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10 （追加分）市町村→県\02完成版\"/>
    </mc:Choice>
  </mc:AlternateContent>
  <bookViews>
    <workbookView xWindow="0" yWindow="0" windowWidth="10116" windowHeight="5652" tabRatio="809"/>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BW34" i="10"/>
  <c r="BW35" i="10" s="1"/>
  <c r="BW36" i="10" s="1"/>
  <c r="BW37" i="10" s="1"/>
  <c r="BW38" i="10" s="1"/>
  <c r="BW39" i="10" s="1"/>
  <c r="BW40" i="10" s="1"/>
  <c r="BW41" i="10" s="1"/>
  <c r="BW42" i="10" s="1"/>
  <c r="U34" i="10"/>
  <c r="U35" i="10" s="1"/>
  <c r="U36" i="10" s="1"/>
  <c r="U37"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<sst xmlns="http://schemas.openxmlformats.org/spreadsheetml/2006/main" count="1143" uniqueCount="604">
  <si>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</si>
  <si>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</si>
  <si>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</si>
  <si>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</si>
  <si>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</si>
  <si>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</si>
  <si>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</si>
  <si>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</si>
  <si>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</si>
  <si>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</si>
  <si>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</si>
  <si>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</si>
  <si>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</si>
  <si>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</si>
  <si>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</si>
  <si>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</si>
  <si>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</si>
  <si>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</si>
  <si>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</si>
  <si>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</si>
  <si>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</si>
  <si>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</si>
  <si>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</si>
  <si>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</si>
  <si>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</si>
  <si>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</si>
  <si>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</si>
  <si>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</si>
  <si>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</si>
  <si>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</si>
  <si>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</si>
  <si>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</si>
  <si>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</si>
  <si>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</si>
  <si>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</si>
  <si>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</si>
  <si>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</si>
  <si>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</si>
  <si>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</si>
  <si>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</si>
  <si>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</si>
  <si>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</si>
  <si>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</si>
  <si>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</si>
  <si>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</si>
  <si>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</si>
  <si>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</si>
  <si>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</si>
  <si>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</si>
  <si>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</si>
  <si>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</si>
  <si>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</si>
  <si>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</si>
  <si>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</si>
  <si>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</si>
  <si>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</si>
  <si>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</si>
  <si>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</si>
  <si>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</si>
  <si>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</si>
  <si>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</si>
  <si>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</si>
  <si>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</si>
  <si>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</si>
  <si>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</si>
  <si>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</si>
  <si>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</si>
  <si>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</si>
  <si>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</si>
  <si>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</si>
  <si>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</si>
  <si>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</si>
  <si>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</si>
  <si>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</si>
  <si>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</si>
  <si>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</si>
  <si>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</si>
  <si>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</si>
  <si>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</si>
  <si>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</si>
  <si>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</si>
  <si>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</si>
  <si>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</si>
  <si>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</si>
  <si>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</si>
  <si>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</si>
  <si>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</si>
  <si>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</si>
  <si>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</si>
  <si>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</si>
  <si>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</si>
  <si>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</si>
  <si>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</si>
  <si>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</si>
  <si>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</si>
  <si>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</si>
  <si>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</si>
  <si>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</si>
  <si>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</si>
  <si>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</si>
  <si>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</si>
  <si>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</si>
  <si>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</si>
  <si>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</si>
  <si>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</si>
  <si>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</si>
  <si>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</si>
  <si>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</si>
  <si>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</si>
  <si>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</si>
  <si>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</si>
  <si>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</si>
  <si>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</si>
  <si>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</si>
  <si>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</si>
  <si>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</si>
  <si>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</si>
  <si>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</si>
  <si>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</si>
  <si>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</si>
  <si>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</si>
  <si>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</si>
  <si>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</si>
  <si>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</si>
  <si>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</si>
  <si>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</si>
  <si>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</si>
  <si>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</si>
  <si>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</si>
  <si>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</si>
  <si>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</si>
  <si>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</si>
  <si>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</si>
  <si>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</si>
  <si>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</si>
  <si>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</si>
  <si>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</si>
  <si>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</si>
  <si>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</si>
  <si>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</si>
  <si>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</si>
  <si>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</si>
  <si>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</si>
  <si>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</si>
  <si>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</si>
  <si>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</si>
  <si>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</si>
  <si>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</si>
  <si>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</si>
  <si>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</si>
  <si>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</si>
  <si>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</si>
  <si>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</si>
  <si>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</si>
  <si>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</si>
  <si>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</si>
  <si>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</si>
  <si>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</si>
  <si>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</si>
  <si>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</si>
  <si>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</si>
  <si>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</si>
  <si>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</si>
  <si>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</si>
  <si>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</si>
  <si>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</si>
  <si>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</si>
  <si>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</si>
  <si>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</si>
  <si>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</si>
  <si>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</si>
  <si>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</si>
  <si>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</si>
  <si>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</si>
  <si>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</si>
  <si>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</si>
  <si>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</si>
  <si>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</si>
  <si>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</si>
  <si>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</si>
  <si>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</si>
  <si>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</si>
  <si>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</si>
  <si>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</si>
  <si>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</si>
  <si>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</si>
  <si>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</si>
  <si>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</si>
  <si>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</si>
  <si>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</si>
  <si>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</si>
  <si>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</si>
  <si>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</si>
  <si>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</si>
  <si>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</si>
  <si>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</si>
  <si>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</si>
  <si>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</si>
  <si>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</si>
  <si>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</si>
  <si>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</si>
  <si>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</si>
  <si>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</si>
  <si>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</si>
  <si>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</si>
  <si>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</si>
  <si>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</si>
  <si>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</si>
  <si>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</si>
  <si>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</si>
  <si>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</si>
  <si>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</si>
  <si>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</si>
  <si>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</si>
  <si>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山形県金山町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</si>
  <si>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</si>
  <si>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</si>
  <si>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</si>
  <si>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</si>
  <si>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</si>
  <si>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</si>
  <si>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</si>
  <si>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</si>
  <si>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</si>
  <si>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</si>
  <si>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</si>
  <si>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</si>
  <si>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</si>
  <si>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</si>
  <si>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</si>
  <si>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</si>
  <si>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</si>
  <si>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</si>
  <si>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</si>
  <si>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</si>
  <si>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</si>
  <si>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</si>
  <si>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</si>
  <si>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</si>
  <si>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</si>
  <si>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</si>
  <si>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</si>
  <si>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</si>
  <si>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</si>
  <si>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</si>
  <si>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</si>
  <si>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</si>
  <si>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</si>
  <si>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</si>
  <si>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</si>
  <si>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</si>
  <si>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</si>
  <si>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</si>
  <si>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</si>
  <si>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</si>
  <si>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</si>
  <si>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</si>
  <si>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</si>
  <si>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</si>
  <si>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</si>
  <si>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</si>
  <si>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</si>
  <si>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</si>
  <si>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</si>
  <si>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</si>
  <si>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</si>
  <si>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</si>
  <si>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</si>
  <si>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</si>
  <si>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</si>
  <si>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</si>
  <si>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</si>
  <si>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</si>
  <si>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</si>
  <si>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</si>
  <si>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</si>
  <si>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</si>
  <si>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</si>
  <si>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</si>
  <si>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</si>
  <si>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</si>
  <si>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</si>
  <si>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</si>
  <si>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</si>
  <si>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</si>
  <si>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</si>
  <si>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</si>
  <si>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</si>
  <si>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</si>
  <si>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</si>
  <si>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</si>
  <si>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</si>
  <si>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</si>
  <si>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</si>
  <si>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</si>
  <si>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</si>
  <si>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</si>
  <si>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</si>
  <si>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</si>
  <si>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</si>
  <si>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</si>
  <si>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</si>
  <si>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</si>
  <si>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</si>
  <si>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</si>
  <si>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</si>
  <si>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</si>
  <si>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</si>
  <si>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</si>
  <si>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</si>
  <si>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</si>
  <si>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</si>
  <si>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</si>
  <si>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</si>
  <si>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</si>
  <si>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</si>
  <si>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</si>
  <si>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</si>
  <si>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</si>
  <si>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</si>
  <si>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</si>
  <si>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</si>
  <si>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</si>
  <si>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</si>
  <si>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</si>
  <si>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</si>
  <si>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</si>
  <si>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</si>
  <si>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</si>
  <si>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</si>
  <si>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</si>
  <si>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</si>
  <si>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</si>
  <si>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</si>
  <si>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</si>
  <si>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</si>
  <si>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</si>
  <si>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</si>
  <si>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</si>
  <si>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</si>
  <si>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</si>
  <si>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</si>
  <si>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</si>
  <si>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</si>
  <si>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</si>
  <si>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</si>
  <si>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</si>
  <si>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</si>
  <si>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</si>
  <si>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</si>
  <si>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</si>
  <si>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</si>
  <si>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</si>
  <si>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</si>
  <si>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</si>
  <si>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</si>
  <si>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</si>
  <si>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</si>
  <si>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</si>
  <si>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</si>
  <si>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</si>
  <si>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</si>
  <si>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</si>
  <si>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</si>
  <si>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</si>
  <si>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</si>
  <si>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</si>
  <si>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</si>
  <si>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山形県金山町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</si>
  <si>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</si>
  <si>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</si>
  <si>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</si>
  <si>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</si>
  <si>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</si>
  <si>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</si>
  <si>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</si>
  <si>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</si>
  <si>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</si>
  <si>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</si>
  <si>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</si>
  <si>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</si>
  <si>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</si>
  <si>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</si>
  <si>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</si>
  <si>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</si>
  <si>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</si>
  <si>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</si>
  <si>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</si>
  <si>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</si>
  <si>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</si>
  <si>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</si>
  <si>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</si>
  <si>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</si>
  <si>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</si>
  <si>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</si>
  <si>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</si>
  <si>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</si>
  <si>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</si>
  <si>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</si>
  <si>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</si>
  <si>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</si>
  <si>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</si>
  <si>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</si>
  <si>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</si>
  <si>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</si>
  <si>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</si>
  <si>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</si>
  <si>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</si>
  <si>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</si>
  <si>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</si>
  <si>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</si>
  <si>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</si>
  <si>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</si>
  <si>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</si>
  <si>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</si>
  <si>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</si>
  <si>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</si>
  <si>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</si>
  <si>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</si>
  <si>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</si>
  <si>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</si>
  <si>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</si>
  <si>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</si>
  <si>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</si>
  <si>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</si>
  <si>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</si>
  <si>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</si>
  <si>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</si>
  <si>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</si>
  <si>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</si>
  <si>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</si>
  <si>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</si>
  <si>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</si>
  <si>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</si>
  <si>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</si>
  <si>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</si>
  <si>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</si>
  <si>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</si>
  <si>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</si>
  <si>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</si>
  <si>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</si>
  <si>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</si>
  <si>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</si>
  <si>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</si>
  <si>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</si>
  <si>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</si>
  <si>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</si>
  <si>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</si>
  <si>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</si>
  <si>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</si>
  <si>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</si>
  <si>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</si>
  <si>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</si>
  <si>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</si>
  <si>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</si>
  <si>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</si>
  <si>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</si>
  <si>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</si>
  <si>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</si>
  <si>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</si>
  <si>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</si>
  <si>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</si>
  <si>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</si>
  <si>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</si>
  <si>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</si>
  <si>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</si>
  <si>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</si>
  <si>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</si>
  <si>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</si>
  <si>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</si>
  <si>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</si>
  <si>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</si>
  <si>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</si>
  <si>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</si>
  <si>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</si>
  <si>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</si>
  <si>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</si>
  <si>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</si>
  <si>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</si>
  <si>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</si>
  <si>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</si>
  <si>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</si>
  <si>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</si>
  <si>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</si>
  <si>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</si>
  <si>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</si>
  <si>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</si>
  <si>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</si>
  <si>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</si>
  <si>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</si>
  <si>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</si>
  <si>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</si>
  <si>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</si>
  <si>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</si>
  <si>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</si>
  <si>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</si>
  <si>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</si>
  <si>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</si>
  <si>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</si>
  <si>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</si>
  <si>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</si>
  <si>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</si>
  <si>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</si>
  <si>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</si>
  <si>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</si>
  <si>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</si>
  <si>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</si>
  <si>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</si>
  <si>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</si>
  <si>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</si>
  <si>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</si>
  <si>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</si>
  <si>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</si>
  <si>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</si>
  <si>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</si>
  <si>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</si>
  <si>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</si>
  <si>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</si>
  <si>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</si>
  <si>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</si>
  <si>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</si>
  <si>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</si>
  <si>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</si>
  <si>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</si>
  <si>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</si>
  <si>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</si>
  <si>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</si>
  <si>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</si>
  <si>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</si>
  <si>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</si>
  <si>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</si>
  <si>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</si>
  <si>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</si>
  <si>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</si>
  <si>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</si>
  <si>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</si>
  <si>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</si>
  <si>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</si>
  <si>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</si>
  <si>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</si>
  <si>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</si>
  <si>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</si>
  <si>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</si>
  <si>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</si>
  <si>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</si>
  <si>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</si>
  <si>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</si>
  <si>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</si>
  <si>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</si>
  <si>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</si>
  <si>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</si>
  <si>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</si>
  <si>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</si>
  <si>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</si>
  <si>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</si>
  <si>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</si>
  <si>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</si>
  <si>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10.41</t>
  </si>
  <si>
    <t>一般会計</t>
  </si>
  <si>
    <t>水道事業会計</t>
  </si>
  <si>
    <t>介護保険事業特別会計</t>
  </si>
  <si>
    <t>国民健康保険特別会計</t>
  </si>
  <si>
    <t>公共下水道事業特別会計</t>
  </si>
  <si>
    <t>後期高齢者医療特別会計</t>
  </si>
  <si>
    <t>農業集落排水事業特別会計</t>
  </si>
  <si>
    <t>介護サービス事業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</si>
  <si>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</si>
  <si>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</si>
  <si>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</si>
  <si>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</si>
  <si>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</si>
  <si>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</si>
  <si>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</si>
  <si>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</si>
  <si>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資産活性基金</t>
    <rPh sb="0" eb="6">
      <t>シサンカッセイキキン</t>
    </rPh>
    <phoneticPr fontId="5"/>
  </si>
  <si>
    <t>かねやま応援基金</t>
    <rPh sb="4" eb="8">
      <t>オウエンキキン</t>
    </rPh>
    <phoneticPr fontId="5"/>
  </si>
  <si>
    <t>森林環境譲与税基金</t>
    <rPh sb="0" eb="4">
      <t>シンリンカンキョウ</t>
    </rPh>
    <rPh sb="4" eb="7">
      <t>ジョウヨゼイ</t>
    </rPh>
    <rPh sb="7" eb="9">
      <t>キキン</t>
    </rPh>
    <phoneticPr fontId="5"/>
  </si>
  <si>
    <t>かねやま清い心の町創造基金</t>
    <rPh sb="4" eb="5">
      <t>キヨ</t>
    </rPh>
    <rPh sb="6" eb="7">
      <t>ココロ</t>
    </rPh>
    <rPh sb="8" eb="9">
      <t>マチ</t>
    </rPh>
    <rPh sb="9" eb="13">
      <t>ソウゾウキキン</t>
    </rPh>
    <phoneticPr fontId="5"/>
  </si>
  <si>
    <t>すこやか基金</t>
    <rPh sb="4" eb="6">
      <t>キキン</t>
    </rPh>
    <phoneticPr fontId="5"/>
  </si>
  <si>
    <t>-</t>
    <phoneticPr fontId="2"/>
  </si>
  <si>
    <t>最上広域市町村圏事務組合</t>
    <rPh sb="0" eb="4">
      <t>モガミコウイキ</t>
    </rPh>
    <rPh sb="4" eb="7">
      <t>シチョウソン</t>
    </rPh>
    <rPh sb="7" eb="8">
      <t>ケン</t>
    </rPh>
    <rPh sb="8" eb="10">
      <t>ジム</t>
    </rPh>
    <rPh sb="10" eb="12">
      <t>クミアイ</t>
    </rPh>
    <phoneticPr fontId="2"/>
  </si>
  <si>
    <t>山形県自治会館管理組合</t>
    <rPh sb="0" eb="3">
      <t>ヤマガタケン</t>
    </rPh>
    <rPh sb="3" eb="5">
      <t>ジチ</t>
    </rPh>
    <rPh sb="5" eb="7">
      <t>カイカン</t>
    </rPh>
    <rPh sb="7" eb="9">
      <t>カンリ</t>
    </rPh>
    <rPh sb="9" eb="11">
      <t>クミアイ</t>
    </rPh>
    <phoneticPr fontId="2"/>
  </si>
  <si>
    <t>山形県消防補償等組合</t>
    <rPh sb="0" eb="3">
      <t>ヤマガタケン</t>
    </rPh>
    <rPh sb="3" eb="5">
      <t>ショウボウ</t>
    </rPh>
    <rPh sb="5" eb="7">
      <t>ホショウ</t>
    </rPh>
    <rPh sb="7" eb="8">
      <t>トウ</t>
    </rPh>
    <rPh sb="8" eb="10">
      <t>クミアイ</t>
    </rPh>
    <phoneticPr fontId="2"/>
  </si>
  <si>
    <t>山形県市町村交通災害共済組合</t>
    <rPh sb="0" eb="3">
      <t>ヤ</t>
    </rPh>
    <rPh sb="3" eb="6">
      <t>シチョウソン</t>
    </rPh>
    <rPh sb="6" eb="12">
      <t>コウツウサイガイキョウサイ</t>
    </rPh>
    <rPh sb="12" eb="14">
      <t>クミアイ</t>
    </rPh>
    <phoneticPr fontId="2"/>
  </si>
  <si>
    <t>山形県市町村職員退職手当組合</t>
    <rPh sb="0" eb="3">
      <t>ヤ</t>
    </rPh>
    <rPh sb="3" eb="6">
      <t>シチョウソン</t>
    </rPh>
    <rPh sb="6" eb="8">
      <t>ショクイン</t>
    </rPh>
    <rPh sb="8" eb="10">
      <t>タイショク</t>
    </rPh>
    <rPh sb="10" eb="12">
      <t>テアテ</t>
    </rPh>
    <rPh sb="12" eb="14">
      <t>クミアイ</t>
    </rPh>
    <phoneticPr fontId="2"/>
  </si>
  <si>
    <t>グリーンバレー神室の運営</t>
    <rPh sb="7" eb="9">
      <t>カムロ</t>
    </rPh>
    <rPh sb="10" eb="12">
      <t>ウンエイ</t>
    </rPh>
    <phoneticPr fontId="2"/>
  </si>
  <si>
    <t>-</t>
    <phoneticPr fontId="2"/>
  </si>
  <si>
    <t>-</t>
    <phoneticPr fontId="2"/>
  </si>
  <si>
    <t>最上地区広域連合（事業会計分）</t>
    <rPh sb="0" eb="2">
      <t>モガミ</t>
    </rPh>
    <rPh sb="2" eb="4">
      <t>チク</t>
    </rPh>
    <rPh sb="4" eb="6">
      <t>コウイキ</t>
    </rPh>
    <rPh sb="6" eb="8">
      <t>レンゴウ</t>
    </rPh>
    <rPh sb="9" eb="14">
      <t>ジギョウカイケイブン</t>
    </rPh>
    <phoneticPr fontId="2"/>
  </si>
  <si>
    <t>最上地区広域連合（普通会計分）</t>
    <rPh sb="0" eb="2">
      <t>モガミ</t>
    </rPh>
    <rPh sb="2" eb="4">
      <t>チク</t>
    </rPh>
    <rPh sb="4" eb="6">
      <t>コウイキ</t>
    </rPh>
    <rPh sb="6" eb="8">
      <t>ブン_x0000__x0000_</t>
    </rPh>
    <rPh sb="9" eb="11">
      <t>_x0002__x0003__x0002_</t>
    </rPh>
    <rPh sb="11" eb="13">
      <t/>
    </rPh>
    <rPh sb="13" eb="14">
      <t>ブン</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</si>
  <si>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20">
      <t>フツウカイケイブン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</si>
  <si>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</si>
  <si>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</si>
  <si>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</si>
  <si>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</si>
  <si>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2年度、3年度と基金の積み増しを行うことができたことにより、将来負担比率が32.7ポイント減少した。また、令和4年度決算の状況については、将来負担比率が類似団体内平均値同様0になる見込みとなっている。
有形固定資産減価償却率については、上段で記載のとおりとなっており、個別施設計画等を活用し、施設の維持管理、統廃合、古い施設の取り壊しなどを進めており、今後は減少が見込まれる。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</si>
  <si>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</si>
  <si>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</si>
  <si>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</si>
  <si>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</si>
  <si>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</si>
  <si>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</si>
  <si>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将来負担比率については、近年の基金積み増しのおかげで、年々大きく減少しており令和4年度決算では類似団体同様に0となる見込みとなっている。
実質公債費率については、昨年度比-0.1ポイント、類似団体内平均値比+2.2となっている。令和3年度は大型施設の償還が落ち着いたことにより減少はしたが、類似団体に比べると高い状態にあり、今後も老朽化した施設の更新などを徐々に迎える時期に来ているため、高い状態が続く見込みである。
財政状況及び財政計画を見ながら、計画的な起債発行、施設更新に努めたい。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</si>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</sst>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1" xfId="3" quotePrefix="1" applyNumberFormat="1" applyFont="1" applyBorder="1" applyAlignment="1" applyProtection="1">
      <alignment horizontal="right" vertical="center" shrinkToFit="1"/>
      <protection locked="0"/>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D8B1-4E75-BBF2-FFA6B353ED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88309</c:v>
                </c:pt>
                <c:pt idx="1">
                  <c:v>92579</c:v>
                </c:pt>
                <c:pt idx="2">
                  <c:v>85458</c:v>
                </c:pt>
                <c:pt idx="3">
                  <c:v>79582</c:v>
                </c:pt>
                <c:pt idx="4">
                  <c:v>56242</c:v>
                </c:pt>
              </c:numCache>
            </c:numRef>
          </c:val>
          <c:smooth val="0"/>
          <c:extLst>
            <c:ext xmlns:c16="http://schemas.microsoft.com/office/drawing/2014/chart" uri="{C3380CC4-5D6E-409C-BE32-E72D297353CC}">
              <c16:uniqueId val="{00000001-D8B1-4E75-BBF2-FFA6B353ED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12.51</c:v>
                </c:pt>
                <c:pt idx="1">
                  <c:v>11.18</c:v>
                </c:pt>
                <c:pt idx="2">
                  <c:v>12.53</c:v>
                </c:pt>
                <c:pt idx="3">
                  <c:v>11.2</c:v>
                </c:pt>
                <c:pt idx="4">
                  <c:v>9.77</c:v>
                </c:pt>
              </c:numCache>
            </c:numRef>
          </c:val>
          <c:extLst>
            <c:ext xmlns:c16="http://schemas.microsoft.com/office/drawing/2014/chart" uri="{C3380CC4-5D6E-409C-BE32-E72D297353CC}">
              <c16:uniqueId val="{00000000-90FF-4EF5-B579-1594A1A562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20.2</c:v>
                </c:pt>
                <c:pt idx="1">
                  <c:v>28.99</c:v>
                </c:pt>
                <c:pt idx="2">
                  <c:v>28.41</c:v>
                </c:pt>
                <c:pt idx="3">
                  <c:v>28.85</c:v>
                </c:pt>
                <c:pt idx="4">
                  <c:v>36.92</c:v>
                </c:pt>
              </c:numCache>
            </c:numRef>
          </c:val>
          <c:extLst>
            <c:ext xmlns:c16="http://schemas.microsoft.com/office/drawing/2014/chart" uri="{C3380CC4-5D6E-409C-BE32-E72D297353CC}">
              <c16:uniqueId val="{00000001-90FF-4EF5-B579-1594A1A562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-10.41</c:v>
                </c:pt>
                <c:pt idx="1">
                  <c:v>7.45</c:v>
                </c:pt>
                <c:pt idx="2">
                  <c:v>1.83</c:v>
                </c:pt>
                <c:pt idx="3">
                  <c:v>1.73</c:v>
                </c:pt>
                <c:pt idx="4">
                  <c:v>9.92</c:v>
                </c:pt>
              </c:numCache>
            </c:numRef>
          </c:val>
          <c:smooth val="0"/>
          <c:extLst>
            <c:ext xmlns:c16="http://schemas.microsoft.com/office/drawing/2014/chart" uri="{C3380CC4-5D6E-409C-BE32-E72D297353CC}">
              <c16:uniqueId val="{00000002-90FF-4EF5-B579-1594A1A562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0C-4D4F-B6DF-F9C5AD074A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0C-4D4F-B6DF-F9C5AD074A51}"/>
            </c:ext>
          </c:extLst>
        </c:ser>
        <c:ser>
          <c:idx val="2"/>
          <c:order val="2"/>
          <c:tx>
            <c:strRef>
              <c:f>データシート!$A$29</c:f>
              <c:strCache>
                <c:ptCount val="1"/>
                <c:pt idx="0">
                  <c:v>介護サービス事業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A0C-4D4F-B6DF-F9C5AD074A5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0.16</c:v>
                </c:pt>
                <c:pt idx="4">
                  <c:v>#N/A</c:v>
                </c:pt>
                <c:pt idx="5">
                  <c:v>0.05</c:v>
                </c:pt>
                <c:pt idx="6">
                  <c:v>#N/A</c:v>
                </c:pt>
                <c:pt idx="7">
                  <c:v>1.1499999999999999</c:v>
                </c:pt>
                <c:pt idx="8">
                  <c:v>#N/A</c:v>
                </c:pt>
                <c:pt idx="9">
                  <c:v>0.05</c:v>
                </c:pt>
              </c:numCache>
            </c:numRef>
          </c:val>
          <c:extLst>
            <c:ext xmlns:c16="http://schemas.microsoft.com/office/drawing/2014/chart" uri="{C3380CC4-5D6E-409C-BE32-E72D297353CC}">
              <c16:uniqueId val="{00000003-3A0C-4D4F-B6DF-F9C5AD074A5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0.06</c:v>
                </c:pt>
                <c:pt idx="4">
                  <c:v>#N/A</c:v>
                </c:pt>
                <c:pt idx="5">
                  <c:v>0.09</c:v>
                </c:pt>
                <c:pt idx="6">
                  <c:v>#N/A</c:v>
                </c:pt>
                <c:pt idx="7">
                  <c:v>0.09</c:v>
                </c:pt>
                <c:pt idx="8">
                  <c:v>#N/A</c:v>
                </c:pt>
                <c:pt idx="9">
                  <c:v>0.1</c:v>
                </c:pt>
              </c:numCache>
            </c:numRef>
          </c:val>
          <c:extLst>
            <c:ext xmlns:c16="http://schemas.microsoft.com/office/drawing/2014/chart" uri="{C3380CC4-5D6E-409C-BE32-E72D297353CC}">
              <c16:uniqueId val="{00000004-3A0C-4D4F-B6DF-F9C5AD074A51}"/>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0.38</c:v>
                </c:pt>
                <c:pt idx="2">
                  <c:v>#N/A</c:v>
                </c:pt>
                <c:pt idx="3">
                  <c:v>0.39</c:v>
                </c:pt>
                <c:pt idx="4">
                  <c:v>#N/A</c:v>
                </c:pt>
                <c:pt idx="5">
                  <c:v>0.16</c:v>
                </c:pt>
                <c:pt idx="6">
                  <c:v>#N/A</c:v>
                </c:pt>
                <c:pt idx="7">
                  <c:v>0.4</c:v>
                </c:pt>
                <c:pt idx="8">
                  <c:v>#N/A</c:v>
                </c:pt>
                <c:pt idx="9">
                  <c:v>0.33</c:v>
                </c:pt>
              </c:numCache>
            </c:numRef>
          </c:val>
          <c:extLst>
            <c:ext xmlns:c16="http://schemas.microsoft.com/office/drawing/2014/chart" uri="{C3380CC4-5D6E-409C-BE32-E72D297353CC}">
              <c16:uniqueId val="{00000005-3A0C-4D4F-B6DF-F9C5AD074A5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0.55000000000000004</c:v>
                </c:pt>
                <c:pt idx="2">
                  <c:v>#N/A</c:v>
                </c:pt>
                <c:pt idx="3">
                  <c:v>0.32</c:v>
                </c:pt>
                <c:pt idx="4">
                  <c:v>#N/A</c:v>
                </c:pt>
                <c:pt idx="5">
                  <c:v>0.27</c:v>
                </c:pt>
                <c:pt idx="6">
                  <c:v>#N/A</c:v>
                </c:pt>
                <c:pt idx="7">
                  <c:v>0.78</c:v>
                </c:pt>
                <c:pt idx="8">
                  <c:v>#N/A</c:v>
                </c:pt>
                <c:pt idx="9">
                  <c:v>0.36</c:v>
                </c:pt>
              </c:numCache>
            </c:numRef>
          </c:val>
          <c:extLst>
            <c:ext xmlns:c16="http://schemas.microsoft.com/office/drawing/2014/chart" uri="{C3380CC4-5D6E-409C-BE32-E72D297353CC}">
              <c16:uniqueId val="{00000006-3A0C-4D4F-B6DF-F9C5AD074A5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c:v>
                </c:pt>
                <c:pt idx="2">
                  <c:v>#N/A</c:v>
                </c:pt>
                <c:pt idx="3">
                  <c:v>1.33</c:v>
                </c:pt>
                <c:pt idx="4">
                  <c:v>#N/A</c:v>
                </c:pt>
                <c:pt idx="5">
                  <c:v>1.21</c:v>
                </c:pt>
                <c:pt idx="6">
                  <c:v>#N/A</c:v>
                </c:pt>
                <c:pt idx="7">
                  <c:v>1.54</c:v>
                </c:pt>
                <c:pt idx="8">
                  <c:v>#N/A</c:v>
                </c:pt>
                <c:pt idx="9">
                  <c:v>1.99</c:v>
                </c:pt>
              </c:numCache>
            </c:numRef>
          </c:val>
          <c:extLst>
            <c:ext xmlns:c16="http://schemas.microsoft.com/office/drawing/2014/chart" uri="{C3380CC4-5D6E-409C-BE32-E72D297353CC}">
              <c16:uniqueId val="{00000007-3A0C-4D4F-B6DF-F9C5AD074A5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3.91</c:v>
                </c:pt>
                <c:pt idx="2">
                  <c:v>#N/A</c:v>
                </c:pt>
                <c:pt idx="3">
                  <c:v>3.9</c:v>
                </c:pt>
                <c:pt idx="4">
                  <c:v>#N/A</c:v>
                </c:pt>
                <c:pt idx="5">
                  <c:v>3.54</c:v>
                </c:pt>
                <c:pt idx="6">
                  <c:v>#N/A</c:v>
                </c:pt>
                <c:pt idx="7">
                  <c:v>2.81</c:v>
                </c:pt>
                <c:pt idx="8">
                  <c:v>#N/A</c:v>
                </c:pt>
                <c:pt idx="9">
                  <c:v>2.25</c:v>
                </c:pt>
              </c:numCache>
            </c:numRef>
          </c:val>
          <c:extLst>
            <c:ext xmlns:c16="http://schemas.microsoft.com/office/drawing/2014/chart" uri="{C3380CC4-5D6E-409C-BE32-E72D297353CC}">
              <c16:uniqueId val="{00000008-3A0C-4D4F-B6DF-F9C5AD074A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12.51</c:v>
                </c:pt>
                <c:pt idx="2">
                  <c:v>#N/A</c:v>
                </c:pt>
                <c:pt idx="3">
                  <c:v>11.17</c:v>
                </c:pt>
                <c:pt idx="4">
                  <c:v>#N/A</c:v>
                </c:pt>
                <c:pt idx="5">
                  <c:v>12.52</c:v>
                </c:pt>
                <c:pt idx="6">
                  <c:v>#N/A</c:v>
                </c:pt>
                <c:pt idx="7">
                  <c:v>11.19</c:v>
                </c:pt>
                <c:pt idx="8">
                  <c:v>#N/A</c:v>
                </c:pt>
                <c:pt idx="9">
                  <c:v>9.77</c:v>
                </c:pt>
              </c:numCache>
            </c:numRef>
          </c:val>
          <c:extLst>
            <c:ext xmlns:c16="http://schemas.microsoft.com/office/drawing/2014/chart" uri="{C3380CC4-5D6E-409C-BE32-E72D297353CC}">
              <c16:uniqueId val="{00000009-3A0C-4D4F-B6DF-F9C5AD074A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307</c:v>
                </c:pt>
                <c:pt idx="5">
                  <c:v>311</c:v>
                </c:pt>
                <c:pt idx="8">
                  <c:v>371</c:v>
                </c:pt>
                <c:pt idx="11">
                  <c:v>414</c:v>
                </c:pt>
                <c:pt idx="14">
                  <c:v>414</c:v>
                </c:pt>
              </c:numCache>
            </c:numRef>
          </c:val>
          <c:extLst>
            <c:ext xmlns:c16="http://schemas.microsoft.com/office/drawing/2014/chart" uri="{C3380CC4-5D6E-409C-BE32-E72D297353CC}">
              <c16:uniqueId val="{00000000-9324-4005-9EB0-CB2D63535B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24-4005-9EB0-CB2D63535B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6</c:v>
                </c:pt>
                <c:pt idx="6">
                  <c:v>7</c:v>
                </c:pt>
                <c:pt idx="9">
                  <c:v>6</c:v>
                </c:pt>
                <c:pt idx="12">
                  <c:v>6</c:v>
                </c:pt>
              </c:numCache>
            </c:numRef>
          </c:val>
          <c:extLst>
            <c:ext xmlns:c16="http://schemas.microsoft.com/office/drawing/2014/chart" uri="{C3380CC4-5D6E-409C-BE32-E72D297353CC}">
              <c16:uniqueId val="{00000002-9324-4005-9EB0-CB2D63535B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6</c:v>
                </c:pt>
                <c:pt idx="6">
                  <c:v>9</c:v>
                </c:pt>
                <c:pt idx="9">
                  <c:v>7</c:v>
                </c:pt>
                <c:pt idx="12">
                  <c:v>6</c:v>
                </c:pt>
              </c:numCache>
            </c:numRef>
          </c:val>
          <c:extLst>
            <c:ext xmlns:c16="http://schemas.microsoft.com/office/drawing/2014/chart" uri="{C3380CC4-5D6E-409C-BE32-E72D297353CC}">
              <c16:uniqueId val="{00000003-9324-4005-9EB0-CB2D63535B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168</c:v>
                </c:pt>
                <c:pt idx="3">
                  <c:v>170</c:v>
                </c:pt>
                <c:pt idx="6">
                  <c:v>180</c:v>
                </c:pt>
                <c:pt idx="9">
                  <c:v>177</c:v>
                </c:pt>
                <c:pt idx="12">
                  <c:v>175</c:v>
                </c:pt>
              </c:numCache>
            </c:numRef>
          </c:val>
          <c:extLst>
            <c:ext xmlns:c16="http://schemas.microsoft.com/office/drawing/2014/chart" uri="{C3380CC4-5D6E-409C-BE32-E72D297353CC}">
              <c16:uniqueId val="{00000004-9324-4005-9EB0-CB2D63535B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24-4005-9EB0-CB2D63535B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24-4005-9EB0-CB2D63535B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327</c:v>
                </c:pt>
                <c:pt idx="3">
                  <c:v>329</c:v>
                </c:pt>
                <c:pt idx="6">
                  <c:v>408</c:v>
                </c:pt>
                <c:pt idx="9">
                  <c:v>461</c:v>
                </c:pt>
                <c:pt idx="12">
                  <c:v>457</c:v>
                </c:pt>
              </c:numCache>
            </c:numRef>
          </c:val>
          <c:extLst>
            <c:ext xmlns:c16="http://schemas.microsoft.com/office/drawing/2014/chart" uri="{C3380CC4-5D6E-409C-BE32-E72D297353CC}">
              <c16:uniqueId val="{00000007-9324-4005-9EB0-CB2D63535B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200</c:v>
                </c:pt>
                <c:pt idx="2">
                  <c:v>#N/A</c:v>
                </c:pt>
                <c:pt idx="3">
                  <c:v>#N/A</c:v>
                </c:pt>
                <c:pt idx="4">
                  <c:v>200</c:v>
                </c:pt>
                <c:pt idx="5">
                  <c:v>#N/A</c:v>
                </c:pt>
                <c:pt idx="6">
                  <c:v>#N/A</c:v>
                </c:pt>
                <c:pt idx="7">
                  <c:v>233</c:v>
                </c:pt>
                <c:pt idx="8">
                  <c:v>#N/A</c:v>
                </c:pt>
                <c:pt idx="9">
                  <c:v>#N/A</c:v>
                </c:pt>
                <c:pt idx="10">
                  <c:v>237</c:v>
                </c:pt>
                <c:pt idx="11">
                  <c:v>#N/A</c:v>
                </c:pt>
                <c:pt idx="12">
                  <c:v>#N/A</c:v>
                </c:pt>
                <c:pt idx="13">
                  <c:v>230</c:v>
                </c:pt>
                <c:pt idx="14">
                  <c:v>#N/A</c:v>
                </c:pt>
              </c:numCache>
            </c:numRef>
          </c:val>
          <c:smooth val="0"/>
          <c:extLst>
            <c:ext xmlns:c16="http://schemas.microsoft.com/office/drawing/2014/chart" uri="{C3380CC4-5D6E-409C-BE32-E72D297353CC}">
              <c16:uniqueId val="{00000008-9324-4005-9EB0-CB2D63535B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4014</c:v>
                </c:pt>
                <c:pt idx="5">
                  <c:v>4047</c:v>
                </c:pt>
                <c:pt idx="8">
                  <c:v>3871</c:v>
                </c:pt>
                <c:pt idx="11">
                  <c:v>3566</c:v>
                </c:pt>
                <c:pt idx="14">
                  <c:v>3198</c:v>
                </c:pt>
              </c:numCache>
            </c:numRef>
          </c:val>
          <c:extLst>
            <c:ext xmlns:c16="http://schemas.microsoft.com/office/drawing/2014/chart" uri="{C3380CC4-5D6E-409C-BE32-E72D297353CC}">
              <c16:uniqueId val="{00000000-5F87-4F71-8D25-91597B0CAD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59</c:v>
                </c:pt>
                <c:pt idx="5">
                  <c:v>37</c:v>
                </c:pt>
                <c:pt idx="8">
                  <c:v>45</c:v>
                </c:pt>
                <c:pt idx="11">
                  <c:v>42</c:v>
                </c:pt>
                <c:pt idx="14">
                  <c:v>38</c:v>
                </c:pt>
              </c:numCache>
            </c:numRef>
          </c:val>
          <c:extLst>
            <c:ext xmlns:c16="http://schemas.microsoft.com/office/drawing/2014/chart" uri="{C3380CC4-5D6E-409C-BE32-E72D297353CC}">
              <c16:uniqueId val="{00000001-5F87-4F71-8D25-91597B0CAD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1261</c:v>
                </c:pt>
                <c:pt idx="5">
                  <c:v>1241</c:v>
                </c:pt>
                <c:pt idx="8">
                  <c:v>1304</c:v>
                </c:pt>
                <c:pt idx="11">
                  <c:v>1519</c:v>
                </c:pt>
                <c:pt idx="14">
                  <c:v>2207</c:v>
                </c:pt>
              </c:numCache>
            </c:numRef>
          </c:val>
          <c:extLst>
            <c:ext xmlns:c16="http://schemas.microsoft.com/office/drawing/2014/chart" uri="{C3380CC4-5D6E-409C-BE32-E72D297353CC}">
              <c16:uniqueId val="{00000002-5F87-4F71-8D25-91597B0CAD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87-4F71-8D25-91597B0CAD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87-4F71-8D25-91597B0CAD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87-4F71-8D25-91597B0CAD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275</c:v>
                </c:pt>
                <c:pt idx="3">
                  <c:v>301</c:v>
                </c:pt>
                <c:pt idx="6">
                  <c:v>307</c:v>
                </c:pt>
                <c:pt idx="9">
                  <c:v>324</c:v>
                </c:pt>
                <c:pt idx="12">
                  <c:v>322</c:v>
                </c:pt>
              </c:numCache>
            </c:numRef>
          </c:val>
          <c:extLst>
            <c:ext xmlns:c16="http://schemas.microsoft.com/office/drawing/2014/chart" uri="{C3380CC4-5D6E-409C-BE32-E72D297353CC}">
              <c16:uniqueId val="{00000006-5F87-4F71-8D25-91597B0CAD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c:v>
                </c:pt>
                <c:pt idx="3">
                  <c:v>6</c:v>
                </c:pt>
                <c:pt idx="6">
                  <c:v>12</c:v>
                </c:pt>
                <c:pt idx="9">
                  <c:v>5</c:v>
                </c:pt>
                <c:pt idx="12">
                  <c:v>6</c:v>
                </c:pt>
              </c:numCache>
            </c:numRef>
          </c:val>
          <c:extLst>
            <c:ext xmlns:c16="http://schemas.microsoft.com/office/drawing/2014/chart" uri="{C3380CC4-5D6E-409C-BE32-E72D297353CC}">
              <c16:uniqueId val="{00000007-5F87-4F71-8D25-91597B0CAD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1703</c:v>
                </c:pt>
                <c:pt idx="3">
                  <c:v>1737</c:v>
                </c:pt>
                <c:pt idx="6">
                  <c:v>1666</c:v>
                </c:pt>
                <c:pt idx="9">
                  <c:v>1536</c:v>
                </c:pt>
                <c:pt idx="12">
                  <c:v>1404</c:v>
                </c:pt>
              </c:numCache>
            </c:numRef>
          </c:val>
          <c:extLst>
            <c:ext xmlns:c16="http://schemas.microsoft.com/office/drawing/2014/chart" uri="{C3380CC4-5D6E-409C-BE32-E72D297353CC}">
              <c16:uniqueId val="{00000008-5F87-4F71-8D25-91597B0CAD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c:v>
                </c:pt>
                <c:pt idx="3">
                  <c:v>6</c:v>
                </c:pt>
                <c:pt idx="6">
                  <c:v>35</c:v>
                </c:pt>
                <c:pt idx="9">
                  <c:v>29</c:v>
                </c:pt>
                <c:pt idx="12">
                  <c:v>23</c:v>
                </c:pt>
              </c:numCache>
            </c:numRef>
          </c:val>
          <c:extLst>
            <c:ext xmlns:c16="http://schemas.microsoft.com/office/drawing/2014/chart" uri="{C3380CC4-5D6E-409C-BE32-E72D297353CC}">
              <c16:uniqueId val="{00000009-5F87-4F71-8D25-91597B0CAD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4431</c:v>
                </c:pt>
                <c:pt idx="3">
                  <c:v>4469</c:v>
                </c:pt>
                <c:pt idx="6">
                  <c:v>4420</c:v>
                </c:pt>
                <c:pt idx="9">
                  <c:v>4173</c:v>
                </c:pt>
                <c:pt idx="12">
                  <c:v>3913</c:v>
                </c:pt>
              </c:numCache>
            </c:numRef>
          </c:val>
          <c:extLst>
            <c:ext xmlns:c16="http://schemas.microsoft.com/office/drawing/2014/chart" uri="{C3380CC4-5D6E-409C-BE32-E72D297353CC}">
              <c16:uniqueId val="{0000000A-5F87-4F71-8D25-91597B0CAD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1092</c:v>
                </c:pt>
                <c:pt idx="2">
                  <c:v>#N/A</c:v>
                </c:pt>
                <c:pt idx="3">
                  <c:v>#N/A</c:v>
                </c:pt>
                <c:pt idx="4">
                  <c:v>1195</c:v>
                </c:pt>
                <c:pt idx="5">
                  <c:v>#N/A</c:v>
                </c:pt>
                <c:pt idx="6">
                  <c:v>#N/A</c:v>
                </c:pt>
                <c:pt idx="7">
                  <c:v>1219</c:v>
                </c:pt>
                <c:pt idx="8">
                  <c:v>#N/A</c:v>
                </c:pt>
                <c:pt idx="9">
                  <c:v>#N/A</c:v>
                </c:pt>
                <c:pt idx="10">
                  <c:v>940</c:v>
                </c:pt>
                <c:pt idx="11">
                  <c:v>#N/A</c:v>
                </c:pt>
                <c:pt idx="12">
                  <c:v>#N/A</c:v>
                </c:pt>
                <c:pt idx="13">
                  <c:v>224</c:v>
                </c:pt>
                <c:pt idx="14">
                  <c:v>#N/A</c:v>
                </c:pt>
              </c:numCache>
            </c:numRef>
          </c:val>
          <c:smooth val="0"/>
          <c:extLst>
            <c:ext xmlns:c16="http://schemas.microsoft.com/office/drawing/2014/chart" uri="{C3380CC4-5D6E-409C-BE32-E72D297353CC}">
              <c16:uniqueId val="{0000000B-5F87-4F71-8D25-91597B0CAD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706</c:v>
                </c:pt>
                <c:pt idx="1">
                  <c:v>766</c:v>
                </c:pt>
                <c:pt idx="2">
                  <c:v>1067</c:v>
                </c:pt>
              </c:numCache>
            </c:numRef>
          </c:val>
          <c:extLst>
            <c:ext xmlns:c16="http://schemas.microsoft.com/office/drawing/2014/chart" uri="{C3380CC4-5D6E-409C-BE32-E72D297353CC}">
              <c16:uniqueId val="{00000000-C598-4E68-87B6-CA1E9A6C47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230</c:v>
                </c:pt>
                <c:pt idx="1">
                  <c:v>279</c:v>
                </c:pt>
                <c:pt idx="2">
                  <c:v>409</c:v>
                </c:pt>
              </c:numCache>
            </c:numRef>
          </c:val>
          <c:extLst>
            <c:ext xmlns:c16="http://schemas.microsoft.com/office/drawing/2014/chart" uri="{C3380CC4-5D6E-409C-BE32-E72D297353CC}">
              <c16:uniqueId val="{00000001-C598-4E68-87B6-CA1E9A6C47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201</c:v>
                </c:pt>
                <c:pt idx="1">
                  <c:v>315</c:v>
                </c:pt>
                <c:pt idx="2">
                  <c:v>500</c:v>
                </c:pt>
              </c:numCache>
            </c:numRef>
          </c:val>
          <c:extLst>
            <c:ext xmlns:c16="http://schemas.microsoft.com/office/drawing/2014/chart" uri="{C3380CC4-5D6E-409C-BE32-E72D297353CC}">
              <c16:uniqueId val="{00000002-C598-4E68-87B6-CA1E9A6C47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{BF17F78D-3E08-4187-90F4-59C4256FCD43}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8AF-4A23-AFBD-33BDFA3529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{ABD47084-348E-4217-8410-E7AE5BF9B655}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AF-4A23-AFBD-33BDFA3529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{14ACB6BF-4429-4406-9890-B9B206BFC563}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AF-4A23-AFBD-33BDFA3529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{F9F236AC-EC48-41AE-A136-ACE28C341366}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AF-4A23-AFBD-33BDFA3529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{CC824265-E6B3-4FA4-8B90-30BA47F1C306}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AF-4A23-AFBD-33BDFA3529E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{4C1589B8-72BD-48AB-958F-A21EF2FD44E8}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8AF-4A23-AFBD-33BDFA3529E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{081059C8-46ED-4889-A360-CAF069599DCC}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8AF-4A23-AFBD-33BDFA3529E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{D8AFD996-C352-4303-B126-03514FEF5E1C}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8AF-4A23-AFBD-33BDFA3529E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{49F22B14-EEA4-4AC5-8D2B-72422D511500}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8AF-4A23-AFBD-33BDFA3529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62.4</c:v>
                </c:pt>
                <c:pt idx="8">
                  <c:v>60.8</c:v>
                </c:pt>
                <c:pt idx="16">
                  <c:v>65.5</c:v>
                </c:pt>
                <c:pt idx="24">
                  <c:v>67.900000000000006</c:v>
                </c:pt>
                <c:pt idx="32">
                  <c:v>69.3</c:v>
                </c:pt>
              </c:numCache>
            </c:numRef>
          </c:xVal>
          <c:yVal>
            <c:numRef>
              <c:f>公会計指標分析・財政指標組合せ分析表!$BP$51:$DC$51</c:f>
              <c:numCache>
                <c:formatCode>#,##0.0;"▲ "#,##0.0</c:formatCode>
                <c:ptCount val="40"/>
                <c:pt idx="0">
                  <c:v>51.6</c:v>
                </c:pt>
                <c:pt idx="8">
                  <c:v>56.6</c:v>
                </c:pt>
                <c:pt idx="16">
                  <c:v>57.5</c:v>
                </c:pt>
                <c:pt idx="24">
                  <c:v>41.7</c:v>
                </c:pt>
                <c:pt idx="32">
                  <c:v>9</c:v>
                </c:pt>
              </c:numCache>
            </c:numRef>
          </c:yVal>
          <c:smooth val="0"/>
          <c:extLst>
            <c:ext xmlns:c16="http://schemas.microsoft.com/office/drawing/2014/chart" uri="{C3380CC4-5D6E-409C-BE32-E72D297353CC}">
              <c16:uniqueId val="{00000009-F8AF-4A23-AFBD-33BDFA3529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{086F4425-7379-4909-841A-BCBE3ED5E740}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8AF-4A23-AFBD-33BDFA3529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{C7346D18-A89F-4C34-8879-9414DB38D116}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AF-4A23-AFBD-33BDFA3529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{7B2F93ED-3A54-487D-B744-4B6E194ACFBA}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AF-4A23-AFBD-33BDFA3529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{7592BB09-A8BA-4D82-97C7-65665DB2BFD9}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AF-4A23-AFBD-33BDFA3529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{56182F1B-F8F5-4D69-96C5-3F165DD2B025}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AF-4A23-AFBD-33BDFA3529E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{015422EC-749E-431D-9460-C5340C7E14C6}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8AF-4A23-AFBD-33BDFA3529E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{6795AB98-86F0-4B0F-9742-157DF487C79C}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8AF-4A23-AFBD-33BDFA3529E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{5E2AB7CA-87AE-420C-8898-FA37943D5DDD}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8AF-4A23-AFBD-33BDFA3529E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{657D6D7A-E7C1-4CF5-82FC-67E5834B3F80}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8AF-4A23-AFBD-33BDFA3529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8AF-4A23-AFBD-33BDFA3529E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{7AF1E7AC-3C4A-4AED-916E-B3A6ECFD8B1C}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E68-453E-B395-0E4758DA9F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{7612EAA0-636A-48A0-BC6A-0EBFEB6FE0F6}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68-453E-B395-0E4758DA9F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{43BD4092-DED7-4AEB-B245-8EE2D3951029}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68-453E-B395-0E4758DA9F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{910547BE-D6E2-4A84-9DF1-C878BEB26BAF}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68-453E-B395-0E4758DA9F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{34516A92-B4A3-49B6-9503-A48F203BEF55}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68-453E-B395-0E4758DA9F8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{54699964-DA35-46D7-963E-C5B7A7C1EF5F}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E68-453E-B395-0E4758DA9F8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{FEECE091-6BFE-4CA0-B173-48C7FF7ED0DB}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E68-453E-B395-0E4758DA9F8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{39E2F4AE-2844-4F5C-9785-D0930A7190BE}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E68-453E-B395-0E4758DA9F8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{7E372328-7361-44F9-856C-B948A3E5309B}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E68-453E-B395-0E4758DA9F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9.1</c:v>
                </c:pt>
                <c:pt idx="16">
                  <c:v>9.9</c:v>
                </c:pt>
                <c:pt idx="24">
                  <c:v>10.3</c:v>
                </c:pt>
                <c:pt idx="32">
                  <c:v>10.199999999999999</c:v>
                </c:pt>
              </c:numCache>
            </c:numRef>
          </c:xVal>
          <c:yVal>
            <c:numRef>
              <c:f>公会計指標分析・財政指標組合せ分析表!$BP$73:$DC$73</c:f>
              <c:numCache>
                <c:formatCode>#,##0.0;"▲ "#,##0.0</c:formatCode>
                <c:ptCount val="40"/>
                <c:pt idx="0">
                  <c:v>51.6</c:v>
                </c:pt>
                <c:pt idx="8">
                  <c:v>56.6</c:v>
                </c:pt>
                <c:pt idx="16">
                  <c:v>57.5</c:v>
                </c:pt>
                <c:pt idx="24">
                  <c:v>41.7</c:v>
                </c:pt>
                <c:pt idx="32">
                  <c:v>9</c:v>
                </c:pt>
              </c:numCache>
            </c:numRef>
          </c:yVal>
          <c:smooth val="0"/>
          <c:extLst>
            <c:ext xmlns:c16="http://schemas.microsoft.com/office/drawing/2014/chart" uri="{C3380CC4-5D6E-409C-BE32-E72D297353CC}">
              <c16:uniqueId val="{00000009-8E68-453E-B395-0E4758DA9F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{72F71250-49E8-4F55-BEA5-1732B640CF85}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E68-453E-B395-0E4758DA9F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{BC2B3D4A-BF25-470E-B144-8A15B943FFC5}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68-453E-B395-0E4758DA9F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{94D5DF32-ABBF-4854-8338-973B420627BF}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68-453E-B395-0E4758DA9F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{65973E10-2417-483F-963A-A842DE97673F}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68-453E-B395-0E4758DA9F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{9EF380F7-05AB-4D98-A2DC-271CC68993E1}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68-453E-B395-0E4758DA9F86}"/>
                </c:ext>
              </c:extLst>
            </c:dLbl>
            <c:dLbl>
              <c:idx val="8"/>
              <c:layout>
                <c:manualLayout>
                  <c:x val="-1.8235628084249993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{7DB1DC48-1A73-4CF4-A409-0EC4AE7BCF30}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E68-453E-B395-0E4758DA9F8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{51E1043F-B073-4CF2-8399-FA82C3DFC2EB}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E68-453E-B395-0E4758DA9F86}"/>
                </c:ext>
              </c:extLst>
            </c:dLbl>
            <c:dLbl>
              <c:idx val="24"/>
              <c:layout>
                <c:manualLayout>
                  <c:x val="-4.490505736590110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{BA028BA2-43DA-450B-BB73-9057DFA038F3}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E68-453E-B395-0E4758DA9F86}"/>
                </c:ext>
              </c:extLst>
            </c:dLbl>
            <c:dLbl>
              <c:idx val="32"/>
              <c:layout>
                <c:manualLayout>
                  <c:x val="-1.8235628084249993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{2103F256-CD8F-4143-8C6F-6D51B1BB4F6F}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E68-453E-B395-0E4758DA9F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E68-453E-B395-0E4758DA9F86}"/>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の元利償還金は、前年度比４百万円の減。実質公債費比率の分子は７百万円減少となった。平成２６年度以降、過疎対策事業債の借入れが増加しており、令和元年度から当該元金償還が本格化していることが増加傾向の要因。令和２年度をピークに緩やかに減少するが、令和５年度以降大規模起債事業を予定していることから、今後約１０年間は高止まりの見込み。公営企業は、下水道事業への一般会計繰出金を抑制するために、資本費平準化債を借入していることから高止まり傾向。今後も老朽化施設の改修計画により増加見込み。平成２３年度以降、小学校耐震化・大規模改修、学校給食調理場改築、貸工場設置事業及び認定こども園建設補助金等の大規模事業を続けてきたことから、起債発行や債務負担行為の設定は計画的に実施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について、平成２６年度から大幅に増加しているのは、貸工場や認定こども園整備に伴う過疎対策事業債借入分である。令和元年度から元金償還が本格化し地方債残高は高止まりするが、緩やかに縮小していく。また、平成１６年度をピークに起債発行を抑制している。公営企業債繰入見込額については、事業の見直しにより減少傾向にある。</a:t>
          </a:r>
        </a:p>
        <a:p>
          <a:r>
            <a:rPr kumimoji="1" lang="ja-JP" altLang="en-US" sz="1400">
              <a:latin typeface="ＭＳ ゴシック" pitchFamily="49" charset="-128"/>
              <a:ea typeface="ＭＳ ゴシック" pitchFamily="49" charset="-128"/>
            </a:rPr>
            <a:t>充当基金残高については、令和２年度からの事業見直しに加え、地方交付税の増額などにより、財政調整基金への積立金が大幅に増加した。充当可能基金としても、６８８百万円の増となっている。今後も大規模事業の実施等に合わせ、基金の取崩しが見込まれていることから残高の維持が課題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山形県金山町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平成２０年度の診療所化に伴い、枯渇する状況にあったが順調に積み増しを行ってきた。令和２年度以降の事業見直しや地方交付税の増額により積立財源を確保でき、令和３年度末で前年度比６１６百万円増となる１，９７６百万円まで残高を回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財政調整基金からの繰入をしなかったことも残高確保に寄与したが、今後は財源不足に対応する財政調整基金の取崩しを毎年５０～３００百万円程度と見込んでいる。留保財源となる繰越金等を財源とした積み増しを実施しているものの、町立診療所の運営費補てんが発生しており、歳入規模を超える歳出額となっている。このままの財政運営では財政調整基金の減少が止まらない試算をしており、早急に歳出抑制策を講じることが必要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産活性基金は、公共施設の更新や補修するための基金。かねやま応援基金はふるさと寄附を財源とし、後年度事業に活用する基金。森林環境譲与税基金は、森林環境譲与税を税源とし、森林整備やその促進に関する事業に活用する基金。かねやま清い心の町創造基金は、未来会議等のソフト事業を実施するための基金。すこやか基金は、健康づくり事業の財源とする基金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修繕に対応するため資産活性基金に１５８百万円の積立を実施。かねやま応援基金は、ふるさと寄附から当該年度の事務費を除いた残額として３３百万円を積み増した。森林環境譲与税基金については、林道の路網整備や有害鳥獣対策などニーズにあわせて基金を繰入れて事業実施したため、残高は前年度比７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産活性基金は、概ね１０百万以内程度の小規模な公共施設改修等に活用しながら、現在の残高水準を確保していく。かねやま応援基金は、令和２年度から積立を再開し後年度の残高を確保。後年度の事業費とバランスを取りながら適正な取崩しを実施していく。森林環境譲与税基金は、森林整備等の適正な用途に、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残高は、前年度比３０１百万円増の１，０６７百万円となっている。事業見直しにより歳出を抑制することで、令和３年度は財政調整基金からの繰入を実施せず基金運用できた。地方交付税の増額分を積み増すことで、残高を伸ば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甚大な災害発生が全国で多発しており、災害発生時に対応する財源として近隣町村の状況から最低１，０００百万円を留保が必須と考えており、引き続き、経常経費の見直しを検討し基金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今後、公債費が高止まりするため、可能な限り積み増しを実施し前年度より１３０百万円増加した。積み増し分には、臨時財政対策債償還基金費として普通交付税が追加交付された分を含んでいる。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令和元年度からこれまでの大規模事業に伴う過疎債の元金償還が本格化し、今後１０年間高止まりする見込みであり、公債費の財源確保に苦慮しないように留保財源の状況を見ながら積立を実施していく。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E974509-6C09-4E06-B535-90CE19D1D5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B86BA7A-6465-4869-B141-B08BD208B7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9310599-9601-4EAE-9D71-23869E445EE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826AC22-106E-4E67-9EC1-E3672CAA354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3D0955D-168D-4A32-AE4D-25C8C898F26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88B3EB5-AFE4-44E0-B565-B82E19F5E06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CAB39CE-A158-4F1A-9119-75973B9E93D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EF2556B-FA4E-46F3-9717-C64FA8D44FA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F58DB93-C531-4803-88CB-44F27BD3292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E8788C9-EC82-4023-AEE8-DDE0820E24B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8E67D6C-B77A-4FAB-B252-A87321D481B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906B858-3065-4F20-A0CD-1FFE05DCC0A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
5,045
161.67
4,812,476
4,526,696
282,386
2,889,862
3,912,892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17D79D9-21FE-46E5-9080-59F4374B6FA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88F2230-F3DA-4363-BE80-3CDC129FA51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C4CEAEC-498D-4A09-96B1-37CE9944675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951A1D5-C80B-4B8A-99A8-BA5259F866C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8ACDEA8-32B2-4041-91A1-CB6C3A8A5A2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FA41EF3-3166-45F8-AB4A-8F4E57EBE98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8FE4372-746B-4C5D-BADC-842B9FE2809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AA1EF1E-73A8-4264-943D-F7280360834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3AE0BDD-0920-4A6D-A849-BCDA15D7B61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2A4FED7-90D1-4B3C-86D3-A2E1FBFBEAC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0268DC2-7EE2-46BD-B112-4402BBF74C2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BE1F786-58EA-4186-ABCF-A3F31E1BE64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C348F34-E012-4A42-8202-175118E2B31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D5A3770-A06E-4DEE-AF8F-E118956B5F5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6D548A1-2541-472A-A2C5-B8A38DA58EB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6DB7F26-9B67-4E71-B7AF-9DC30AA3ED9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0D4C54A-781C-48CB-8FDE-07D101A4CB1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318051B-C3B9-4496-B6A5-348F576379A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0D4BB17-F1CF-461E-BD8E-AD1CBB150F5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5F4DFC9-8BB3-401E-8FA0-40095811E56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49EFAA8-5606-44B6-B74E-BF88E39E00B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CB8B82A-B078-47B8-8C98-DBCB68F0E8E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D56650E-306B-41E9-890E-24B88D1C98F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6A0CFAF-5CDD-4642-93EE-DB887166247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BEC5496-FF15-4C37-A73A-DA7AB3514EA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94E961C-9154-4F64-B61E-1E78C5BCC87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20FE31A-1B9F-42C8-B41E-6F73166605E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1A09534-55E2-49DD-8619-B3FD3CCC065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7FE5FAD-BB95-43C4-B7D1-CEC8D824784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D491171-91E6-4684-B782-600DCB312D8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E9BF270-B048-4AB8-B718-7E3AA6872F4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AF7E52A-887E-47D0-8DA2-291270FCC30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1D4B08A-35A2-47D5-93FC-CAB3D351432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6796F48-E0F9-405F-8854-B5A6D85C076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D6CE221-BBFD-448B-B236-61E73EC81DD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建築後年数が経過した公共施設について施設更新等を行っておらず、また、新たに公共施設整備への投資よりも減価償却額が上回っている状態のため有形固定資産減価償却率は昨年度比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ポイント、全国平均比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と若干高い水準となっている。公共施設等については公共施設管理計画、個別施設計画を策定済みであり、当該計画に基づいた施設の維持管理を適切に進めており、今後も計画的な事業執行に努めたい。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併せて、人口減少等に伴う施設の統廃合、機能移転、廃止取り壊し等も進めており、有形固定資産減価償却率は今後減少が見込まれる。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130B643-7525-41CF-B473-EE4CBB16302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0945785-9E44-4F93-A6C0-D92BE2FC8D8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4DE0924-2895-4A7C-8B1C-A0F2AED6238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D698A9D-81D6-4427-943F-D5B49089F9B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9739F610-A4FA-4120-8704-6CDC3A48F6E7}"/>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2D92E7D-C22C-4412-BA39-DC5225BFD65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228054B-39D7-4625-B075-34FABFD0508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5F45FB6-2EE9-4A26-A4B3-1E64B43014F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10A2C4A-0A26-41D9-9905-8F9C581A20A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B729D88A-59A9-4995-AD35-5015CCF0506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5A7BE956-201B-4428-AFAB-42CC567177C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8F793DEA-C6FA-4798-BE92-082EF31103A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395E6C5B-3844-485E-ACA2-65FA2F3D221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DE53FBB-6ADC-4F83-B874-749B46A9524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BCD8B4C4-F388-47AC-B729-DDB7D3578ECA}"/>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CC86067-AE3B-4A03-AECE-E7021CCC56E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7D2CD264-BB40-4BCA-B640-3B9A7FBFBE4C}"/>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CC5D03F1-94D5-4A54-9BBD-CDEB6AE75C98}"/>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CD9B67FD-D2F9-49D8-A671-9CA7E47D636C}"/>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D4674619-FD4D-408E-A5FA-0B97BDD16E71}"/>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6D98891E-4C24-4303-8C6E-5FD6E305049C}"/>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70" name="有形固定資産減価償却率平均値テキスト">
          <a:extLst>
            <a:ext uri="{FF2B5EF4-FFF2-40B4-BE49-F238E27FC236}">
              <a16:creationId xmlns:a16="http://schemas.microsoft.com/office/drawing/2014/main" id="{AA0343D2-D4B4-4236-AFCE-02F219C271B3}"/>
            </a:ext>
          </a:extLst>
        </xdr:cNvPr>
        <xdr:cNvSpPr txBox="1"/>
      </xdr:nvSpPr>
      <xdr:spPr>
        <a:xfrm>
          <a:off x="4813300" y="5946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16D3F5D2-6700-41F7-ACF6-9D082910F27F}"/>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DF2D7055-CE42-456B-9D8F-301EECD0BC0B}"/>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E8ABB9D7-AA08-45BD-B206-6D9883142B00}"/>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B4C005C9-05C0-47DD-B12C-42C1B51E2560}"/>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411E4928-B223-46AE-81F2-C40A54A5C2E6}"/>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F0C7C06-DE62-49AE-8D5C-6EC17DAB7BF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27B25E9-A5F5-48E1-89A0-DF9083530C9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CDE399E-9F74-4ABE-9FEB-F82A132B2B1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8F854C2-3F1A-4CC1-9D5E-80F4F7356CF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D48C523-BF9C-44A6-9A5D-C01F695D893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62547</xdr:rowOff>
    </xdr:from>
    <xdr:to>
      <xdr:col>23</xdr:col>
      <xdr:colOff>136525</xdr:colOff>
      <xdr:row>31</xdr:row>
      <xdr:rowOff>164147</xdr:rowOff>
    </xdr:to>
    <xdr:sp macro="" textlink="">
      <xdr:nvSpPr>
        <xdr:cNvPr id="81" name="楕円 80">
          <a:extLst>
            <a:ext uri="{FF2B5EF4-FFF2-40B4-BE49-F238E27FC236}">
              <a16:creationId xmlns:a16="http://schemas.microsoft.com/office/drawing/2014/main" id="{3E8B69EE-DBCF-4E4B-8F93-0CCC07D9AE51}"/>
            </a:ext>
          </a:extLst>
        </xdr:cNvPr>
        <xdr:cNvSpPr/>
      </xdr:nvSpPr>
      <xdr:spPr>
        <a:xfrm>
          <a:off x="47117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40974</xdr:rowOff>
    </xdr:from>
    <xdr:ext cx="405111" cy="259045"/>
    <xdr:sp macro="" textlink="">
      <xdr:nvSpPr>
        <xdr:cNvPr id="82" name="有形固定資産減価償却率該当値テキスト">
          <a:extLst>
            <a:ext uri="{FF2B5EF4-FFF2-40B4-BE49-F238E27FC236}">
              <a16:creationId xmlns:a16="http://schemas.microsoft.com/office/drawing/2014/main" id="{1E7E0E85-91A2-4777-9C91-02E8D7D90AFF}"/>
            </a:ext>
          </a:extLst>
        </xdr:cNvPr>
        <xdr:cNvSpPr txBox="1"/>
      </xdr:nvSpPr>
      <xdr:spPr>
        <a:xfrm>
          <a:off x="4813300" y="612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37359</xdr:rowOff>
    </xdr:from>
    <xdr:to>
      <xdr:col>19</xdr:col>
      <xdr:colOff>187325</xdr:colOff>
      <xdr:row>31</xdr:row>
      <xdr:rowOff>138959</xdr:rowOff>
    </xdr:to>
    <xdr:sp macro="" textlink="">
      <xdr:nvSpPr>
        <xdr:cNvPr id="83" name="楕円 82">
          <a:extLst>
            <a:ext uri="{FF2B5EF4-FFF2-40B4-BE49-F238E27FC236}">
              <a16:creationId xmlns:a16="http://schemas.microsoft.com/office/drawing/2014/main" id="{70C0820A-BCEB-4919-A1B3-B1AF7B88D4FA}"/>
            </a:ext>
          </a:extLst>
        </xdr:cNvPr>
        <xdr:cNvSpPr/>
      </xdr:nvSpPr>
      <xdr:spPr>
        <a:xfrm>
          <a:off x="4000500" y="61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88159</xdr:rowOff>
    </xdr:from>
    <xdr:to>
      <xdr:col>23</xdr:col>
      <xdr:colOff>85725</xdr:colOff>
      <xdr:row>31</xdr:row>
      <xdr:rowOff>113347</xdr:rowOff>
    </xdr:to>
    <xdr:cxnSp macro="">
      <xdr:nvCxnSpPr>
        <xdr:cNvPr id="84" name="直線コネクタ 83">
          <a:extLst>
            <a:ext uri="{FF2B5EF4-FFF2-40B4-BE49-F238E27FC236}">
              <a16:creationId xmlns:a16="http://schemas.microsoft.com/office/drawing/2014/main" id="{0E79A960-AB58-4924-9368-9E589304CCD6}"/>
            </a:ext>
          </a:extLst>
        </xdr:cNvPr>
        <xdr:cNvCxnSpPr/>
      </xdr:nvCxnSpPr>
      <xdr:spPr>
        <a:xfrm>
          <a:off x="4051300" y="6174634"/>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165629</xdr:rowOff>
    </xdr:from>
    <xdr:to>
      <xdr:col>15</xdr:col>
      <xdr:colOff>187325</xdr:colOff>
      <xdr:row>31</xdr:row>
      <xdr:rowOff>95779</xdr:rowOff>
    </xdr:to>
    <xdr:sp macro="" textlink="">
      <xdr:nvSpPr>
        <xdr:cNvPr id="85" name="楕円 84">
          <a:extLst>
            <a:ext uri="{FF2B5EF4-FFF2-40B4-BE49-F238E27FC236}">
              <a16:creationId xmlns:a16="http://schemas.microsoft.com/office/drawing/2014/main" id="{CFD5BAF9-2FF5-47D6-BAE0-4F78C5D722A0}"/>
            </a:ext>
          </a:extLst>
        </xdr:cNvPr>
        <xdr:cNvSpPr/>
      </xdr:nvSpPr>
      <xdr:spPr>
        <a:xfrm>
          <a:off x="3238500" y="60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44979</xdr:rowOff>
    </xdr:from>
    <xdr:to>
      <xdr:col>19</xdr:col>
      <xdr:colOff>136525</xdr:colOff>
      <xdr:row>31</xdr:row>
      <xdr:rowOff>88159</xdr:rowOff>
    </xdr:to>
    <xdr:cxnSp macro="">
      <xdr:nvCxnSpPr>
        <xdr:cNvPr id="86" name="直線コネクタ 85">
          <a:extLst>
            <a:ext uri="{FF2B5EF4-FFF2-40B4-BE49-F238E27FC236}">
              <a16:creationId xmlns:a16="http://schemas.microsoft.com/office/drawing/2014/main" id="{582AD80A-8B2E-4C05-BADC-0ABD9BD04D3A}"/>
            </a:ext>
          </a:extLst>
        </xdr:cNvPr>
        <xdr:cNvCxnSpPr/>
      </xdr:nvCxnSpPr>
      <xdr:spPr>
        <a:xfrm>
          <a:off x="3289300" y="613145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81068</xdr:rowOff>
    </xdr:from>
    <xdr:to>
      <xdr:col>11</xdr:col>
      <xdr:colOff>187325</xdr:colOff>
      <xdr:row>31</xdr:row>
      <xdr:rowOff>11218</xdr:rowOff>
    </xdr:to>
    <xdr:sp macro="" textlink="">
      <xdr:nvSpPr>
        <xdr:cNvPr id="87" name="楕円 86">
          <a:extLst>
            <a:ext uri="{FF2B5EF4-FFF2-40B4-BE49-F238E27FC236}">
              <a16:creationId xmlns:a16="http://schemas.microsoft.com/office/drawing/2014/main" id="{C297B225-01E5-49EE-AF47-E06D370682F3}"/>
            </a:ext>
          </a:extLst>
        </xdr:cNvPr>
        <xdr:cNvSpPr/>
      </xdr:nvSpPr>
      <xdr:spPr>
        <a:xfrm>
          <a:off x="2476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131868</xdr:rowOff>
    </xdr:from>
    <xdr:to>
      <xdr:col>15</xdr:col>
      <xdr:colOff>136525</xdr:colOff>
      <xdr:row>31</xdr:row>
      <xdr:rowOff>44979</xdr:rowOff>
    </xdr:to>
    <xdr:cxnSp macro="">
      <xdr:nvCxnSpPr>
        <xdr:cNvPr id="88" name="直線コネクタ 87">
          <a:extLst>
            <a:ext uri="{FF2B5EF4-FFF2-40B4-BE49-F238E27FC236}">
              <a16:creationId xmlns:a16="http://schemas.microsoft.com/office/drawing/2014/main" id="{95E985A6-5B7C-453B-8E0A-BE434A9458E0}"/>
            </a:ext>
          </a:extLst>
        </xdr:cNvPr>
        <xdr:cNvCxnSpPr/>
      </xdr:nvCxnSpPr>
      <xdr:spPr>
        <a:xfrm>
          <a:off x="2527300" y="6046893"/>
          <a:ext cx="762000" cy="8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109855</xdr:rowOff>
    </xdr:from>
    <xdr:to>
      <xdr:col>7</xdr:col>
      <xdr:colOff>187325</xdr:colOff>
      <xdr:row>31</xdr:row>
      <xdr:rowOff>40005</xdr:rowOff>
    </xdr:to>
    <xdr:sp macro="" textlink="">
      <xdr:nvSpPr>
        <xdr:cNvPr id="89" name="楕円 88">
          <a:extLst>
            <a:ext uri="{FF2B5EF4-FFF2-40B4-BE49-F238E27FC236}">
              <a16:creationId xmlns:a16="http://schemas.microsoft.com/office/drawing/2014/main" id="{FAB4FB32-0293-4AA1-BB40-BA3B2AC8668E}"/>
            </a:ext>
          </a:extLst>
        </xdr:cNvPr>
        <xdr:cNvSpPr/>
      </xdr:nvSpPr>
      <xdr:spPr>
        <a:xfrm>
          <a:off x="1714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131868</xdr:rowOff>
    </xdr:from>
    <xdr:to>
      <xdr:col>11</xdr:col>
      <xdr:colOff>136525</xdr:colOff>
      <xdr:row>30</xdr:row>
      <xdr:rowOff>160655</xdr:rowOff>
    </xdr:to>
    <xdr:cxnSp macro="">
      <xdr:nvCxnSpPr>
        <xdr:cNvPr id="90" name="直線コネクタ 89">
          <a:extLst>
            <a:ext uri="{FF2B5EF4-FFF2-40B4-BE49-F238E27FC236}">
              <a16:creationId xmlns:a16="http://schemas.microsoft.com/office/drawing/2014/main" id="{35F55C0A-9A60-48D6-A9F7-BAFFC63E4F63}"/>
            </a:ext>
          </a:extLst>
        </xdr:cNvPr>
        <xdr:cNvCxnSpPr/>
      </xdr:nvCxnSpPr>
      <xdr:spPr>
        <a:xfrm flipV="1">
          <a:off x="1765300" y="6046893"/>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91" name="n_1aveValue有形固定資産減価償却率">
          <a:extLst>
            <a:ext uri="{FF2B5EF4-FFF2-40B4-BE49-F238E27FC236}">
              <a16:creationId xmlns:a16="http://schemas.microsoft.com/office/drawing/2014/main" id="{B34577BE-4B19-4AA3-9798-64AB3535F3A0}"/>
            </a:ext>
          </a:extLst>
        </xdr:cNvPr>
        <xdr:cNvSpPr txBox="1"/>
      </xdr:nvSpPr>
      <xdr:spPr>
        <a:xfrm>
          <a:off x="3836044" y="583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2" name="n_2aveValue有形固定資産減価償却率">
          <a:extLst>
            <a:ext uri="{FF2B5EF4-FFF2-40B4-BE49-F238E27FC236}">
              <a16:creationId xmlns:a16="http://schemas.microsoft.com/office/drawing/2014/main" id="{76F647FF-3143-40F3-97C7-3B75D1917C8D}"/>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3" name="n_3aveValue有形固定資産減価償却率">
          <a:extLst>
            <a:ext uri="{FF2B5EF4-FFF2-40B4-BE49-F238E27FC236}">
              <a16:creationId xmlns:a16="http://schemas.microsoft.com/office/drawing/2014/main" id="{2D026B6E-3AA8-4EF8-8428-C7AB5D873E6D}"/>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4" name="n_4aveValue有形固定資産減価償却率">
          <a:extLst>
            <a:ext uri="{FF2B5EF4-FFF2-40B4-BE49-F238E27FC236}">
              <a16:creationId xmlns:a16="http://schemas.microsoft.com/office/drawing/2014/main" id="{59B0103C-9958-4055-8C08-10344CC62BCF}"/>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130086</xdr:rowOff>
    </xdr:from>
    <xdr:ext cx="405111" cy="259045"/>
    <xdr:sp macro="" textlink="">
      <xdr:nvSpPr>
        <xdr:cNvPr id="95" name="n_1mainValue有形固定資産減価償却率">
          <a:extLst>
            <a:ext uri="{FF2B5EF4-FFF2-40B4-BE49-F238E27FC236}">
              <a16:creationId xmlns:a16="http://schemas.microsoft.com/office/drawing/2014/main" id="{B8513D20-07A2-4ECD-AD55-8BD621C5BB61}"/>
            </a:ext>
          </a:extLst>
        </xdr:cNvPr>
        <xdr:cNvSpPr txBox="1"/>
      </xdr:nvSpPr>
      <xdr:spPr>
        <a:xfrm>
          <a:off x="3836044" y="6216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86906</xdr:rowOff>
    </xdr:from>
    <xdr:ext cx="405111" cy="259045"/>
    <xdr:sp macro="" textlink="">
      <xdr:nvSpPr>
        <xdr:cNvPr id="96" name="n_2mainValue有形固定資産減価償却率">
          <a:extLst>
            <a:ext uri="{FF2B5EF4-FFF2-40B4-BE49-F238E27FC236}">
              <a16:creationId xmlns:a16="http://schemas.microsoft.com/office/drawing/2014/main" id="{4EEC1F6A-EC0C-4E4A-94FB-F72520EA8D5F}"/>
            </a:ext>
          </a:extLst>
        </xdr:cNvPr>
        <xdr:cNvSpPr txBox="1"/>
      </xdr:nvSpPr>
      <xdr:spPr>
        <a:xfrm>
          <a:off x="3086744" y="617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7" name="n_3mainValue有形固定資産減価償却率">
          <a:extLst>
            <a:ext uri="{FF2B5EF4-FFF2-40B4-BE49-F238E27FC236}">
              <a16:creationId xmlns:a16="http://schemas.microsoft.com/office/drawing/2014/main" id="{680A8F6B-8963-4BBE-9D31-FF9E130C3711}"/>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31132</xdr:rowOff>
    </xdr:from>
    <xdr:ext cx="405111" cy="259045"/>
    <xdr:sp macro="" textlink="">
      <xdr:nvSpPr>
        <xdr:cNvPr id="98" name="n_4mainValue有形固定資産減価償却率">
          <a:extLst>
            <a:ext uri="{FF2B5EF4-FFF2-40B4-BE49-F238E27FC236}">
              <a16:creationId xmlns:a16="http://schemas.microsoft.com/office/drawing/2014/main" id="{358A5EE5-A1B0-4274-98E5-135644C333A9}"/>
            </a:ext>
          </a:extLst>
        </xdr:cNvPr>
        <xdr:cNvSpPr txBox="1"/>
      </xdr:nvSpPr>
      <xdr:spPr>
        <a:xfrm>
          <a:off x="1562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E1A5FFD-4265-47F8-AF47-3E28FCF837A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8E7FCF58-CA82-497D-8AC2-8FDA6C130BB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392DD9F1-B406-48E0-9AE6-2A878AB7572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EB41DA16-FAF9-4DAB-8034-FB0B8F7B4A4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41B8B87-FE7D-4F8B-ABBC-1DFFEE08566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747F3D7-7F54-47AF-901B-B8C7A45E178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277F04A-4CFA-4CE4-8973-FBAEFFF786F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145354F-89C9-4C3C-A53E-37329CA3441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957CF468-07EB-47B5-B944-A23A2ABEDEF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6447F0A-6713-4D19-9F17-76ED1344765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4EE9E86-FB59-4363-8F0A-40E785BC0C0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C047800A-6F3E-4C07-A10F-A648AB89DC2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13356A5F-3110-40D8-8EFF-4CAB724FE64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これまで続いていた、起債償還のピークが一段落したことで、昨年度比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ポイントとなり、全国平均比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ポイント、類似団体内平均値で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債務償還の割合が低下し良い状態ではあるものの、老朽化した施設の更新時期を迎えているため、今後必要な公共施設の更新については、起債発行については財政状況を十分検討し実施していきたい。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F15F4B7-752A-4F33-8EEF-C6705683FB9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ED55C20C-E580-403B-9B70-27A1558DF0D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6A03DE-04DD-493A-9115-50F517BAFA7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87F11AD-ED35-4E1A-8173-37727EFFA5A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E9A4CDA6-5DE8-4F8E-BFFE-49554895209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36F84FD9-F77D-4704-8B76-DFE9DBD1FA0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EEFE8ACD-2D3B-4BF8-921D-50C55AE9911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8B32E5E8-9DFE-46E8-98EC-9943C65045B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73783159-900B-40F9-9A07-FF939C8C502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BB7F1AAC-63F6-4381-8D54-76AE298168F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AEB44CDA-5F10-4C12-BF4C-70352CC7E0A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BEFD8689-AF62-4DF8-9F48-AB51F7C8955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90FE2C25-3A09-487D-B63F-A0FB1551739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17000EF6-41FB-48B0-867E-295CEB73096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24EC2CA2-7F1E-46A7-AEA1-ADDEB2E5334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a:extLst>
            <a:ext uri="{FF2B5EF4-FFF2-40B4-BE49-F238E27FC236}">
              <a16:creationId xmlns:a16="http://schemas.microsoft.com/office/drawing/2014/main" id="{6F8ABF28-F2D7-4D7C-89F5-8E13DABB1CB5}"/>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a:extLst>
            <a:ext uri="{FF2B5EF4-FFF2-40B4-BE49-F238E27FC236}">
              <a16:creationId xmlns:a16="http://schemas.microsoft.com/office/drawing/2014/main" id="{76EE7390-BD8B-449A-99E0-6F1D430ED1D5}"/>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a:extLst>
            <a:ext uri="{FF2B5EF4-FFF2-40B4-BE49-F238E27FC236}">
              <a16:creationId xmlns:a16="http://schemas.microsoft.com/office/drawing/2014/main" id="{740288E0-32C4-4990-829F-232C4FE1409B}"/>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8D5C4F51-694C-4281-8E8A-2A42CF80447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C9C80471-FA7F-4941-B7D7-8FC747DCD20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a:extLst>
            <a:ext uri="{FF2B5EF4-FFF2-40B4-BE49-F238E27FC236}">
              <a16:creationId xmlns:a16="http://schemas.microsoft.com/office/drawing/2014/main" id="{A65EF248-04F2-4E27-8970-B92A92880982}"/>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a:extLst>
            <a:ext uri="{FF2B5EF4-FFF2-40B4-BE49-F238E27FC236}">
              <a16:creationId xmlns:a16="http://schemas.microsoft.com/office/drawing/2014/main" id="{780BBDCA-5CD3-44B7-8DB7-BE2DC4D9CA55}"/>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a:extLst>
            <a:ext uri="{FF2B5EF4-FFF2-40B4-BE49-F238E27FC236}">
              <a16:creationId xmlns:a16="http://schemas.microsoft.com/office/drawing/2014/main" id="{136F2E49-F708-4B3A-876E-459FBD8268C3}"/>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a:extLst>
            <a:ext uri="{FF2B5EF4-FFF2-40B4-BE49-F238E27FC236}">
              <a16:creationId xmlns:a16="http://schemas.microsoft.com/office/drawing/2014/main" id="{693C821D-3AE3-4E5B-9DE3-D4DD5C498120}"/>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a:extLst>
            <a:ext uri="{FF2B5EF4-FFF2-40B4-BE49-F238E27FC236}">
              <a16:creationId xmlns:a16="http://schemas.microsoft.com/office/drawing/2014/main" id="{583CEE11-D43B-4AB9-9A50-8DDFE7DC9D9D}"/>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a:extLst>
            <a:ext uri="{FF2B5EF4-FFF2-40B4-BE49-F238E27FC236}">
              <a16:creationId xmlns:a16="http://schemas.microsoft.com/office/drawing/2014/main" id="{63F4CBEB-4E82-47EB-9664-D8203B5711B5}"/>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CC20CB76-3E1B-4756-A500-A2AFE78856E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8C88C90-B070-4888-9052-C5870B1324F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9621BC3-1640-4299-9AFE-28C1A8ECEEC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526E5EC-76E7-4793-8E03-612A639D7CF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99729F7-2954-439D-B278-DDE629DEBAB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85365</xdr:rowOff>
    </xdr:from>
    <xdr:to>
      <xdr:col>76</xdr:col>
      <xdr:colOff>73025</xdr:colOff>
      <xdr:row>29</xdr:row>
      <xdr:rowOff>15515</xdr:rowOff>
    </xdr:to>
    <xdr:sp macro="" textlink="">
      <xdr:nvSpPr>
        <xdr:cNvPr id="143" name="楕円 142">
          <a:extLst>
            <a:ext uri="{FF2B5EF4-FFF2-40B4-BE49-F238E27FC236}">
              <a16:creationId xmlns:a16="http://schemas.microsoft.com/office/drawing/2014/main" id="{E141B2CC-33E9-43BE-958D-B97E74F041A5}"/>
            </a:ext>
          </a:extLst>
        </xdr:cNvPr>
        <xdr:cNvSpPr/>
      </xdr:nvSpPr>
      <xdr:spPr>
        <a:xfrm>
          <a:off x="14744700" y="56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63792</xdr:rowOff>
    </xdr:from>
    <xdr:ext cx="469744" cy="259045"/>
    <xdr:sp macro="" textlink="">
      <xdr:nvSpPr>
        <xdr:cNvPr id="144" name="債務償還比率該当値テキスト">
          <a:extLst>
            <a:ext uri="{FF2B5EF4-FFF2-40B4-BE49-F238E27FC236}">
              <a16:creationId xmlns:a16="http://schemas.microsoft.com/office/drawing/2014/main" id="{2332054C-C6F2-46D6-B6F3-6F5048A34FDB}"/>
            </a:ext>
          </a:extLst>
        </xdr:cNvPr>
        <xdr:cNvSpPr txBox="1"/>
      </xdr:nvSpPr>
      <xdr:spPr>
        <a:xfrm>
          <a:off x="14846300" y="563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109135</xdr:rowOff>
    </xdr:from>
    <xdr:to>
      <xdr:col>72</xdr:col>
      <xdr:colOff>123825</xdr:colOff>
      <xdr:row>31</xdr:row>
      <xdr:rowOff>39285</xdr:rowOff>
    </xdr:to>
    <xdr:sp macro="" textlink="">
      <xdr:nvSpPr>
        <xdr:cNvPr id="145" name="楕円 144">
          <a:extLst>
            <a:ext uri="{FF2B5EF4-FFF2-40B4-BE49-F238E27FC236}">
              <a16:creationId xmlns:a16="http://schemas.microsoft.com/office/drawing/2014/main" id="{835D6358-E838-4B33-89C1-7F36627390DC}"/>
            </a:ext>
          </a:extLst>
        </xdr:cNvPr>
        <xdr:cNvSpPr/>
      </xdr:nvSpPr>
      <xdr:spPr>
        <a:xfrm>
          <a:off x="14033500" y="60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136165</xdr:rowOff>
    </xdr:from>
    <xdr:to>
      <xdr:col>76</xdr:col>
      <xdr:colOff>22225</xdr:colOff>
      <xdr:row>30</xdr:row>
      <xdr:rowOff>159935</xdr:rowOff>
    </xdr:to>
    <xdr:cxnSp macro="">
      <xdr:nvCxnSpPr>
        <xdr:cNvPr id="146" name="直線コネクタ 145">
          <a:extLst>
            <a:ext uri="{FF2B5EF4-FFF2-40B4-BE49-F238E27FC236}">
              <a16:creationId xmlns:a16="http://schemas.microsoft.com/office/drawing/2014/main" id="{1C2BE023-C083-4985-A38B-EADADBAC34C9}"/>
            </a:ext>
          </a:extLst>
        </xdr:cNvPr>
        <xdr:cNvCxnSpPr/>
      </xdr:nvCxnSpPr>
      <xdr:spPr>
        <a:xfrm flipV="1">
          <a:off x="14084300" y="5708290"/>
          <a:ext cx="711200" cy="36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121130</xdr:rowOff>
    </xdr:from>
    <xdr:to>
      <xdr:col>68</xdr:col>
      <xdr:colOff>123825</xdr:colOff>
      <xdr:row>31</xdr:row>
      <xdr:rowOff>51280</xdr:rowOff>
    </xdr:to>
    <xdr:sp macro="" textlink="">
      <xdr:nvSpPr>
        <xdr:cNvPr id="147" name="楕円 146">
          <a:extLst>
            <a:ext uri="{FF2B5EF4-FFF2-40B4-BE49-F238E27FC236}">
              <a16:creationId xmlns:a16="http://schemas.microsoft.com/office/drawing/2014/main" id="{8F03997D-DC2A-47CE-8756-826846EC5E7C}"/>
            </a:ext>
          </a:extLst>
        </xdr:cNvPr>
        <xdr:cNvSpPr/>
      </xdr:nvSpPr>
      <xdr:spPr>
        <a:xfrm>
          <a:off x="13271500" y="60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159935</xdr:rowOff>
    </xdr:from>
    <xdr:to>
      <xdr:col>72</xdr:col>
      <xdr:colOff>73025</xdr:colOff>
      <xdr:row>31</xdr:row>
      <xdr:rowOff>480</xdr:rowOff>
    </xdr:to>
    <xdr:cxnSp macro="">
      <xdr:nvCxnSpPr>
        <xdr:cNvPr id="148" name="直線コネクタ 147">
          <a:extLst>
            <a:ext uri="{FF2B5EF4-FFF2-40B4-BE49-F238E27FC236}">
              <a16:creationId xmlns:a16="http://schemas.microsoft.com/office/drawing/2014/main" id="{392B6D6B-AAD6-46E1-8C86-7AAA68E24F1E}"/>
            </a:ext>
          </a:extLst>
        </xdr:cNvPr>
        <xdr:cNvCxnSpPr/>
      </xdr:nvCxnSpPr>
      <xdr:spPr>
        <a:xfrm flipV="1">
          <a:off x="13322300" y="6074960"/>
          <a:ext cx="762000" cy="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147228</xdr:rowOff>
    </xdr:from>
    <xdr:to>
      <xdr:col>64</xdr:col>
      <xdr:colOff>123825</xdr:colOff>
      <xdr:row>32</xdr:row>
      <xdr:rowOff>77378</xdr:rowOff>
    </xdr:to>
    <xdr:sp macro="" textlink="">
      <xdr:nvSpPr>
        <xdr:cNvPr id="149" name="楕円 148">
          <a:extLst>
            <a:ext uri="{FF2B5EF4-FFF2-40B4-BE49-F238E27FC236}">
              <a16:creationId xmlns:a16="http://schemas.microsoft.com/office/drawing/2014/main" id="{629FEF4A-FE0E-481B-BFD3-F2E860175A09}"/>
            </a:ext>
          </a:extLst>
        </xdr:cNvPr>
        <xdr:cNvSpPr/>
      </xdr:nvSpPr>
      <xdr:spPr>
        <a:xfrm>
          <a:off x="12509500" y="623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480</xdr:rowOff>
    </xdr:from>
    <xdr:to>
      <xdr:col>68</xdr:col>
      <xdr:colOff>73025</xdr:colOff>
      <xdr:row>32</xdr:row>
      <xdr:rowOff>26578</xdr:rowOff>
    </xdr:to>
    <xdr:cxnSp macro="">
      <xdr:nvCxnSpPr>
        <xdr:cNvPr id="150" name="直線コネクタ 149">
          <a:extLst>
            <a:ext uri="{FF2B5EF4-FFF2-40B4-BE49-F238E27FC236}">
              <a16:creationId xmlns:a16="http://schemas.microsoft.com/office/drawing/2014/main" id="{EAB68ECF-C854-4B14-9805-C90C0E4A93F5}"/>
            </a:ext>
          </a:extLst>
        </xdr:cNvPr>
        <xdr:cNvCxnSpPr/>
      </xdr:nvCxnSpPr>
      <xdr:spPr>
        <a:xfrm flipV="1">
          <a:off x="12560300" y="6086955"/>
          <a:ext cx="762000" cy="19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150636</xdr:rowOff>
    </xdr:from>
    <xdr:to>
      <xdr:col>60</xdr:col>
      <xdr:colOff>123825</xdr:colOff>
      <xdr:row>31</xdr:row>
      <xdr:rowOff>80786</xdr:rowOff>
    </xdr:to>
    <xdr:sp macro="" textlink="">
      <xdr:nvSpPr>
        <xdr:cNvPr id="151" name="楕円 150">
          <a:extLst>
            <a:ext uri="{FF2B5EF4-FFF2-40B4-BE49-F238E27FC236}">
              <a16:creationId xmlns:a16="http://schemas.microsoft.com/office/drawing/2014/main" id="{D4EB11DC-6641-440B-8731-5F2AB0C33779}"/>
            </a:ext>
          </a:extLst>
        </xdr:cNvPr>
        <xdr:cNvSpPr/>
      </xdr:nvSpPr>
      <xdr:spPr>
        <a:xfrm>
          <a:off x="11747500" y="60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29986</xdr:rowOff>
    </xdr:from>
    <xdr:to>
      <xdr:col>64</xdr:col>
      <xdr:colOff>73025</xdr:colOff>
      <xdr:row>32</xdr:row>
      <xdr:rowOff>26578</xdr:rowOff>
    </xdr:to>
    <xdr:cxnSp macro="">
      <xdr:nvCxnSpPr>
        <xdr:cNvPr id="152" name="直線コネクタ 151">
          <a:extLst>
            <a:ext uri="{FF2B5EF4-FFF2-40B4-BE49-F238E27FC236}">
              <a16:creationId xmlns:a16="http://schemas.microsoft.com/office/drawing/2014/main" id="{091F05D9-536A-4DCF-A82A-10EEE5B588B6}"/>
            </a:ext>
          </a:extLst>
        </xdr:cNvPr>
        <xdr:cNvCxnSpPr/>
      </xdr:nvCxnSpPr>
      <xdr:spPr>
        <a:xfrm>
          <a:off x="11798300" y="6116461"/>
          <a:ext cx="762000" cy="16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a:extLst>
            <a:ext uri="{FF2B5EF4-FFF2-40B4-BE49-F238E27FC236}">
              <a16:creationId xmlns:a16="http://schemas.microsoft.com/office/drawing/2014/main" id="{4EF1C658-C226-433B-AC68-2E7B73AAF276}"/>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a:extLst>
            <a:ext uri="{FF2B5EF4-FFF2-40B4-BE49-F238E27FC236}">
              <a16:creationId xmlns:a16="http://schemas.microsoft.com/office/drawing/2014/main" id="{0589BDCA-6EE3-4AFD-8AB2-8FD3B0F9FB4E}"/>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a:extLst>
            <a:ext uri="{FF2B5EF4-FFF2-40B4-BE49-F238E27FC236}">
              <a16:creationId xmlns:a16="http://schemas.microsoft.com/office/drawing/2014/main" id="{D20C2CD7-85FA-4257-B228-26632FE0BA0A}"/>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a:extLst>
            <a:ext uri="{FF2B5EF4-FFF2-40B4-BE49-F238E27FC236}">
              <a16:creationId xmlns:a16="http://schemas.microsoft.com/office/drawing/2014/main" id="{36A77FF4-0CFF-4FB1-B38A-8EEF76F62D82}"/>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30412</xdr:rowOff>
    </xdr:from>
    <xdr:ext cx="469744" cy="259045"/>
    <xdr:sp macro="" textlink="">
      <xdr:nvSpPr>
        <xdr:cNvPr id="157" name="n_1mainValue債務償還比率">
          <a:extLst>
            <a:ext uri="{FF2B5EF4-FFF2-40B4-BE49-F238E27FC236}">
              <a16:creationId xmlns:a16="http://schemas.microsoft.com/office/drawing/2014/main" id="{809FDD6E-46CF-49CE-8830-4E0BB067F4A8}"/>
            </a:ext>
          </a:extLst>
        </xdr:cNvPr>
        <xdr:cNvSpPr txBox="1"/>
      </xdr:nvSpPr>
      <xdr:spPr>
        <a:xfrm>
          <a:off x="13836727" y="611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42407</xdr:rowOff>
    </xdr:from>
    <xdr:ext cx="469744" cy="259045"/>
    <xdr:sp macro="" textlink="">
      <xdr:nvSpPr>
        <xdr:cNvPr id="158" name="n_2mainValue債務償還比率">
          <a:extLst>
            <a:ext uri="{FF2B5EF4-FFF2-40B4-BE49-F238E27FC236}">
              <a16:creationId xmlns:a16="http://schemas.microsoft.com/office/drawing/2014/main" id="{CF32BFD5-BFA7-4D2A-BB84-6C1E2C97BBB7}"/>
            </a:ext>
          </a:extLst>
        </xdr:cNvPr>
        <xdr:cNvSpPr txBox="1"/>
      </xdr:nvSpPr>
      <xdr:spPr>
        <a:xfrm>
          <a:off x="13087427" y="612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68505</xdr:rowOff>
    </xdr:from>
    <xdr:ext cx="469744" cy="259045"/>
    <xdr:sp macro="" textlink="">
      <xdr:nvSpPr>
        <xdr:cNvPr id="159" name="n_3mainValue債務償還比率">
          <a:extLst>
            <a:ext uri="{FF2B5EF4-FFF2-40B4-BE49-F238E27FC236}">
              <a16:creationId xmlns:a16="http://schemas.microsoft.com/office/drawing/2014/main" id="{89B76D8D-BEA9-4887-89A0-DD6E12F488A3}"/>
            </a:ext>
          </a:extLst>
        </xdr:cNvPr>
        <xdr:cNvSpPr txBox="1"/>
      </xdr:nvSpPr>
      <xdr:spPr>
        <a:xfrm>
          <a:off x="12325427" y="632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71913</xdr:rowOff>
    </xdr:from>
    <xdr:ext cx="469744" cy="259045"/>
    <xdr:sp macro="" textlink="">
      <xdr:nvSpPr>
        <xdr:cNvPr id="160" name="n_4mainValue債務償還比率">
          <a:extLst>
            <a:ext uri="{FF2B5EF4-FFF2-40B4-BE49-F238E27FC236}">
              <a16:creationId xmlns:a16="http://schemas.microsoft.com/office/drawing/2014/main" id="{4A148907-E777-42D4-90E6-73CD9C104C97}"/>
            </a:ext>
          </a:extLst>
        </xdr:cNvPr>
        <xdr:cNvSpPr txBox="1"/>
      </xdr:nvSpPr>
      <xdr:spPr>
        <a:xfrm>
          <a:off x="11563427" y="615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EB2D5FF8-861B-4DA2-8779-9B3BD5B8B07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518B0BA-2BE6-4478-A490-2B4512CFE8E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5E807B35-C7C3-489A-B03E-2EC9FCFDDE7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DF78AE2E-AC49-4431-88B8-6BB5E005E45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B463F789-564A-4A83-AD5F-D32DF3A51EC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C4F53538-E8D1-4551-ADD4-6FC914313E8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45176A9-30C7-45E8-955E-4F476E32721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E137E6F-E5E7-4E3E-BED3-DE6AB8B6069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7F54C73-02F4-4908-A7E0-5FD8B93E1D1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BCE4848-71AD-44D9-AC9C-42C2923031D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F2F3061-4714-4617-A05C-36DF0956C67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B741478-79EF-44E0-86E7-EE0CD5845DF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0A0FAD4-9CD5-4E0A-99D9-781DA142A9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E38F10F-5CB2-4D2C-A0EB-BF8C22ED920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0FE3023-0612-4588-9C91-01DA4B59148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45BC096-81EB-428F-9B63-BF20C319B0C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
5,045
161.67
4,812,476
4,526,696
282,386
2,889,862
3,912,892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F76236E-DC21-4405-B036-F418EB13863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6CA38D-0A9E-44F1-ACEE-152A5651E8D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BEC0A9-3C17-40E9-BD6E-F63DC6EDAA5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6E9EC0D-306C-441F-B485-2D2EEFC1711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DEDB598-64D7-4616-8A6A-95913E12FF7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23E6272-394B-4473-84A9-00FC3EDDDCA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DE7034-1139-41BA-B2D0-403232B5B43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4EC52EF-63EA-44A3-9D88-586C499BF3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1AB0FC4-C3AB-4FD2-BE06-E33A35857AB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26AA153-C3DD-455E-B80D-F81DB58DBDD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2612EE-15B1-4CD4-9432-04D8CADB90A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A7FC665-4CD3-4A23-96B4-F8F40F02F13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1C921A-33CC-41C9-97A6-C5E076898D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7CDD10F-D8D7-4760-8A46-78AB57A59B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7071E2A-3C29-4980-BC96-F2086DC1DB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DD21D1B-EC97-4AC2-A039-34B36D19BF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2401084-2954-41B7-8DBD-597AB4C72F3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D6827F7-6FDC-472D-A6E5-5D9715695BA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2B9D630-1A2E-468D-AF97-022BCB6FBAF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6A0576A-4261-4655-BCEE-640DFA1BED4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0DBE746-5C1B-4FB3-8A84-26EAC3EA7E5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3D44E19-C2BD-47AC-8484-C0582BCF872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40A502-0B50-444E-8EF3-6B0489EF65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C50853E-B950-490F-92BB-1673D9FD307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0502F5B-7204-4624-8A0C-FCA6B5ADD6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76C9F3E-A74F-463D-A0D7-6E1234AD307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1F5F16F-3C24-496E-8EB0-2A254FA98B4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50E4007-0E0E-4542-918B-5035A4B1225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F0B8B6-1E73-4603-BB7D-6048144F22E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D503863-CE99-4A48-9D38-A890B0541E3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3852703-071E-4D1B-BC47-AA6CEC64A9C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48A8EBE-CCC6-4C15-BDD4-EC54EAA67F6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A421206-AA97-42CC-9926-8826ABCB3DE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3CAEB88-0CCB-4842-826E-EEE0C18DE41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179DF78-E6F2-4940-BBB9-5BD48009C25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68C989F-D49C-42CE-9645-7955CDADA24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5BFEA89-B0E2-43CC-A987-9BF1B9C3863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A02B3A2-CC71-4002-BFC1-E700B478E1A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43F2DB9-A444-4A49-B51E-4814B7B67D1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6108348-90DD-4D3D-B99C-37B5D22A57B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5A91BD5-4388-480C-98AE-B1C5899E5A8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6DC995A-7C8A-4870-A8D1-17D0659BAEC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3ED807A-B334-4661-8939-3B6C24E8C45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36EDB93-E39A-4FE5-AC07-5F782F0165A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C6FF73B-E33F-418D-9D59-243A3A2B00D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C1003A1C-E020-4566-920D-4453AB0BDF5D}"/>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70D779A2-98AB-4FB5-8476-E9DAC860C577}"/>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83B3DAAB-4514-4169-88E8-16A42CFD0F0B}"/>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4A804D5A-3505-4DC8-8F9D-0DA24BDC659B}"/>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75E11EBA-CE28-4A20-BD06-0E2CC4810D4F}"/>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35EED71E-E2A5-4901-90F5-0FF78569CA81}"/>
            </a:ext>
          </a:extLst>
        </xdr:cNvPr>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B2357110-EF42-4E56-81F9-418C6C9C22AF}"/>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4C374480-78CF-42B8-8E14-8E197BE09A52}"/>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A38D947A-6BAD-45D9-8062-2BAD119F8D48}"/>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EC952C08-665E-42F9-BA14-207E007C747D}"/>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C85B4C93-4244-46D4-A0F0-94ADF230077B}"/>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65B76E4-B9C3-457B-B560-5856C82C7AC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D4EA289-2066-4DBA-BD6A-74CD9D7C4C5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E073559-6A2A-44F0-AD73-B1BB14D13EA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65C588D-7F99-462B-B610-F3DFE8FC938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EB814DD-A36B-42F9-BC2D-338876EDD56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154940</xdr:rowOff>
    </xdr:from>
    <xdr:to>
      <xdr:col>24</xdr:col>
      <xdr:colOff>114300</xdr:colOff>
      <xdr:row>39</xdr:row>
      <xdr:rowOff>85090</xdr:rowOff>
    </xdr:to>
    <xdr:sp macro="" textlink="">
      <xdr:nvSpPr>
        <xdr:cNvPr id="73" name="楕円 72">
          <a:extLst>
            <a:ext uri="{FF2B5EF4-FFF2-40B4-BE49-F238E27FC236}">
              <a16:creationId xmlns:a16="http://schemas.microsoft.com/office/drawing/2014/main" id="{73F62D9D-90BB-4AF9-A330-DD3F8BF86687}"/>
            </a:ext>
          </a:extLst>
        </xdr:cNvPr>
        <xdr:cNvSpPr/>
      </xdr:nvSpPr>
      <xdr:spPr>
        <a:xfrm>
          <a:off x="4584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133367</xdr:rowOff>
    </xdr:from>
    <xdr:ext cx="405111" cy="259045"/>
    <xdr:sp macro="" textlink="">
      <xdr:nvSpPr>
        <xdr:cNvPr id="74" name="【道路】&#10;有形固定資産減価償却率該当値テキスト">
          <a:extLst>
            <a:ext uri="{FF2B5EF4-FFF2-40B4-BE49-F238E27FC236}">
              <a16:creationId xmlns:a16="http://schemas.microsoft.com/office/drawing/2014/main" id="{820ACE4B-09B1-4EF1-99C1-3FB1AC79C061}"/>
            </a:ext>
          </a:extLst>
        </xdr:cNvPr>
        <xdr:cNvSpPr txBox="1"/>
      </xdr:nvSpPr>
      <xdr:spPr>
        <a:xfrm>
          <a:off x="4673600"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114935</xdr:rowOff>
    </xdr:from>
    <xdr:to>
      <xdr:col>20</xdr:col>
      <xdr:colOff>38100</xdr:colOff>
      <xdr:row>39</xdr:row>
      <xdr:rowOff>45085</xdr:rowOff>
    </xdr:to>
    <xdr:sp macro="" textlink="">
      <xdr:nvSpPr>
        <xdr:cNvPr id="75" name="楕円 74">
          <a:extLst>
            <a:ext uri="{FF2B5EF4-FFF2-40B4-BE49-F238E27FC236}">
              <a16:creationId xmlns:a16="http://schemas.microsoft.com/office/drawing/2014/main" id="{303280DB-EC9F-4437-ACD3-DDA7331B4EDF}"/>
            </a:ext>
          </a:extLst>
        </xdr:cNvPr>
        <xdr:cNvSpPr/>
      </xdr:nvSpPr>
      <xdr:spPr>
        <a:xfrm>
          <a:off x="3746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165735</xdr:rowOff>
    </xdr:from>
    <xdr:to>
      <xdr:col>24</xdr:col>
      <xdr:colOff>63500</xdr:colOff>
      <xdr:row>39</xdr:row>
      <xdr:rowOff>34290</xdr:rowOff>
    </xdr:to>
    <xdr:cxnSp macro="">
      <xdr:nvCxnSpPr>
        <xdr:cNvPr id="76" name="直線コネクタ 75">
          <a:extLst>
            <a:ext uri="{FF2B5EF4-FFF2-40B4-BE49-F238E27FC236}">
              <a16:creationId xmlns:a16="http://schemas.microsoft.com/office/drawing/2014/main" id="{59E21B45-E151-40C3-85C2-2D25FF19F58B}"/>
            </a:ext>
          </a:extLst>
        </xdr:cNvPr>
        <xdr:cNvCxnSpPr/>
      </xdr:nvCxnSpPr>
      <xdr:spPr>
        <a:xfrm>
          <a:off x="3797300" y="66808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69215</xdr:rowOff>
    </xdr:from>
    <xdr:to>
      <xdr:col>15</xdr:col>
      <xdr:colOff>101600</xdr:colOff>
      <xdr:row>38</xdr:row>
      <xdr:rowOff>170815</xdr:rowOff>
    </xdr:to>
    <xdr:sp macro="" textlink="">
      <xdr:nvSpPr>
        <xdr:cNvPr id="77" name="楕円 76">
          <a:extLst>
            <a:ext uri="{FF2B5EF4-FFF2-40B4-BE49-F238E27FC236}">
              <a16:creationId xmlns:a16="http://schemas.microsoft.com/office/drawing/2014/main" id="{CA6A4C9F-E82D-4CC3-8599-3B69BA15CA37}"/>
            </a:ext>
          </a:extLst>
        </xdr:cNvPr>
        <xdr:cNvSpPr/>
      </xdr:nvSpPr>
      <xdr:spPr>
        <a:xfrm>
          <a:off x="2857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120015</xdr:rowOff>
    </xdr:from>
    <xdr:to>
      <xdr:col>19</xdr:col>
      <xdr:colOff>177800</xdr:colOff>
      <xdr:row>38</xdr:row>
      <xdr:rowOff>165735</xdr:rowOff>
    </xdr:to>
    <xdr:cxnSp macro="">
      <xdr:nvCxnSpPr>
        <xdr:cNvPr id="78" name="直線コネクタ 77">
          <a:extLst>
            <a:ext uri="{FF2B5EF4-FFF2-40B4-BE49-F238E27FC236}">
              <a16:creationId xmlns:a16="http://schemas.microsoft.com/office/drawing/2014/main" id="{632B71C4-D9BC-44A3-A026-D22E7755BE93}"/>
            </a:ext>
          </a:extLst>
        </xdr:cNvPr>
        <xdr:cNvCxnSpPr/>
      </xdr:nvCxnSpPr>
      <xdr:spPr>
        <a:xfrm>
          <a:off x="2908300" y="66351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21590</xdr:rowOff>
    </xdr:from>
    <xdr:to>
      <xdr:col>10</xdr:col>
      <xdr:colOff>165100</xdr:colOff>
      <xdr:row>38</xdr:row>
      <xdr:rowOff>123190</xdr:rowOff>
    </xdr:to>
    <xdr:sp macro="" textlink="">
      <xdr:nvSpPr>
        <xdr:cNvPr id="79" name="楕円 78">
          <a:extLst>
            <a:ext uri="{FF2B5EF4-FFF2-40B4-BE49-F238E27FC236}">
              <a16:creationId xmlns:a16="http://schemas.microsoft.com/office/drawing/2014/main" id="{1780FDF0-3527-46FD-A924-2A0B32C77348}"/>
            </a:ext>
          </a:extLst>
        </xdr:cNvPr>
        <xdr:cNvSpPr/>
      </xdr:nvSpPr>
      <xdr:spPr>
        <a:xfrm>
          <a:off x="1968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72390</xdr:rowOff>
    </xdr:from>
    <xdr:to>
      <xdr:col>15</xdr:col>
      <xdr:colOff>50800</xdr:colOff>
      <xdr:row>38</xdr:row>
      <xdr:rowOff>120015</xdr:rowOff>
    </xdr:to>
    <xdr:cxnSp macro="">
      <xdr:nvCxnSpPr>
        <xdr:cNvPr id="80" name="直線コネクタ 79">
          <a:extLst>
            <a:ext uri="{FF2B5EF4-FFF2-40B4-BE49-F238E27FC236}">
              <a16:creationId xmlns:a16="http://schemas.microsoft.com/office/drawing/2014/main" id="{CAD42D1A-7736-49AD-BFC4-50F23ADB22C5}"/>
            </a:ext>
          </a:extLst>
        </xdr:cNvPr>
        <xdr:cNvCxnSpPr/>
      </xdr:nvCxnSpPr>
      <xdr:spPr>
        <a:xfrm>
          <a:off x="2019300" y="65874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19685</xdr:rowOff>
    </xdr:from>
    <xdr:to>
      <xdr:col>6</xdr:col>
      <xdr:colOff>38100</xdr:colOff>
      <xdr:row>34</xdr:row>
      <xdr:rowOff>121285</xdr:rowOff>
    </xdr:to>
    <xdr:sp macro="" textlink="">
      <xdr:nvSpPr>
        <xdr:cNvPr id="81" name="楕円 80">
          <a:extLst>
            <a:ext uri="{FF2B5EF4-FFF2-40B4-BE49-F238E27FC236}">
              <a16:creationId xmlns:a16="http://schemas.microsoft.com/office/drawing/2014/main" id="{2781F8F0-30DD-4833-95E0-6EBC8A0BA57E}"/>
            </a:ext>
          </a:extLst>
        </xdr:cNvPr>
        <xdr:cNvSpPr/>
      </xdr:nvSpPr>
      <xdr:spPr>
        <a:xfrm>
          <a:off x="1079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70485</xdr:rowOff>
    </xdr:from>
    <xdr:to>
      <xdr:col>10</xdr:col>
      <xdr:colOff>114300</xdr:colOff>
      <xdr:row>38</xdr:row>
      <xdr:rowOff>72390</xdr:rowOff>
    </xdr:to>
    <xdr:cxnSp macro="">
      <xdr:nvCxnSpPr>
        <xdr:cNvPr id="82" name="直線コネクタ 81">
          <a:extLst>
            <a:ext uri="{FF2B5EF4-FFF2-40B4-BE49-F238E27FC236}">
              <a16:creationId xmlns:a16="http://schemas.microsoft.com/office/drawing/2014/main" id="{DE0BD001-EA95-4429-B328-3D753ADC037F}"/>
            </a:ext>
          </a:extLst>
        </xdr:cNvPr>
        <xdr:cNvCxnSpPr/>
      </xdr:nvCxnSpPr>
      <xdr:spPr>
        <a:xfrm>
          <a:off x="1130300" y="5899785"/>
          <a:ext cx="889000" cy="68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a:extLst>
            <a:ext uri="{FF2B5EF4-FFF2-40B4-BE49-F238E27FC236}">
              <a16:creationId xmlns:a16="http://schemas.microsoft.com/office/drawing/2014/main" id="{389E56EF-6E66-4ACB-9B44-9EF96C0FBBE5}"/>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a:extLst>
            <a:ext uri="{FF2B5EF4-FFF2-40B4-BE49-F238E27FC236}">
              <a16:creationId xmlns:a16="http://schemas.microsoft.com/office/drawing/2014/main" id="{A8E77187-FA76-465C-B9A1-CBB8EB280E8E}"/>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a:extLst>
            <a:ext uri="{FF2B5EF4-FFF2-40B4-BE49-F238E27FC236}">
              <a16:creationId xmlns:a16="http://schemas.microsoft.com/office/drawing/2014/main" id="{D3098F19-07B2-4D0A-8E46-6A4646247D69}"/>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a:extLst>
            <a:ext uri="{FF2B5EF4-FFF2-40B4-BE49-F238E27FC236}">
              <a16:creationId xmlns:a16="http://schemas.microsoft.com/office/drawing/2014/main" id="{894BA30B-5C3A-4BCA-B683-872D0EA1C586}"/>
            </a:ext>
          </a:extLst>
        </xdr:cNvPr>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36212</xdr:rowOff>
    </xdr:from>
    <xdr:ext cx="405111" cy="259045"/>
    <xdr:sp macro="" textlink="">
      <xdr:nvSpPr>
        <xdr:cNvPr id="87" name="n_1mainValue【道路】&#10;有形固定資産減価償却率">
          <a:extLst>
            <a:ext uri="{FF2B5EF4-FFF2-40B4-BE49-F238E27FC236}">
              <a16:creationId xmlns:a16="http://schemas.microsoft.com/office/drawing/2014/main" id="{D104EB7A-8419-48EE-8777-73128014AEAE}"/>
            </a:ext>
          </a:extLst>
        </xdr:cNvPr>
        <xdr:cNvSpPr txBox="1"/>
      </xdr:nvSpPr>
      <xdr:spPr>
        <a:xfrm>
          <a:off x="3582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161942</xdr:rowOff>
    </xdr:from>
    <xdr:ext cx="405111" cy="259045"/>
    <xdr:sp macro="" textlink="">
      <xdr:nvSpPr>
        <xdr:cNvPr id="88" name="n_2mainValue【道路】&#10;有形固定資産減価償却率">
          <a:extLst>
            <a:ext uri="{FF2B5EF4-FFF2-40B4-BE49-F238E27FC236}">
              <a16:creationId xmlns:a16="http://schemas.microsoft.com/office/drawing/2014/main" id="{E4330A44-D33E-4982-8D5E-A7AD5586DC0F}"/>
            </a:ext>
          </a:extLst>
        </xdr:cNvPr>
        <xdr:cNvSpPr txBox="1"/>
      </xdr:nvSpPr>
      <xdr:spPr>
        <a:xfrm>
          <a:off x="2705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114317</xdr:rowOff>
    </xdr:from>
    <xdr:ext cx="405111" cy="259045"/>
    <xdr:sp macro="" textlink="">
      <xdr:nvSpPr>
        <xdr:cNvPr id="89" name="n_3mainValue【道路】&#10;有形固定資産減価償却率">
          <a:extLst>
            <a:ext uri="{FF2B5EF4-FFF2-40B4-BE49-F238E27FC236}">
              <a16:creationId xmlns:a16="http://schemas.microsoft.com/office/drawing/2014/main" id="{DDB4EF7D-34A0-430B-86A2-8110F8077ABC}"/>
            </a:ext>
          </a:extLst>
        </xdr:cNvPr>
        <xdr:cNvSpPr txBox="1"/>
      </xdr:nvSpPr>
      <xdr:spPr>
        <a:xfrm>
          <a:off x="1816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137812</xdr:rowOff>
    </xdr:from>
    <xdr:ext cx="405111" cy="259045"/>
    <xdr:sp macro="" textlink="">
      <xdr:nvSpPr>
        <xdr:cNvPr id="90" name="n_4mainValue【道路】&#10;有形固定資産減価償却率">
          <a:extLst>
            <a:ext uri="{FF2B5EF4-FFF2-40B4-BE49-F238E27FC236}">
              <a16:creationId xmlns:a16="http://schemas.microsoft.com/office/drawing/2014/main" id="{86A7F63E-DE45-4611-9C41-6E95D1EC68BA}"/>
            </a:ext>
          </a:extLst>
        </xdr:cNvPr>
        <xdr:cNvSpPr txBox="1"/>
      </xdr:nvSpPr>
      <xdr:spPr>
        <a:xfrm>
          <a:off x="9277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A7B502F-84EE-4615-84A5-2962D6151D8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97AE2C2-7004-4E6C-897F-D423FF24C37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16D91DA-5529-4515-A06A-D314E0A4EF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9CE6C09-909B-47D3-92B6-2A262497B57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1BE8481-68A6-4535-ADA1-B6938FB2B8F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0C936F1-32BF-4299-8D06-7109CEE8339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9B353D3-CC1F-4603-8B89-72E12736746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1B23ED2-6201-4045-94F7-4B1B30B0F29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3CB36C0-0472-4797-BFAD-3C19BED03D0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8DB205B-31E7-4274-AC9C-AB24508D442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E563ED1-B188-4069-8541-5405555AD95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9ADF1702-7FDE-4E3E-8959-28D1255DA67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C0D46C8A-3D40-4AFF-B615-EDE42E0431D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F9C4378A-EC71-4C1D-B40D-D1F6DD8578EB}"/>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75325DAA-F0C8-4D3F-9BA9-400468E9AE0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E2669B98-7C0B-4645-BEF5-2EFC66F7D949}"/>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12FE07DA-0AA9-4B9C-B71F-0420268ECBC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D21B2229-D0E4-4718-9C46-306B7C8A29E6}"/>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1322C9D3-089B-41D2-A21C-1D7C05FE9C8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8D861576-8DB2-45EE-9B13-32669D4CF101}"/>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7FE58F55-C48B-4121-B533-460AD43C074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7C2784B0-1148-409A-B450-F94A20F9B039}"/>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87BCE56E-3E58-4F2C-B185-FF1FCC3473A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24669934-6B3A-4F26-AB5F-B25BB3FAA0B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9B6B985A-126F-4649-9B45-683A76864CD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EF871B53-7AD2-4A6C-9192-6C63890C89C1}"/>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AF89C40B-4A93-43F7-AB18-878406742F5F}"/>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62F41871-5EB5-4419-A96E-E691574923B0}"/>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32AD7B67-62DE-42F3-A41D-4F8253B0895E}"/>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D665093D-AEDE-4764-9511-83503D12A150}"/>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FA038F20-CC5E-44B8-BE9E-833E60A547BD}"/>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4F28FBC3-7467-4F51-ACA3-EFB4173927DB}"/>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DE9C9380-7204-4C5F-89DC-67B5785958C4}"/>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58DEB830-A61E-4E5E-BE49-B74015B200A1}"/>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39880223-9CBF-430E-853B-A31286969FBF}"/>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34B424C5-9E32-4752-8D73-AE85DB768855}"/>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82B0F02-B236-44BA-82B4-43D9C71BF3D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319ED41-6458-4537-8C67-143F6175C79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ABB545E-5463-449D-AE19-E423846F1CC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748A704-48DD-4F69-8863-D42324B182C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3FA791F6-BBB8-4B22-B484-B8DA95EBBA9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74075</xdr:rowOff>
    </xdr:from>
    <xdr:to>
      <xdr:col>55</xdr:col>
      <xdr:colOff>50800</xdr:colOff>
      <xdr:row>40</xdr:row>
      <xdr:rowOff>4225</xdr:rowOff>
    </xdr:to>
    <xdr:sp macro="" textlink="">
      <xdr:nvSpPr>
        <xdr:cNvPr id="132" name="楕円 131">
          <a:extLst>
            <a:ext uri="{FF2B5EF4-FFF2-40B4-BE49-F238E27FC236}">
              <a16:creationId xmlns:a16="http://schemas.microsoft.com/office/drawing/2014/main" id="{E810B08D-70D2-4A83-8ECE-26FB7DA0758B}"/>
            </a:ext>
          </a:extLst>
        </xdr:cNvPr>
        <xdr:cNvSpPr/>
      </xdr:nvSpPr>
      <xdr:spPr>
        <a:xfrm>
          <a:off x="10426700" y="67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52502</xdr:rowOff>
    </xdr:from>
    <xdr:ext cx="534377" cy="259045"/>
    <xdr:sp macro="" textlink="">
      <xdr:nvSpPr>
        <xdr:cNvPr id="133" name="【道路】&#10;一人当たり延長該当値テキスト">
          <a:extLst>
            <a:ext uri="{FF2B5EF4-FFF2-40B4-BE49-F238E27FC236}">
              <a16:creationId xmlns:a16="http://schemas.microsoft.com/office/drawing/2014/main" id="{DF23F330-9B69-45CF-A182-C3C7AB0B2DE5}"/>
            </a:ext>
          </a:extLst>
        </xdr:cNvPr>
        <xdr:cNvSpPr txBox="1"/>
      </xdr:nvSpPr>
      <xdr:spPr>
        <a:xfrm>
          <a:off x="10515600" y="673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89277</xdr:rowOff>
    </xdr:from>
    <xdr:to>
      <xdr:col>50</xdr:col>
      <xdr:colOff>165100</xdr:colOff>
      <xdr:row>40</xdr:row>
      <xdr:rowOff>19427</xdr:rowOff>
    </xdr:to>
    <xdr:sp macro="" textlink="">
      <xdr:nvSpPr>
        <xdr:cNvPr id="134" name="楕円 133">
          <a:extLst>
            <a:ext uri="{FF2B5EF4-FFF2-40B4-BE49-F238E27FC236}">
              <a16:creationId xmlns:a16="http://schemas.microsoft.com/office/drawing/2014/main" id="{CD1E874E-F84E-4C79-9FBF-237564EB46C0}"/>
            </a:ext>
          </a:extLst>
        </xdr:cNvPr>
        <xdr:cNvSpPr/>
      </xdr:nvSpPr>
      <xdr:spPr>
        <a:xfrm>
          <a:off x="9588500" y="67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124875</xdr:rowOff>
    </xdr:from>
    <xdr:to>
      <xdr:col>55</xdr:col>
      <xdr:colOff>0</xdr:colOff>
      <xdr:row>39</xdr:row>
      <xdr:rowOff>140077</xdr:rowOff>
    </xdr:to>
    <xdr:cxnSp macro="">
      <xdr:nvCxnSpPr>
        <xdr:cNvPr id="135" name="直線コネクタ 134">
          <a:extLst>
            <a:ext uri="{FF2B5EF4-FFF2-40B4-BE49-F238E27FC236}">
              <a16:creationId xmlns:a16="http://schemas.microsoft.com/office/drawing/2014/main" id="{4A79A18E-D54A-49FE-ABCA-7398845B8B04}"/>
            </a:ext>
          </a:extLst>
        </xdr:cNvPr>
        <xdr:cNvCxnSpPr/>
      </xdr:nvCxnSpPr>
      <xdr:spPr>
        <a:xfrm flipV="1">
          <a:off x="9639300" y="6811425"/>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96690</xdr:rowOff>
    </xdr:from>
    <xdr:to>
      <xdr:col>46</xdr:col>
      <xdr:colOff>38100</xdr:colOff>
      <xdr:row>40</xdr:row>
      <xdr:rowOff>26840</xdr:rowOff>
    </xdr:to>
    <xdr:sp macro="" textlink="">
      <xdr:nvSpPr>
        <xdr:cNvPr id="136" name="楕円 135">
          <a:extLst>
            <a:ext uri="{FF2B5EF4-FFF2-40B4-BE49-F238E27FC236}">
              <a16:creationId xmlns:a16="http://schemas.microsoft.com/office/drawing/2014/main" id="{24BDF9CB-8DF1-43F8-AD07-D5A6EBB5E776}"/>
            </a:ext>
          </a:extLst>
        </xdr:cNvPr>
        <xdr:cNvSpPr/>
      </xdr:nvSpPr>
      <xdr:spPr>
        <a:xfrm>
          <a:off x="8699500" y="67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140077</xdr:rowOff>
    </xdr:from>
    <xdr:to>
      <xdr:col>50</xdr:col>
      <xdr:colOff>114300</xdr:colOff>
      <xdr:row>39</xdr:row>
      <xdr:rowOff>147490</xdr:rowOff>
    </xdr:to>
    <xdr:cxnSp macro="">
      <xdr:nvCxnSpPr>
        <xdr:cNvPr id="137" name="直線コネクタ 136">
          <a:extLst>
            <a:ext uri="{FF2B5EF4-FFF2-40B4-BE49-F238E27FC236}">
              <a16:creationId xmlns:a16="http://schemas.microsoft.com/office/drawing/2014/main" id="{73661A36-5AA2-4B77-912F-9D9D5BC37570}"/>
            </a:ext>
          </a:extLst>
        </xdr:cNvPr>
        <xdr:cNvCxnSpPr/>
      </xdr:nvCxnSpPr>
      <xdr:spPr>
        <a:xfrm flipV="1">
          <a:off x="8750300" y="6826627"/>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97850</xdr:rowOff>
    </xdr:from>
    <xdr:to>
      <xdr:col>41</xdr:col>
      <xdr:colOff>101600</xdr:colOff>
      <xdr:row>40</xdr:row>
      <xdr:rowOff>28000</xdr:rowOff>
    </xdr:to>
    <xdr:sp macro="" textlink="">
      <xdr:nvSpPr>
        <xdr:cNvPr id="138" name="楕円 137">
          <a:extLst>
            <a:ext uri="{FF2B5EF4-FFF2-40B4-BE49-F238E27FC236}">
              <a16:creationId xmlns:a16="http://schemas.microsoft.com/office/drawing/2014/main" id="{71C5B6A5-E9CA-4903-A307-421162970DD6}"/>
            </a:ext>
          </a:extLst>
        </xdr:cNvPr>
        <xdr:cNvSpPr/>
      </xdr:nvSpPr>
      <xdr:spPr>
        <a:xfrm>
          <a:off x="7810500" y="67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147490</xdr:rowOff>
    </xdr:from>
    <xdr:to>
      <xdr:col>45</xdr:col>
      <xdr:colOff>177800</xdr:colOff>
      <xdr:row>39</xdr:row>
      <xdr:rowOff>148650</xdr:rowOff>
    </xdr:to>
    <xdr:cxnSp macro="">
      <xdr:nvCxnSpPr>
        <xdr:cNvPr id="139" name="直線コネクタ 138">
          <a:extLst>
            <a:ext uri="{FF2B5EF4-FFF2-40B4-BE49-F238E27FC236}">
              <a16:creationId xmlns:a16="http://schemas.microsoft.com/office/drawing/2014/main" id="{112D848E-7B9F-4B63-ABE2-33606B3FF756}"/>
            </a:ext>
          </a:extLst>
        </xdr:cNvPr>
        <xdr:cNvCxnSpPr/>
      </xdr:nvCxnSpPr>
      <xdr:spPr>
        <a:xfrm flipV="1">
          <a:off x="7861300" y="6834040"/>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108104</xdr:rowOff>
    </xdr:from>
    <xdr:to>
      <xdr:col>36</xdr:col>
      <xdr:colOff>165100</xdr:colOff>
      <xdr:row>40</xdr:row>
      <xdr:rowOff>38254</xdr:rowOff>
    </xdr:to>
    <xdr:sp macro="" textlink="">
      <xdr:nvSpPr>
        <xdr:cNvPr id="140" name="楕円 139">
          <a:extLst>
            <a:ext uri="{FF2B5EF4-FFF2-40B4-BE49-F238E27FC236}">
              <a16:creationId xmlns:a16="http://schemas.microsoft.com/office/drawing/2014/main" id="{BFE66FE0-4A0C-4487-9EB2-AFA694902DAD}"/>
            </a:ext>
          </a:extLst>
        </xdr:cNvPr>
        <xdr:cNvSpPr/>
      </xdr:nvSpPr>
      <xdr:spPr>
        <a:xfrm>
          <a:off x="6921500" y="67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148650</xdr:rowOff>
    </xdr:from>
    <xdr:to>
      <xdr:col>41</xdr:col>
      <xdr:colOff>50800</xdr:colOff>
      <xdr:row>39</xdr:row>
      <xdr:rowOff>158904</xdr:rowOff>
    </xdr:to>
    <xdr:cxnSp macro="">
      <xdr:nvCxnSpPr>
        <xdr:cNvPr id="141" name="直線コネクタ 140">
          <a:extLst>
            <a:ext uri="{FF2B5EF4-FFF2-40B4-BE49-F238E27FC236}">
              <a16:creationId xmlns:a16="http://schemas.microsoft.com/office/drawing/2014/main" id="{C91D12C2-0B7D-450A-AE1C-3C2EFC756EFC}"/>
            </a:ext>
          </a:extLst>
        </xdr:cNvPr>
        <xdr:cNvCxnSpPr/>
      </xdr:nvCxnSpPr>
      <xdr:spPr>
        <a:xfrm flipV="1">
          <a:off x="6972300" y="6835200"/>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2810C71B-6D37-4A25-B61F-71B8D4F5491A}"/>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C288952E-731B-4DB1-8581-A20010D81D05}"/>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EAAD5A90-9AEA-46BD-9203-8663B0C205FA}"/>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2CD95C27-4523-44E4-92B2-1BFBE4400ADF}"/>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10554</xdr:rowOff>
    </xdr:from>
    <xdr:ext cx="534377" cy="259045"/>
    <xdr:sp macro="" textlink="">
      <xdr:nvSpPr>
        <xdr:cNvPr id="146" name="n_1mainValue【道路】&#10;一人当たり延長">
          <a:extLst>
            <a:ext uri="{FF2B5EF4-FFF2-40B4-BE49-F238E27FC236}">
              <a16:creationId xmlns:a16="http://schemas.microsoft.com/office/drawing/2014/main" id="{B6400DE6-22B1-4698-9A0D-7505B912F41D}"/>
            </a:ext>
          </a:extLst>
        </xdr:cNvPr>
        <xdr:cNvSpPr txBox="1"/>
      </xdr:nvSpPr>
      <xdr:spPr>
        <a:xfrm>
          <a:off x="9359411" y="686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17967</xdr:rowOff>
    </xdr:from>
    <xdr:ext cx="534377" cy="259045"/>
    <xdr:sp macro="" textlink="">
      <xdr:nvSpPr>
        <xdr:cNvPr id="147" name="n_2mainValue【道路】&#10;一人当たり延長">
          <a:extLst>
            <a:ext uri="{FF2B5EF4-FFF2-40B4-BE49-F238E27FC236}">
              <a16:creationId xmlns:a16="http://schemas.microsoft.com/office/drawing/2014/main" id="{D5C3B374-6C08-4F94-87B5-0C43B668DDE7}"/>
            </a:ext>
          </a:extLst>
        </xdr:cNvPr>
        <xdr:cNvSpPr txBox="1"/>
      </xdr:nvSpPr>
      <xdr:spPr>
        <a:xfrm>
          <a:off x="8483111" y="687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19127</xdr:rowOff>
    </xdr:from>
    <xdr:ext cx="534377" cy="259045"/>
    <xdr:sp macro="" textlink="">
      <xdr:nvSpPr>
        <xdr:cNvPr id="148" name="n_3mainValue【道路】&#10;一人当たり延長">
          <a:extLst>
            <a:ext uri="{FF2B5EF4-FFF2-40B4-BE49-F238E27FC236}">
              <a16:creationId xmlns:a16="http://schemas.microsoft.com/office/drawing/2014/main" id="{395B8CD6-DEB6-4866-A651-ED519A9168A8}"/>
            </a:ext>
          </a:extLst>
        </xdr:cNvPr>
        <xdr:cNvSpPr txBox="1"/>
      </xdr:nvSpPr>
      <xdr:spPr>
        <a:xfrm>
          <a:off x="7594111" y="687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29381</xdr:rowOff>
    </xdr:from>
    <xdr:ext cx="534377" cy="259045"/>
    <xdr:sp macro="" textlink="">
      <xdr:nvSpPr>
        <xdr:cNvPr id="149" name="n_4mainValue【道路】&#10;一人当たり延長">
          <a:extLst>
            <a:ext uri="{FF2B5EF4-FFF2-40B4-BE49-F238E27FC236}">
              <a16:creationId xmlns:a16="http://schemas.microsoft.com/office/drawing/2014/main" id="{9F6CA09A-CE21-4C64-B199-FB4B241E4538}"/>
            </a:ext>
          </a:extLst>
        </xdr:cNvPr>
        <xdr:cNvSpPr txBox="1"/>
      </xdr:nvSpPr>
      <xdr:spPr>
        <a:xfrm>
          <a:off x="6705111" y="688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4B81A0CD-256D-4C8B-91EE-DAAD3500725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97BD4602-15A3-4DCF-8846-9D15D3AEB79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9E381C84-8CCC-4B1D-AF3E-C30E9B24D95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BE5E31D-801E-431A-8F6A-9400A922DB7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CD5CBC07-0017-4E1D-AC26-F175496B095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5DA69873-9570-4DE4-BD6E-4BE5B2CA4B3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4BAC071B-85FF-4AF6-8C9B-ECF17296A2D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D06923E-00CD-4A69-B9D1-5DB267E53D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D84DAFF9-0791-45A1-94FD-974055674C9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F8D6DC6D-54AC-4572-9943-A2D114D6CD2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508C072D-2C56-4E97-9258-BC35265F5FC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FACFA33E-D818-4FBC-B341-A628AACF1F7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B6C9C993-4452-4097-A61B-082D02386A8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76E9CC1D-F5C9-432F-8632-2A5879D75C5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31D493FE-E918-4E2D-B6EB-10231E13C31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45EA0693-79D5-4E0C-80C2-30691A6163E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3F9418D5-D6D2-4E81-A7E8-513E87085D7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6F956CEA-6B18-416D-8769-C5F36F34FDF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969BB73E-5E54-434A-A1BE-5E66B0232EB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DC42F781-CBC7-4449-8551-348D1A36B72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1D66AD2-ABA3-4B37-B59C-EB678E96787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AB052A2E-ACA8-4937-8D26-CF2E07791AC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4971BEF2-1D5D-4014-A4D8-A67C87DC4E8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A0BE1762-1DE7-4F9A-87F6-B0DCDC91071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A8A8D7C8-23DD-4075-BEF2-F7F5DAC0AE0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A918872D-9E07-4C4F-A503-746A6DB14A22}"/>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DF3BC555-45C5-471F-A621-1D920C148F93}"/>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AE13ABA8-FCDC-417E-BAAF-EDF3C2FB0071}"/>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1876B1C4-7A8F-49D1-85F2-6DF0BE565F08}"/>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7C1082AE-3065-474D-A608-CBBA7CDF4DDC}"/>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B9D2261E-8AD1-493C-903E-A3289956271B}"/>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84593EF5-5A5B-4FFE-9AD7-8FA64B6A5CC2}"/>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C6B286AA-9E89-445E-88D1-49E209E5D9E3}"/>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AABBC19C-6FED-4C73-9282-4683D89723EB}"/>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204E1362-245B-4D7A-B099-BC57662BEEE6}"/>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F996EE0C-4F82-4228-BEBF-7972489A8C5D}"/>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3D58795-FFB4-4AD8-8AF3-F63E37A1A8A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9379F8A-7A40-4755-83AD-502195C7B24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378A5F4-F011-4296-BED3-7B19D1644CF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C7801B3-EBB1-448E-BEB0-59D0E4CC908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B78BB928-6D07-40AD-8A90-B5A256DA10C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105954</xdr:rowOff>
    </xdr:from>
    <xdr:to>
      <xdr:col>24</xdr:col>
      <xdr:colOff>114300</xdr:colOff>
      <xdr:row>61</xdr:row>
      <xdr:rowOff>36104</xdr:rowOff>
    </xdr:to>
    <xdr:sp macro="" textlink="">
      <xdr:nvSpPr>
        <xdr:cNvPr id="191" name="楕円 190">
          <a:extLst>
            <a:ext uri="{FF2B5EF4-FFF2-40B4-BE49-F238E27FC236}">
              <a16:creationId xmlns:a16="http://schemas.microsoft.com/office/drawing/2014/main" id="{D55A1914-7E6E-4841-845B-EBA39E080EF8}"/>
            </a:ext>
          </a:extLst>
        </xdr:cNvPr>
        <xdr:cNvSpPr/>
      </xdr:nvSpPr>
      <xdr:spPr>
        <a:xfrm>
          <a:off x="4584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128831</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BD61E84A-C4ED-46AE-BD4D-5B212E3AF6BD}"/>
            </a:ext>
          </a:extLst>
        </xdr:cNvPr>
        <xdr:cNvSpPr txBox="1"/>
      </xdr:nvSpPr>
      <xdr:spPr>
        <a:xfrm>
          <a:off x="4673600" y="1024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78196</xdr:rowOff>
    </xdr:from>
    <xdr:to>
      <xdr:col>20</xdr:col>
      <xdr:colOff>38100</xdr:colOff>
      <xdr:row>61</xdr:row>
      <xdr:rowOff>8346</xdr:rowOff>
    </xdr:to>
    <xdr:sp macro="" textlink="">
      <xdr:nvSpPr>
        <xdr:cNvPr id="193" name="楕円 192">
          <a:extLst>
            <a:ext uri="{FF2B5EF4-FFF2-40B4-BE49-F238E27FC236}">
              <a16:creationId xmlns:a16="http://schemas.microsoft.com/office/drawing/2014/main" id="{F96FF437-C957-4D1F-888A-084713E98690}"/>
            </a:ext>
          </a:extLst>
        </xdr:cNvPr>
        <xdr:cNvSpPr/>
      </xdr:nvSpPr>
      <xdr:spPr>
        <a:xfrm>
          <a:off x="3746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128996</xdr:rowOff>
    </xdr:from>
    <xdr:to>
      <xdr:col>24</xdr:col>
      <xdr:colOff>63500</xdr:colOff>
      <xdr:row>60</xdr:row>
      <xdr:rowOff>156754</xdr:rowOff>
    </xdr:to>
    <xdr:cxnSp macro="">
      <xdr:nvCxnSpPr>
        <xdr:cNvPr id="194" name="直線コネクタ 193">
          <a:extLst>
            <a:ext uri="{FF2B5EF4-FFF2-40B4-BE49-F238E27FC236}">
              <a16:creationId xmlns:a16="http://schemas.microsoft.com/office/drawing/2014/main" id="{90EDB80A-1F71-483B-B7BE-BDADAAAEBB99}"/>
            </a:ext>
          </a:extLst>
        </xdr:cNvPr>
        <xdr:cNvCxnSpPr/>
      </xdr:nvCxnSpPr>
      <xdr:spPr>
        <a:xfrm>
          <a:off x="3797300" y="1041599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79828</xdr:rowOff>
    </xdr:from>
    <xdr:to>
      <xdr:col>15</xdr:col>
      <xdr:colOff>101600</xdr:colOff>
      <xdr:row>61</xdr:row>
      <xdr:rowOff>9978</xdr:rowOff>
    </xdr:to>
    <xdr:sp macro="" textlink="">
      <xdr:nvSpPr>
        <xdr:cNvPr id="195" name="楕円 194">
          <a:extLst>
            <a:ext uri="{FF2B5EF4-FFF2-40B4-BE49-F238E27FC236}">
              <a16:creationId xmlns:a16="http://schemas.microsoft.com/office/drawing/2014/main" id="{7F558666-7DC1-47EA-85AC-77335BE6B10F}"/>
            </a:ext>
          </a:extLst>
        </xdr:cNvPr>
        <xdr:cNvSpPr/>
      </xdr:nvSpPr>
      <xdr:spPr>
        <a:xfrm>
          <a:off x="2857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128996</xdr:rowOff>
    </xdr:from>
    <xdr:to>
      <xdr:col>19</xdr:col>
      <xdr:colOff>177800</xdr:colOff>
      <xdr:row>60</xdr:row>
      <xdr:rowOff>130628</xdr:rowOff>
    </xdr:to>
    <xdr:cxnSp macro="">
      <xdr:nvCxnSpPr>
        <xdr:cNvPr id="196" name="直線コネクタ 195">
          <a:extLst>
            <a:ext uri="{FF2B5EF4-FFF2-40B4-BE49-F238E27FC236}">
              <a16:creationId xmlns:a16="http://schemas.microsoft.com/office/drawing/2014/main" id="{24A19E1B-B067-4306-9CB4-2CE0EBD9DB12}"/>
            </a:ext>
          </a:extLst>
        </xdr:cNvPr>
        <xdr:cNvCxnSpPr/>
      </xdr:nvCxnSpPr>
      <xdr:spPr>
        <a:xfrm flipV="1">
          <a:off x="2908300" y="104159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97" name="楕円 196">
          <a:extLst>
            <a:ext uri="{FF2B5EF4-FFF2-40B4-BE49-F238E27FC236}">
              <a16:creationId xmlns:a16="http://schemas.microsoft.com/office/drawing/2014/main" id="{04D2ACC8-2344-4854-9CE2-2359CEC41499}"/>
            </a:ext>
          </a:extLst>
        </xdr:cNvPr>
        <xdr:cNvSpPr/>
      </xdr:nvSpPr>
      <xdr:spPr>
        <a:xfrm>
          <a:off x="1968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112667</xdr:rowOff>
    </xdr:from>
    <xdr:to>
      <xdr:col>15</xdr:col>
      <xdr:colOff>50800</xdr:colOff>
      <xdr:row>60</xdr:row>
      <xdr:rowOff>130628</xdr:rowOff>
    </xdr:to>
    <xdr:cxnSp macro="">
      <xdr:nvCxnSpPr>
        <xdr:cNvPr id="198" name="直線コネクタ 197">
          <a:extLst>
            <a:ext uri="{FF2B5EF4-FFF2-40B4-BE49-F238E27FC236}">
              <a16:creationId xmlns:a16="http://schemas.microsoft.com/office/drawing/2014/main" id="{04FD8B0C-DC80-49E5-BA49-4E1A8FDF4D52}"/>
            </a:ext>
          </a:extLst>
        </xdr:cNvPr>
        <xdr:cNvCxnSpPr/>
      </xdr:nvCxnSpPr>
      <xdr:spPr>
        <a:xfrm>
          <a:off x="2019300" y="1039966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40640</xdr:rowOff>
    </xdr:from>
    <xdr:to>
      <xdr:col>6</xdr:col>
      <xdr:colOff>38100</xdr:colOff>
      <xdr:row>60</xdr:row>
      <xdr:rowOff>142240</xdr:rowOff>
    </xdr:to>
    <xdr:sp macro="" textlink="">
      <xdr:nvSpPr>
        <xdr:cNvPr id="199" name="楕円 198">
          <a:extLst>
            <a:ext uri="{FF2B5EF4-FFF2-40B4-BE49-F238E27FC236}">
              <a16:creationId xmlns:a16="http://schemas.microsoft.com/office/drawing/2014/main" id="{FD54C4FA-4ECC-40CC-B8F4-E2DE02D05864}"/>
            </a:ext>
          </a:extLst>
        </xdr:cNvPr>
        <xdr:cNvSpPr/>
      </xdr:nvSpPr>
      <xdr:spPr>
        <a:xfrm>
          <a:off x="107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91440</xdr:rowOff>
    </xdr:from>
    <xdr:to>
      <xdr:col>10</xdr:col>
      <xdr:colOff>114300</xdr:colOff>
      <xdr:row>60</xdr:row>
      <xdr:rowOff>112667</xdr:rowOff>
    </xdr:to>
    <xdr:cxnSp macro="">
      <xdr:nvCxnSpPr>
        <xdr:cNvPr id="200" name="直線コネクタ 199">
          <a:extLst>
            <a:ext uri="{FF2B5EF4-FFF2-40B4-BE49-F238E27FC236}">
              <a16:creationId xmlns:a16="http://schemas.microsoft.com/office/drawing/2014/main" id="{47558AB3-0F01-4CBB-A013-A3DCD4C2AEA9}"/>
            </a:ext>
          </a:extLst>
        </xdr:cNvPr>
        <xdr:cNvCxnSpPr/>
      </xdr:nvCxnSpPr>
      <xdr:spPr>
        <a:xfrm>
          <a:off x="1130300" y="103784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CB1CE657-78D2-417C-B3E7-BC0B630F7228}"/>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FC162B22-DA18-4A04-B60A-1C1C5BD71513}"/>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D146F73A-7EB1-4C4B-9B32-BA83E239E5BB}"/>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FDFAAA0F-9354-497B-BB60-E52401054856}"/>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24873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DDDB7D16-78B1-4CAF-AD8D-0CE472088CC2}"/>
            </a:ext>
          </a:extLst>
        </xdr:cNvPr>
        <xdr:cNvSpPr txBox="1"/>
      </xdr:nvSpPr>
      <xdr:spPr>
        <a:xfrm>
          <a:off x="35820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26505</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43542D0-CE43-4D92-8B73-A0CCE85A4D05}"/>
            </a:ext>
          </a:extLst>
        </xdr:cNvPr>
        <xdr:cNvSpPr txBox="1"/>
      </xdr:nvSpPr>
      <xdr:spPr>
        <a:xfrm>
          <a:off x="2705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A2B1CB06-BEB6-4F56-B810-97BC4E207B3C}"/>
            </a:ext>
          </a:extLst>
        </xdr:cNvPr>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158767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29BAE0A5-3696-44C6-B260-C01F7FE6198B}"/>
            </a:ext>
          </a:extLst>
        </xdr:cNvPr>
        <xdr:cNvSpPr txBox="1"/>
      </xdr:nvSpPr>
      <xdr:spPr>
        <a:xfrm>
          <a:off x="927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1F0E032B-90A1-4640-9654-2EE2C810879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7BB634FC-E22B-4557-B4DD-374269C4964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ABB74B00-54DA-4BD4-B716-C03BE04C874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10DCA023-3D88-41B0-84F1-0809BC4FE48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9EF1F035-D4E7-4D32-80BF-F8B9CEEC40E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CB8F8205-94DC-4DED-83D2-E57B4DCDFB9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D8DDECFA-5B11-4369-B3D4-1638B74B61A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5DD8121E-EB6D-46E2-B82C-37B6F53A0B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8028B16C-BD17-43E9-AEFD-96C70ACCE42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80A351AB-E31E-45C0-A03B-142C4DA87B1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661BC7D4-5CE4-49B7-B923-44F1CC7783E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FDEBFD67-9408-4999-994C-FACE16337EC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E91B0F18-57A8-4DD4-B251-ED2FD26E221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8C6FC8F8-AE9F-424B-9DB1-640486C522AD}"/>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F895BBD0-A1C6-49C0-A02E-10590E8D4B7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559D54DA-A050-4692-90DC-3064D5344216}"/>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C61AF1AD-0088-4DD6-95F1-A384C417842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4CEC3E2B-668D-41F5-A061-AA3B871D405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CA95432-7F56-49F5-9232-C2C144F1A56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6A04EA8D-B5F5-4FC6-82EA-2BB336EADFC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FE30D3DC-50D6-49C6-B7C2-2859B8A578C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CCD77C35-5DC2-4FFC-9617-D18D4FEF0378}"/>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37A384E4-D6FC-4B84-B160-93AFA1C8E8C8}"/>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74364CD3-2EB5-43C6-89EC-B3623B596135}"/>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1A88D162-CA19-4A81-B8D8-0EBDBD5C6F81}"/>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E4E5ADFC-A48B-47B4-8739-3D04BEDBFA07}"/>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ABB52BA-65E0-4338-8DCC-3B104BC41777}"/>
            </a:ext>
          </a:extLst>
        </xdr:cNvPr>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8625073B-F184-4620-8E12-79808AB0993F}"/>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C2ADF329-680D-4CAC-8FB8-28DFBE0ECDD0}"/>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CCD21B7B-487A-425C-9F92-9C8ED44B1808}"/>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58EBC508-37EC-434C-BED1-5150076F2BA0}"/>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E7C15C2A-F743-4DFC-B328-9EBC46BFD1E3}"/>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EE7D1E6-5F97-47C3-836A-0B5B35CF238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33096E1-149F-4C2F-B11C-E2FD1CA0D02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3CEDEB5-7745-43C6-8CC0-9958A9C5FDD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2E7E15B-32B7-49D3-8ACF-E888045945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9BB711E-B991-4B75-949B-017EFF7385C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39789</xdr:rowOff>
    </xdr:from>
    <xdr:to>
      <xdr:col>55</xdr:col>
      <xdr:colOff>50800</xdr:colOff>
      <xdr:row>61</xdr:row>
      <xdr:rowOff>141389</xdr:rowOff>
    </xdr:to>
    <xdr:sp macro="" textlink="">
      <xdr:nvSpPr>
        <xdr:cNvPr id="246" name="楕円 245">
          <a:extLst>
            <a:ext uri="{FF2B5EF4-FFF2-40B4-BE49-F238E27FC236}">
              <a16:creationId xmlns:a16="http://schemas.microsoft.com/office/drawing/2014/main" id="{39C24140-4782-4A5E-AD9C-CDE7C3D6970A}"/>
            </a:ext>
          </a:extLst>
        </xdr:cNvPr>
        <xdr:cNvSpPr/>
      </xdr:nvSpPr>
      <xdr:spPr>
        <a:xfrm>
          <a:off x="10426700" y="104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62666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E3BB69B8-81A1-41FB-9E58-B02776EDC9EF}"/>
            </a:ext>
          </a:extLst>
        </xdr:cNvPr>
        <xdr:cNvSpPr txBox="1"/>
      </xdr:nvSpPr>
      <xdr:spPr>
        <a:xfrm>
          <a:off x="10515600" y="1034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53152</xdr:rowOff>
    </xdr:from>
    <xdr:to>
      <xdr:col>50</xdr:col>
      <xdr:colOff>165100</xdr:colOff>
      <xdr:row>61</xdr:row>
      <xdr:rowOff>154752</xdr:rowOff>
    </xdr:to>
    <xdr:sp macro="" textlink="">
      <xdr:nvSpPr>
        <xdr:cNvPr id="248" name="楕円 247">
          <a:extLst>
            <a:ext uri="{FF2B5EF4-FFF2-40B4-BE49-F238E27FC236}">
              <a16:creationId xmlns:a16="http://schemas.microsoft.com/office/drawing/2014/main" id="{896E4185-2EEA-4C9F-BBE4-52D969505ABB}"/>
            </a:ext>
          </a:extLst>
        </xdr:cNvPr>
        <xdr:cNvSpPr/>
      </xdr:nvSpPr>
      <xdr:spPr>
        <a:xfrm>
          <a:off x="9588500" y="1051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90589</xdr:rowOff>
    </xdr:from>
    <xdr:to>
      <xdr:col>55</xdr:col>
      <xdr:colOff>0</xdr:colOff>
      <xdr:row>61</xdr:row>
      <xdr:rowOff>103952</xdr:rowOff>
    </xdr:to>
    <xdr:cxnSp macro="">
      <xdr:nvCxnSpPr>
        <xdr:cNvPr id="249" name="直線コネクタ 248">
          <a:extLst>
            <a:ext uri="{FF2B5EF4-FFF2-40B4-BE49-F238E27FC236}">
              <a16:creationId xmlns:a16="http://schemas.microsoft.com/office/drawing/2014/main" id="{7CEC279F-86AA-4297-A69F-A46C59739BBC}"/>
            </a:ext>
          </a:extLst>
        </xdr:cNvPr>
        <xdr:cNvCxnSpPr/>
      </xdr:nvCxnSpPr>
      <xdr:spPr>
        <a:xfrm flipV="1">
          <a:off x="9639300" y="10549039"/>
          <a:ext cx="838200" cy="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19135</xdr:rowOff>
    </xdr:from>
    <xdr:to>
      <xdr:col>46</xdr:col>
      <xdr:colOff>38100</xdr:colOff>
      <xdr:row>61</xdr:row>
      <xdr:rowOff>120735</xdr:rowOff>
    </xdr:to>
    <xdr:sp macro="" textlink="">
      <xdr:nvSpPr>
        <xdr:cNvPr id="250" name="楕円 249">
          <a:extLst>
            <a:ext uri="{FF2B5EF4-FFF2-40B4-BE49-F238E27FC236}">
              <a16:creationId xmlns:a16="http://schemas.microsoft.com/office/drawing/2014/main" id="{B9AEE7F4-9FDD-4675-8FBD-8260A5A69CA1}"/>
            </a:ext>
          </a:extLst>
        </xdr:cNvPr>
        <xdr:cNvSpPr/>
      </xdr:nvSpPr>
      <xdr:spPr>
        <a:xfrm>
          <a:off x="8699500" y="104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69935</xdr:rowOff>
    </xdr:from>
    <xdr:to>
      <xdr:col>50</xdr:col>
      <xdr:colOff>114300</xdr:colOff>
      <xdr:row>61</xdr:row>
      <xdr:rowOff>103952</xdr:rowOff>
    </xdr:to>
    <xdr:cxnSp macro="">
      <xdr:nvCxnSpPr>
        <xdr:cNvPr id="251" name="直線コネクタ 250">
          <a:extLst>
            <a:ext uri="{FF2B5EF4-FFF2-40B4-BE49-F238E27FC236}">
              <a16:creationId xmlns:a16="http://schemas.microsoft.com/office/drawing/2014/main" id="{A25FA315-28CD-4BDF-8647-328E42143F9B}"/>
            </a:ext>
          </a:extLst>
        </xdr:cNvPr>
        <xdr:cNvCxnSpPr/>
      </xdr:nvCxnSpPr>
      <xdr:spPr>
        <a:xfrm>
          <a:off x="8750300" y="10528385"/>
          <a:ext cx="889000" cy="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34952</xdr:rowOff>
    </xdr:from>
    <xdr:to>
      <xdr:col>41</xdr:col>
      <xdr:colOff>101600</xdr:colOff>
      <xdr:row>61</xdr:row>
      <xdr:rowOff>136552</xdr:rowOff>
    </xdr:to>
    <xdr:sp macro="" textlink="">
      <xdr:nvSpPr>
        <xdr:cNvPr id="252" name="楕円 251">
          <a:extLst>
            <a:ext uri="{FF2B5EF4-FFF2-40B4-BE49-F238E27FC236}">
              <a16:creationId xmlns:a16="http://schemas.microsoft.com/office/drawing/2014/main" id="{8F09B15C-C51E-4BDF-9BB7-E4515B80EA1A}"/>
            </a:ext>
          </a:extLst>
        </xdr:cNvPr>
        <xdr:cNvSpPr/>
      </xdr:nvSpPr>
      <xdr:spPr>
        <a:xfrm>
          <a:off x="7810500" y="104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69935</xdr:rowOff>
    </xdr:from>
    <xdr:to>
      <xdr:col>45</xdr:col>
      <xdr:colOff>177800</xdr:colOff>
      <xdr:row>61</xdr:row>
      <xdr:rowOff>85752</xdr:rowOff>
    </xdr:to>
    <xdr:cxnSp macro="">
      <xdr:nvCxnSpPr>
        <xdr:cNvPr id="253" name="直線コネクタ 252">
          <a:extLst>
            <a:ext uri="{FF2B5EF4-FFF2-40B4-BE49-F238E27FC236}">
              <a16:creationId xmlns:a16="http://schemas.microsoft.com/office/drawing/2014/main" id="{7E43AE54-E96A-4D49-8FA7-8C99700F26F6}"/>
            </a:ext>
          </a:extLst>
        </xdr:cNvPr>
        <xdr:cNvCxnSpPr/>
      </xdr:nvCxnSpPr>
      <xdr:spPr>
        <a:xfrm flipV="1">
          <a:off x="7861300" y="10528385"/>
          <a:ext cx="889000" cy="1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48483</xdr:rowOff>
    </xdr:from>
    <xdr:to>
      <xdr:col>36</xdr:col>
      <xdr:colOff>165100</xdr:colOff>
      <xdr:row>61</xdr:row>
      <xdr:rowOff>150083</xdr:rowOff>
    </xdr:to>
    <xdr:sp macro="" textlink="">
      <xdr:nvSpPr>
        <xdr:cNvPr id="254" name="楕円 253">
          <a:extLst>
            <a:ext uri="{FF2B5EF4-FFF2-40B4-BE49-F238E27FC236}">
              <a16:creationId xmlns:a16="http://schemas.microsoft.com/office/drawing/2014/main" id="{0960C619-7E9A-4DB7-B18D-60088A272223}"/>
            </a:ext>
          </a:extLst>
        </xdr:cNvPr>
        <xdr:cNvSpPr/>
      </xdr:nvSpPr>
      <xdr:spPr>
        <a:xfrm>
          <a:off x="6921500" y="105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85752</xdr:rowOff>
    </xdr:from>
    <xdr:to>
      <xdr:col>41</xdr:col>
      <xdr:colOff>50800</xdr:colOff>
      <xdr:row>61</xdr:row>
      <xdr:rowOff>99283</xdr:rowOff>
    </xdr:to>
    <xdr:cxnSp macro="">
      <xdr:nvCxnSpPr>
        <xdr:cNvPr id="255" name="直線コネクタ 254">
          <a:extLst>
            <a:ext uri="{FF2B5EF4-FFF2-40B4-BE49-F238E27FC236}">
              <a16:creationId xmlns:a16="http://schemas.microsoft.com/office/drawing/2014/main" id="{6453DD99-3501-48D2-9D30-C1CA5DF31A32}"/>
            </a:ext>
          </a:extLst>
        </xdr:cNvPr>
        <xdr:cNvCxnSpPr/>
      </xdr:nvCxnSpPr>
      <xdr:spPr>
        <a:xfrm flipV="1">
          <a:off x="6972300" y="10544202"/>
          <a:ext cx="8890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4481EF0E-76FA-45DC-A0E6-2F4779178C33}"/>
            </a:ext>
          </a:extLst>
        </xdr:cNvPr>
        <xdr:cNvSpPr txBox="1"/>
      </xdr:nvSpPr>
      <xdr:spPr>
        <a:xfrm>
          <a:off x="9327095" y="10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3873576-7BF1-4C90-92A5-28BE14814DE0}"/>
            </a:ext>
          </a:extLst>
        </xdr:cNvPr>
        <xdr:cNvSpPr txBox="1"/>
      </xdr:nvSpPr>
      <xdr:spPr>
        <a:xfrm>
          <a:off x="8450795" y="107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6008D044-C681-4D63-A8A5-54C258152CC8}"/>
            </a:ext>
          </a:extLst>
        </xdr:cNvPr>
        <xdr:cNvSpPr txBox="1"/>
      </xdr:nvSpPr>
      <xdr:spPr>
        <a:xfrm>
          <a:off x="7561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136234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4F331A96-6054-4CAE-916E-3B74CE10FCB5}"/>
            </a:ext>
          </a:extLst>
        </xdr:cNvPr>
        <xdr:cNvSpPr txBox="1"/>
      </xdr:nvSpPr>
      <xdr:spPr>
        <a:xfrm>
          <a:off x="6672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171279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688AFA87-E088-46F1-8460-97479B702E39}"/>
            </a:ext>
          </a:extLst>
        </xdr:cNvPr>
        <xdr:cNvSpPr txBox="1"/>
      </xdr:nvSpPr>
      <xdr:spPr>
        <a:xfrm>
          <a:off x="9327095" y="1028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137262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B58FC1C8-E9A4-4BC9-A0E4-17A405865961}"/>
            </a:ext>
          </a:extLst>
        </xdr:cNvPr>
        <xdr:cNvSpPr txBox="1"/>
      </xdr:nvSpPr>
      <xdr:spPr>
        <a:xfrm>
          <a:off x="8450795" y="1025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153079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6C5DE091-8CBC-4467-945F-DDE4D3FFBC03}"/>
            </a:ext>
          </a:extLst>
        </xdr:cNvPr>
        <xdr:cNvSpPr txBox="1"/>
      </xdr:nvSpPr>
      <xdr:spPr>
        <a:xfrm>
          <a:off x="7561795" y="1026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166610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C412D5B5-2931-4EBC-916E-DEA93CE13136}"/>
            </a:ext>
          </a:extLst>
        </xdr:cNvPr>
        <xdr:cNvSpPr txBox="1"/>
      </xdr:nvSpPr>
      <xdr:spPr>
        <a:xfrm>
          <a:off x="6672795" y="1028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07DBE41-018D-4C02-9C7E-E424BCD69AF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48F83819-AAB7-42A9-9B01-0B6B6DC4626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F8523A8C-51D4-4C88-90EB-9008B76A805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C11FDA1-5A85-4993-80A4-A4C7344CAD1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2CB982E5-245B-4752-B4D8-2274A99745E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AD107AA-A7C2-4FA1-88C5-5B01D3425A5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831FF8B-50CA-4337-90EB-252ABF74F3D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369CE2F-9986-4664-BB34-0C3D4C1AFBE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A9B7D06-D73C-4A1D-9CE8-732B3AF32E3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3262500D-0DE2-4FBC-81BA-38B50CDEB2C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88DB8169-E485-4D7E-99BE-BA6B9948AA7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ABFC4534-777D-43EA-925E-FEA9BDE7073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6A2F3689-EAE6-4F02-8B3D-57E393BC7C5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2F1EAFA1-FA35-400C-8A56-B71389A769C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AC38604F-BA9A-45D9-9489-4FEA1457C1A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A9D54468-63FA-4F30-BF6C-4740D743FBE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7B6300BB-580D-49E8-97B1-9604C0CE2F4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376A9F53-CC8E-4685-87E9-6C734C70033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1CD27CE7-5089-4172-8CC9-39CB264D2B0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9E03ACBD-F5B1-4FD8-872C-F4C4067C634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9137822E-486C-46B8-8790-468E65C93EA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B4C4C836-2D56-40CE-BA17-D3A2AB765CA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9B2DBD19-C0FA-41A8-9983-BCEE390ED1B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75A415A0-05B0-4DFF-9B4B-B2D0C5A3EB2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4A747FA6-2F71-4A37-85B1-9D08DB83EB13}"/>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515B1ECC-DB70-4E2E-B419-86975F75D4A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500A04E-9A7E-447A-87F6-6095B2CC482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D34AF00C-FCF0-4D7A-9216-F484E218AF01}"/>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341839FA-EBD5-4BC7-AAAE-A2BE053DABA5}"/>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F17A4BB-9361-4AAD-93C6-03D2537D546C}"/>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C6C3F8F0-6E98-4530-8619-97A82B88D9E1}"/>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67565C9C-2195-43B4-BF4A-1CE3FD372E95}"/>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A9B7ACB4-8AC7-42E7-9669-135E96758435}"/>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39C20005-9906-4BA8-8FCE-7BD039F51463}"/>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35B1FFDA-5EAA-47E6-810A-D7A830014E16}"/>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3D1D368-F373-41D1-B270-2A268C67408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BCBD540-F710-49C9-ACE1-C3AFE966678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E760DED-6237-4E45-AAD7-64B920FD96F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FEB6531-76AE-4474-9714-D3844D4C55A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3CD98CC-BE33-4824-B461-1DDEF63094E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57786</xdr:rowOff>
    </xdr:from>
    <xdr:to>
      <xdr:col>24</xdr:col>
      <xdr:colOff>114300</xdr:colOff>
      <xdr:row>81</xdr:row>
      <xdr:rowOff>159386</xdr:rowOff>
    </xdr:to>
    <xdr:sp macro="" textlink="">
      <xdr:nvSpPr>
        <xdr:cNvPr id="304" name="楕円 303">
          <a:extLst>
            <a:ext uri="{FF2B5EF4-FFF2-40B4-BE49-F238E27FC236}">
              <a16:creationId xmlns:a16="http://schemas.microsoft.com/office/drawing/2014/main" id="{0E305408-91D7-4207-8F79-B035EFFF5EAB}"/>
            </a:ext>
          </a:extLst>
        </xdr:cNvPr>
        <xdr:cNvSpPr/>
      </xdr:nvSpPr>
      <xdr:spPr>
        <a:xfrm>
          <a:off x="45847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80663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992B8669-D44B-47A1-8641-2AAA0B574015}"/>
            </a:ext>
          </a:extLst>
        </xdr:cNvPr>
        <xdr:cNvSpPr txBox="1"/>
      </xdr:nvSpPr>
      <xdr:spPr>
        <a:xfrm>
          <a:off x="4673600"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306" name="楕円 305">
          <a:extLst>
            <a:ext uri="{FF2B5EF4-FFF2-40B4-BE49-F238E27FC236}">
              <a16:creationId xmlns:a16="http://schemas.microsoft.com/office/drawing/2014/main" id="{F4FADA43-AD6F-40CB-ACBA-2E8A49BD0F36}"/>
            </a:ext>
          </a:extLst>
        </xdr:cNvPr>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108586</xdr:rowOff>
    </xdr:from>
    <xdr:to>
      <xdr:col>24</xdr:col>
      <xdr:colOff>63500</xdr:colOff>
      <xdr:row>82</xdr:row>
      <xdr:rowOff>62864</xdr:rowOff>
    </xdr:to>
    <xdr:cxnSp macro="">
      <xdr:nvCxnSpPr>
        <xdr:cNvPr id="307" name="直線コネクタ 306">
          <a:extLst>
            <a:ext uri="{FF2B5EF4-FFF2-40B4-BE49-F238E27FC236}">
              <a16:creationId xmlns:a16="http://schemas.microsoft.com/office/drawing/2014/main" id="{9CA2B226-3E6A-4181-A252-E799035A5F5C}"/>
            </a:ext>
          </a:extLst>
        </xdr:cNvPr>
        <xdr:cNvCxnSpPr/>
      </xdr:nvCxnSpPr>
      <xdr:spPr>
        <a:xfrm flipV="1">
          <a:off x="3797300" y="13996036"/>
          <a:ext cx="8382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93980</xdr:rowOff>
    </xdr:from>
    <xdr:to>
      <xdr:col>15</xdr:col>
      <xdr:colOff>101600</xdr:colOff>
      <xdr:row>82</xdr:row>
      <xdr:rowOff>24130</xdr:rowOff>
    </xdr:to>
    <xdr:sp macro="" textlink="">
      <xdr:nvSpPr>
        <xdr:cNvPr id="308" name="楕円 307">
          <a:extLst>
            <a:ext uri="{FF2B5EF4-FFF2-40B4-BE49-F238E27FC236}">
              <a16:creationId xmlns:a16="http://schemas.microsoft.com/office/drawing/2014/main" id="{D6E3E081-1BB3-41B1-B50D-DE87F4EF18E9}"/>
            </a:ext>
          </a:extLst>
        </xdr:cNvPr>
        <xdr:cNvSpPr/>
      </xdr:nvSpPr>
      <xdr:spPr>
        <a:xfrm>
          <a:off x="2857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144780</xdr:rowOff>
    </xdr:from>
    <xdr:to>
      <xdr:col>19</xdr:col>
      <xdr:colOff>177800</xdr:colOff>
      <xdr:row>82</xdr:row>
      <xdr:rowOff>62864</xdr:rowOff>
    </xdr:to>
    <xdr:cxnSp macro="">
      <xdr:nvCxnSpPr>
        <xdr:cNvPr id="309" name="直線コネクタ 308">
          <a:extLst>
            <a:ext uri="{FF2B5EF4-FFF2-40B4-BE49-F238E27FC236}">
              <a16:creationId xmlns:a16="http://schemas.microsoft.com/office/drawing/2014/main" id="{1D0E1272-FDEB-4B4C-8CFC-7AEB930B9D70}"/>
            </a:ext>
          </a:extLst>
        </xdr:cNvPr>
        <xdr:cNvCxnSpPr/>
      </xdr:nvCxnSpPr>
      <xdr:spPr>
        <a:xfrm>
          <a:off x="2908300" y="14032230"/>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48261</xdr:rowOff>
    </xdr:from>
    <xdr:to>
      <xdr:col>10</xdr:col>
      <xdr:colOff>165100</xdr:colOff>
      <xdr:row>81</xdr:row>
      <xdr:rowOff>149861</xdr:rowOff>
    </xdr:to>
    <xdr:sp macro="" textlink="">
      <xdr:nvSpPr>
        <xdr:cNvPr id="310" name="楕円 309">
          <a:extLst>
            <a:ext uri="{FF2B5EF4-FFF2-40B4-BE49-F238E27FC236}">
              <a16:creationId xmlns:a16="http://schemas.microsoft.com/office/drawing/2014/main" id="{31C95BB7-A9BD-4ABC-966D-B3F5E2063BA0}"/>
            </a:ext>
          </a:extLst>
        </xdr:cNvPr>
        <xdr:cNvSpPr/>
      </xdr:nvSpPr>
      <xdr:spPr>
        <a:xfrm>
          <a:off x="1968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99061</xdr:rowOff>
    </xdr:from>
    <xdr:to>
      <xdr:col>15</xdr:col>
      <xdr:colOff>50800</xdr:colOff>
      <xdr:row>81</xdr:row>
      <xdr:rowOff>144780</xdr:rowOff>
    </xdr:to>
    <xdr:cxnSp macro="">
      <xdr:nvCxnSpPr>
        <xdr:cNvPr id="311" name="直線コネクタ 310">
          <a:extLst>
            <a:ext uri="{FF2B5EF4-FFF2-40B4-BE49-F238E27FC236}">
              <a16:creationId xmlns:a16="http://schemas.microsoft.com/office/drawing/2014/main" id="{ACC14F65-96C6-4B12-8AD2-DB47D8278659}"/>
            </a:ext>
          </a:extLst>
        </xdr:cNvPr>
        <xdr:cNvCxnSpPr/>
      </xdr:nvCxnSpPr>
      <xdr:spPr>
        <a:xfrm>
          <a:off x="2019300" y="139865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57786</xdr:rowOff>
    </xdr:from>
    <xdr:to>
      <xdr:col>6</xdr:col>
      <xdr:colOff>38100</xdr:colOff>
      <xdr:row>81</xdr:row>
      <xdr:rowOff>159386</xdr:rowOff>
    </xdr:to>
    <xdr:sp macro="" textlink="">
      <xdr:nvSpPr>
        <xdr:cNvPr id="312" name="楕円 311">
          <a:extLst>
            <a:ext uri="{FF2B5EF4-FFF2-40B4-BE49-F238E27FC236}">
              <a16:creationId xmlns:a16="http://schemas.microsoft.com/office/drawing/2014/main" id="{C942AD65-675E-46BC-B62A-5CBF2E2263FE}"/>
            </a:ext>
          </a:extLst>
        </xdr:cNvPr>
        <xdr:cNvSpPr/>
      </xdr:nvSpPr>
      <xdr:spPr>
        <a:xfrm>
          <a:off x="1079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99061</xdr:rowOff>
    </xdr:from>
    <xdr:to>
      <xdr:col>10</xdr:col>
      <xdr:colOff>114300</xdr:colOff>
      <xdr:row>81</xdr:row>
      <xdr:rowOff>108586</xdr:rowOff>
    </xdr:to>
    <xdr:cxnSp macro="">
      <xdr:nvCxnSpPr>
        <xdr:cNvPr id="313" name="直線コネクタ 312">
          <a:extLst>
            <a:ext uri="{FF2B5EF4-FFF2-40B4-BE49-F238E27FC236}">
              <a16:creationId xmlns:a16="http://schemas.microsoft.com/office/drawing/2014/main" id="{C8CB3677-1A6D-4F4F-81D8-8C2A602BE2C3}"/>
            </a:ext>
          </a:extLst>
        </xdr:cNvPr>
        <xdr:cNvCxnSpPr/>
      </xdr:nvCxnSpPr>
      <xdr:spPr>
        <a:xfrm flipV="1">
          <a:off x="1130300" y="139865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a:extLst>
            <a:ext uri="{FF2B5EF4-FFF2-40B4-BE49-F238E27FC236}">
              <a16:creationId xmlns:a16="http://schemas.microsoft.com/office/drawing/2014/main" id="{8C9E3BAD-03B3-4351-B885-C00F6BD24449}"/>
            </a:ext>
          </a:extLst>
        </xdr:cNvPr>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a:extLst>
            <a:ext uri="{FF2B5EF4-FFF2-40B4-BE49-F238E27FC236}">
              <a16:creationId xmlns:a16="http://schemas.microsoft.com/office/drawing/2014/main" id="{1B9DF2D3-D16E-4A72-9CFE-ABE6AF414792}"/>
            </a:ext>
          </a:extLst>
        </xdr:cNvPr>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a:extLst>
            <a:ext uri="{FF2B5EF4-FFF2-40B4-BE49-F238E27FC236}">
              <a16:creationId xmlns:a16="http://schemas.microsoft.com/office/drawing/2014/main" id="{65A7F2D5-2787-402D-BCC8-B848E8516F66}"/>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a:extLst>
            <a:ext uri="{FF2B5EF4-FFF2-40B4-BE49-F238E27FC236}">
              <a16:creationId xmlns:a16="http://schemas.microsoft.com/office/drawing/2014/main" id="{D850DD75-0210-449F-8B52-D45557205A20}"/>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130191</xdr:rowOff>
    </xdr:from>
    <xdr:ext cx="405111" cy="259045"/>
    <xdr:sp macro="" textlink="">
      <xdr:nvSpPr>
        <xdr:cNvPr id="318" name="n_1mainValue【公営住宅】&#10;有形固定資産減価償却率">
          <a:extLst>
            <a:ext uri="{FF2B5EF4-FFF2-40B4-BE49-F238E27FC236}">
              <a16:creationId xmlns:a16="http://schemas.microsoft.com/office/drawing/2014/main" id="{3386B10E-4280-4ED4-A8BA-6B6EFC866AD2}"/>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9" name="n_2mainValue【公営住宅】&#10;有形固定資産減価償却率">
          <a:extLst>
            <a:ext uri="{FF2B5EF4-FFF2-40B4-BE49-F238E27FC236}">
              <a16:creationId xmlns:a16="http://schemas.microsoft.com/office/drawing/2014/main" id="{C14621B2-D8C2-4F94-B7A2-1E20DC5D7932}"/>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20" name="n_3mainValue【公営住宅】&#10;有形固定資産減価償却率">
          <a:extLst>
            <a:ext uri="{FF2B5EF4-FFF2-40B4-BE49-F238E27FC236}">
              <a16:creationId xmlns:a16="http://schemas.microsoft.com/office/drawing/2014/main" id="{1AEE6D98-147D-4250-A4DC-64958356CA3C}"/>
            </a:ext>
          </a:extLst>
        </xdr:cNvPr>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4463</xdr:rowOff>
    </xdr:from>
    <xdr:ext cx="405111" cy="259045"/>
    <xdr:sp macro="" textlink="">
      <xdr:nvSpPr>
        <xdr:cNvPr id="321" name="n_4mainValue【公営住宅】&#10;有形固定資産減価償却率">
          <a:extLst>
            <a:ext uri="{FF2B5EF4-FFF2-40B4-BE49-F238E27FC236}">
              <a16:creationId xmlns:a16="http://schemas.microsoft.com/office/drawing/2014/main" id="{1DAC43F6-DCF5-43A2-B356-B64342AE060C}"/>
            </a:ext>
          </a:extLst>
        </xdr:cNvPr>
        <xdr:cNvSpPr txBox="1"/>
      </xdr:nvSpPr>
      <xdr:spPr>
        <a:xfrm>
          <a:off x="927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1E5DCFF-BD3B-4715-97E8-605374BB5F4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C80473A8-CDBF-49A8-8207-85F63849808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78BC6EE-F43C-4FF1-8BA0-CC1020B5E64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954EC1D-5C07-45F5-9CE9-93E17FD6BA2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62B69BE8-799C-4180-8A74-DACC0ADDF46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4CFA7E4-3E14-4577-A5C7-6E352F0EEC8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EEAD4DCC-9775-4A9A-93BE-5CFBA0AB18E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D8DC8D70-2DCB-4391-8179-B21DB65A968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570CB8B9-BF28-413A-B0B0-007CFB3F7DA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3471580-4DA8-4D1A-A14A-05EB5668ADC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8D042D95-1ED9-4C45-AB33-3FCBE5F6CB5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A94A7806-F55F-4C75-9D30-43972C1F9B8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FDD2B641-E989-4600-8C97-826693A56F0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9F09729A-ACC1-4D42-B60D-571F7A7D701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36EF59A4-D6DA-4F03-928F-612D55CB05F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88B5ED92-D776-44F7-A3B0-FAB382D2D1B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AA82717E-DD69-478B-8161-CADE3DFF26E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D95A1A9B-B8FB-4B3D-9D0F-57E1416E84B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B75EF6A-6796-4DD4-885D-FDEE86A6A81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4E13AF9E-FED4-4ED1-929B-1170694ADAD1}"/>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A32B1D8E-87D5-483B-8A97-16433540E90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5D984D34-981C-4AA5-85B6-A4055B0961DB}"/>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FBA44A62-2971-41D2-9510-7CF0A6F3386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CCAE2816-1EB2-4F88-9D08-66AB6A8D710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88CE5CC3-8D46-4928-973D-1913CF80062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8F4B984E-D926-4D05-BABE-0F0BF25ADC5C}"/>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4CF4A4DD-D624-4443-83DB-F60A1B08CAEF}"/>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2A1F8AAB-CCC4-4F10-97B9-3292618757B4}"/>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154136A3-2094-4638-8F34-2E47E5E700AE}"/>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DA8F7203-2E85-4EDC-84B5-6EDCD2E14C38}"/>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a:extLst>
            <a:ext uri="{FF2B5EF4-FFF2-40B4-BE49-F238E27FC236}">
              <a16:creationId xmlns:a16="http://schemas.microsoft.com/office/drawing/2014/main" id="{2CFF9A0F-D236-481D-8C09-DE885C887A2E}"/>
            </a:ext>
          </a:extLst>
        </xdr:cNvPr>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0ED554EC-7739-4F16-8335-F61B74990B88}"/>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FA0734BE-5CE2-405A-B973-F3F55C14FD48}"/>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129C8597-EDFD-44A7-9380-0FAE7DFE1D0B}"/>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A4E46924-A51C-4D04-B272-F3CEF47E226E}"/>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0C11774D-4ACB-4BB7-B1C9-4607C0300F78}"/>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CCD931A-7B5C-4926-9D2D-4B4669FAE85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98E938B-AD07-4F6E-A05B-2152AB791B4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000CEB5-8896-4C48-8B91-5CA6E203488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24B2C07-0208-44C2-AE90-57D9B97048B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3E4E375-D436-40C1-9AFA-BC6B7E8C2CE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133604</xdr:rowOff>
    </xdr:from>
    <xdr:to>
      <xdr:col>55</xdr:col>
      <xdr:colOff>50800</xdr:colOff>
      <xdr:row>86</xdr:row>
      <xdr:rowOff>63754</xdr:rowOff>
    </xdr:to>
    <xdr:sp macro="" textlink="">
      <xdr:nvSpPr>
        <xdr:cNvPr id="363" name="楕円 362">
          <a:extLst>
            <a:ext uri="{FF2B5EF4-FFF2-40B4-BE49-F238E27FC236}">
              <a16:creationId xmlns:a16="http://schemas.microsoft.com/office/drawing/2014/main" id="{5BDF3FE9-9336-414A-8112-426067A4D74B}"/>
            </a:ext>
          </a:extLst>
        </xdr:cNvPr>
        <xdr:cNvSpPr/>
      </xdr:nvSpPr>
      <xdr:spPr>
        <a:xfrm>
          <a:off x="104267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156481</xdr:rowOff>
    </xdr:from>
    <xdr:ext cx="469744" cy="259045"/>
    <xdr:sp macro="" textlink="">
      <xdr:nvSpPr>
        <xdr:cNvPr id="364" name="【公営住宅】&#10;一人当たり面積該当値テキスト">
          <a:extLst>
            <a:ext uri="{FF2B5EF4-FFF2-40B4-BE49-F238E27FC236}">
              <a16:creationId xmlns:a16="http://schemas.microsoft.com/office/drawing/2014/main" id="{F57A3ACF-2A36-42FC-8D81-072CCB80D847}"/>
            </a:ext>
          </a:extLst>
        </xdr:cNvPr>
        <xdr:cNvSpPr txBox="1"/>
      </xdr:nvSpPr>
      <xdr:spPr>
        <a:xfrm>
          <a:off x="10515600" y="1455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105301</xdr:rowOff>
    </xdr:from>
    <xdr:to>
      <xdr:col>50</xdr:col>
      <xdr:colOff>165100</xdr:colOff>
      <xdr:row>86</xdr:row>
      <xdr:rowOff>35451</xdr:rowOff>
    </xdr:to>
    <xdr:sp macro="" textlink="">
      <xdr:nvSpPr>
        <xdr:cNvPr id="365" name="楕円 364">
          <a:extLst>
            <a:ext uri="{FF2B5EF4-FFF2-40B4-BE49-F238E27FC236}">
              <a16:creationId xmlns:a16="http://schemas.microsoft.com/office/drawing/2014/main" id="{357C2C1A-F6C4-45C6-B182-47736DAF6131}"/>
            </a:ext>
          </a:extLst>
        </xdr:cNvPr>
        <xdr:cNvSpPr/>
      </xdr:nvSpPr>
      <xdr:spPr>
        <a:xfrm>
          <a:off x="9588500" y="146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156101</xdr:rowOff>
    </xdr:from>
    <xdr:to>
      <xdr:col>55</xdr:col>
      <xdr:colOff>0</xdr:colOff>
      <xdr:row>86</xdr:row>
      <xdr:rowOff>12954</xdr:rowOff>
    </xdr:to>
    <xdr:cxnSp macro="">
      <xdr:nvCxnSpPr>
        <xdr:cNvPr id="366" name="直線コネクタ 365">
          <a:extLst>
            <a:ext uri="{FF2B5EF4-FFF2-40B4-BE49-F238E27FC236}">
              <a16:creationId xmlns:a16="http://schemas.microsoft.com/office/drawing/2014/main" id="{C248FD7B-99C2-46C5-8F17-B9365D9981BC}"/>
            </a:ext>
          </a:extLst>
        </xdr:cNvPr>
        <xdr:cNvCxnSpPr/>
      </xdr:nvCxnSpPr>
      <xdr:spPr>
        <a:xfrm>
          <a:off x="9639300" y="14729351"/>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110091</xdr:rowOff>
    </xdr:from>
    <xdr:to>
      <xdr:col>46</xdr:col>
      <xdr:colOff>38100</xdr:colOff>
      <xdr:row>86</xdr:row>
      <xdr:rowOff>40241</xdr:rowOff>
    </xdr:to>
    <xdr:sp macro="" textlink="">
      <xdr:nvSpPr>
        <xdr:cNvPr id="367" name="楕円 366">
          <a:extLst>
            <a:ext uri="{FF2B5EF4-FFF2-40B4-BE49-F238E27FC236}">
              <a16:creationId xmlns:a16="http://schemas.microsoft.com/office/drawing/2014/main" id="{2E9AA27D-D2DF-4903-8A01-C6CBB25959CE}"/>
            </a:ext>
          </a:extLst>
        </xdr:cNvPr>
        <xdr:cNvSpPr/>
      </xdr:nvSpPr>
      <xdr:spPr>
        <a:xfrm>
          <a:off x="8699500" y="146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156101</xdr:rowOff>
    </xdr:from>
    <xdr:to>
      <xdr:col>50</xdr:col>
      <xdr:colOff>114300</xdr:colOff>
      <xdr:row>85</xdr:row>
      <xdr:rowOff>160891</xdr:rowOff>
    </xdr:to>
    <xdr:cxnSp macro="">
      <xdr:nvCxnSpPr>
        <xdr:cNvPr id="368" name="直線コネクタ 367">
          <a:extLst>
            <a:ext uri="{FF2B5EF4-FFF2-40B4-BE49-F238E27FC236}">
              <a16:creationId xmlns:a16="http://schemas.microsoft.com/office/drawing/2014/main" id="{DC19D19A-49FF-4BD5-8836-C97071BFC083}"/>
            </a:ext>
          </a:extLst>
        </xdr:cNvPr>
        <xdr:cNvCxnSpPr/>
      </xdr:nvCxnSpPr>
      <xdr:spPr>
        <a:xfrm flipV="1">
          <a:off x="8750300" y="14729351"/>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114663</xdr:rowOff>
    </xdr:from>
    <xdr:to>
      <xdr:col>41</xdr:col>
      <xdr:colOff>101600</xdr:colOff>
      <xdr:row>86</xdr:row>
      <xdr:rowOff>44813</xdr:rowOff>
    </xdr:to>
    <xdr:sp macro="" textlink="">
      <xdr:nvSpPr>
        <xdr:cNvPr id="369" name="楕円 368">
          <a:extLst>
            <a:ext uri="{FF2B5EF4-FFF2-40B4-BE49-F238E27FC236}">
              <a16:creationId xmlns:a16="http://schemas.microsoft.com/office/drawing/2014/main" id="{3528C6F2-5BB3-4304-8AD4-8521C08652C8}"/>
            </a:ext>
          </a:extLst>
        </xdr:cNvPr>
        <xdr:cNvSpPr/>
      </xdr:nvSpPr>
      <xdr:spPr>
        <a:xfrm>
          <a:off x="7810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160891</xdr:rowOff>
    </xdr:from>
    <xdr:to>
      <xdr:col>45</xdr:col>
      <xdr:colOff>177800</xdr:colOff>
      <xdr:row>85</xdr:row>
      <xdr:rowOff>165463</xdr:rowOff>
    </xdr:to>
    <xdr:cxnSp macro="">
      <xdr:nvCxnSpPr>
        <xdr:cNvPr id="370" name="直線コネクタ 369">
          <a:extLst>
            <a:ext uri="{FF2B5EF4-FFF2-40B4-BE49-F238E27FC236}">
              <a16:creationId xmlns:a16="http://schemas.microsoft.com/office/drawing/2014/main" id="{842C1E6A-13CE-4D17-BE64-5C2BAE35D5B6}"/>
            </a:ext>
          </a:extLst>
        </xdr:cNvPr>
        <xdr:cNvCxnSpPr/>
      </xdr:nvCxnSpPr>
      <xdr:spPr>
        <a:xfrm flipV="1">
          <a:off x="7861300" y="1473414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118582</xdr:rowOff>
    </xdr:from>
    <xdr:to>
      <xdr:col>36</xdr:col>
      <xdr:colOff>165100</xdr:colOff>
      <xdr:row>86</xdr:row>
      <xdr:rowOff>48732</xdr:rowOff>
    </xdr:to>
    <xdr:sp macro="" textlink="">
      <xdr:nvSpPr>
        <xdr:cNvPr id="371" name="楕円 370">
          <a:extLst>
            <a:ext uri="{FF2B5EF4-FFF2-40B4-BE49-F238E27FC236}">
              <a16:creationId xmlns:a16="http://schemas.microsoft.com/office/drawing/2014/main" id="{DFDB85FB-F808-4543-B086-023911C709D4}"/>
            </a:ext>
          </a:extLst>
        </xdr:cNvPr>
        <xdr:cNvSpPr/>
      </xdr:nvSpPr>
      <xdr:spPr>
        <a:xfrm>
          <a:off x="6921500" y="146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165463</xdr:rowOff>
    </xdr:from>
    <xdr:to>
      <xdr:col>41</xdr:col>
      <xdr:colOff>50800</xdr:colOff>
      <xdr:row>85</xdr:row>
      <xdr:rowOff>169382</xdr:rowOff>
    </xdr:to>
    <xdr:cxnSp macro="">
      <xdr:nvCxnSpPr>
        <xdr:cNvPr id="372" name="直線コネクタ 371">
          <a:extLst>
            <a:ext uri="{FF2B5EF4-FFF2-40B4-BE49-F238E27FC236}">
              <a16:creationId xmlns:a16="http://schemas.microsoft.com/office/drawing/2014/main" id="{3EBF947F-EE64-408D-A900-894D602822C9}"/>
            </a:ext>
          </a:extLst>
        </xdr:cNvPr>
        <xdr:cNvCxnSpPr/>
      </xdr:nvCxnSpPr>
      <xdr:spPr>
        <a:xfrm flipV="1">
          <a:off x="6972300" y="1473871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a:extLst>
            <a:ext uri="{FF2B5EF4-FFF2-40B4-BE49-F238E27FC236}">
              <a16:creationId xmlns:a16="http://schemas.microsoft.com/office/drawing/2014/main" id="{D85CFA99-96DD-46D1-B224-349E5FEA3330}"/>
            </a:ext>
          </a:extLst>
        </xdr:cNvPr>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a:extLst>
            <a:ext uri="{FF2B5EF4-FFF2-40B4-BE49-F238E27FC236}">
              <a16:creationId xmlns:a16="http://schemas.microsoft.com/office/drawing/2014/main" id="{6497065B-898B-4847-953D-A6D278A14FAD}"/>
            </a:ext>
          </a:extLst>
        </xdr:cNvPr>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a:extLst>
            <a:ext uri="{FF2B5EF4-FFF2-40B4-BE49-F238E27FC236}">
              <a16:creationId xmlns:a16="http://schemas.microsoft.com/office/drawing/2014/main" id="{3124A439-E243-4D63-AB1B-2B525D72DD50}"/>
            </a:ext>
          </a:extLst>
        </xdr:cNvPr>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a:extLst>
            <a:ext uri="{FF2B5EF4-FFF2-40B4-BE49-F238E27FC236}">
              <a16:creationId xmlns:a16="http://schemas.microsoft.com/office/drawing/2014/main" id="{B51675E5-0BF6-4314-A215-CF1B22502E6D}"/>
            </a:ext>
          </a:extLst>
        </xdr:cNvPr>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51978</xdr:rowOff>
    </xdr:from>
    <xdr:ext cx="469744" cy="259045"/>
    <xdr:sp macro="" textlink="">
      <xdr:nvSpPr>
        <xdr:cNvPr id="377" name="n_1mainValue【公営住宅】&#10;一人当たり面積">
          <a:extLst>
            <a:ext uri="{FF2B5EF4-FFF2-40B4-BE49-F238E27FC236}">
              <a16:creationId xmlns:a16="http://schemas.microsoft.com/office/drawing/2014/main" id="{18C08E45-581B-4284-99C6-C50C29B86A90}"/>
            </a:ext>
          </a:extLst>
        </xdr:cNvPr>
        <xdr:cNvSpPr txBox="1"/>
      </xdr:nvSpPr>
      <xdr:spPr>
        <a:xfrm>
          <a:off x="9391727" y="144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56768</xdr:rowOff>
    </xdr:from>
    <xdr:ext cx="469744" cy="259045"/>
    <xdr:sp macro="" textlink="">
      <xdr:nvSpPr>
        <xdr:cNvPr id="378" name="n_2mainValue【公営住宅】&#10;一人当たり面積">
          <a:extLst>
            <a:ext uri="{FF2B5EF4-FFF2-40B4-BE49-F238E27FC236}">
              <a16:creationId xmlns:a16="http://schemas.microsoft.com/office/drawing/2014/main" id="{36B9A522-5AE9-492B-88CE-9662FD25E436}"/>
            </a:ext>
          </a:extLst>
        </xdr:cNvPr>
        <xdr:cNvSpPr txBox="1"/>
      </xdr:nvSpPr>
      <xdr:spPr>
        <a:xfrm>
          <a:off x="8515427" y="144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61340</xdr:rowOff>
    </xdr:from>
    <xdr:ext cx="469744" cy="259045"/>
    <xdr:sp macro="" textlink="">
      <xdr:nvSpPr>
        <xdr:cNvPr id="379" name="n_3mainValue【公営住宅】&#10;一人当たり面積">
          <a:extLst>
            <a:ext uri="{FF2B5EF4-FFF2-40B4-BE49-F238E27FC236}">
              <a16:creationId xmlns:a16="http://schemas.microsoft.com/office/drawing/2014/main" id="{A104E26D-827C-4F81-A250-4A85472155D9}"/>
            </a:ext>
          </a:extLst>
        </xdr:cNvPr>
        <xdr:cNvSpPr txBox="1"/>
      </xdr:nvSpPr>
      <xdr:spPr>
        <a:xfrm>
          <a:off x="7626427" y="1446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65259</xdr:rowOff>
    </xdr:from>
    <xdr:ext cx="469744" cy="259045"/>
    <xdr:sp macro="" textlink="">
      <xdr:nvSpPr>
        <xdr:cNvPr id="380" name="n_4mainValue【公営住宅】&#10;一人当たり面積">
          <a:extLst>
            <a:ext uri="{FF2B5EF4-FFF2-40B4-BE49-F238E27FC236}">
              <a16:creationId xmlns:a16="http://schemas.microsoft.com/office/drawing/2014/main" id="{2F7DDC83-95FC-41BE-AAD4-E25364A32C58}"/>
            </a:ext>
          </a:extLst>
        </xdr:cNvPr>
        <xdr:cNvSpPr txBox="1"/>
      </xdr:nvSpPr>
      <xdr:spPr>
        <a:xfrm>
          <a:off x="6737427" y="1446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E23C6D93-320E-423B-9582-7D27ABE7A0E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5E3633F8-C29A-43CE-9414-EF6583D832F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270A9565-6978-4ABA-AD48-BA74B3629F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AF2D1D6-E04E-4893-93F8-6B5DAC5673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A7E1C752-4D09-4429-A8A7-D8B49737640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6AE3EAAA-79FF-4A23-B0E0-5490F2BFDE8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2B14CA98-9205-4FEE-AE82-D2DED1B10BB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7ADAD3D3-05C3-407A-8A6C-25E59656BA0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2DE823B2-EAED-4D28-B403-76972B79EF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1852A8B8-7196-4319-9B77-175650B3CE6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1D04DCF4-9490-43CF-B701-29E2ADC9803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6857D68E-C925-4946-9F41-BE1321F171E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7A278235-932E-473B-BC4D-EDA7CC7DE33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EB40A64F-95A7-4D18-B98B-E9599791A19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95A040E1-8F7B-4A46-B342-803ED46363C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F4CCD4B6-ABFE-4E26-B65A-4994EDAD684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83BF4701-51D0-40D7-9073-4BE37483593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E19B1B29-0AD3-42F2-BF8A-370EF2014D3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F06DF6C8-8A42-4760-81C7-44FA8A8CDC3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A28B4B3D-07ED-4462-979B-338EC227C05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4910B2B3-2272-4E0F-8123-10902FF1235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F68BC909-84FD-417E-A98C-650A03047C8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FC9AE10A-FE30-4BF7-BEAA-A92963352E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F4963700-0F9C-4E0D-BF11-61B898540F8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5E5FB86F-E547-466B-9918-101269AB471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ECFC843B-7C16-4448-9FD6-198BBCC32D2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CA44496A-B0CB-476E-9B75-D8C820CC064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649BAE57-0949-489B-B970-8F44EA771FC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F3737DD2-1885-4C3B-A6D3-4D21DBA7448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0608FBAC-465F-46E6-8BD5-03DE2D7DEA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8F1DEC43-7587-4321-B6B2-9AA78BC1879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5FBC477C-4066-420F-88B6-CA96F3C8A0A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2D733E91-BD0B-4810-A44A-D991217716A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071542B1-25C0-4EF3-A0C3-B4D76008DE0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BA9A6DDE-3EDB-4922-8D76-3840A7FCF8E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EC63A5FF-B911-4A93-AA49-67F8D3783D1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5CDDA1D8-D7C6-42A6-BEA1-2D14F595278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67086D5C-03FB-433F-8FB2-69B86282214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3CEB845D-47C6-4709-BBFD-6F441E8E83B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09633752-E18D-40E2-A1BD-CE8FEDF47BB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id="{8CAF0218-FE97-403D-A571-936EEF1BD2C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id="{D6CC5D9C-78A0-4720-B0EC-17E483A1DD2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214F1D48-712E-40CF-9A47-91969B975B2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a:extLst>
            <a:ext uri="{FF2B5EF4-FFF2-40B4-BE49-F238E27FC236}">
              <a16:creationId xmlns:a16="http://schemas.microsoft.com/office/drawing/2014/main" id="{8265D00F-3488-4157-A44A-83489D6BCDE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a:extLst>
            <a:ext uri="{FF2B5EF4-FFF2-40B4-BE49-F238E27FC236}">
              <a16:creationId xmlns:a16="http://schemas.microsoft.com/office/drawing/2014/main" id="{903470E1-5857-4875-9C21-E7262DD8F84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a:extLst>
            <a:ext uri="{FF2B5EF4-FFF2-40B4-BE49-F238E27FC236}">
              <a16:creationId xmlns:a16="http://schemas.microsoft.com/office/drawing/2014/main" id="{81C0775D-007F-42D6-B674-9A688DF2D44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a:extLst>
            <a:ext uri="{FF2B5EF4-FFF2-40B4-BE49-F238E27FC236}">
              <a16:creationId xmlns:a16="http://schemas.microsoft.com/office/drawing/2014/main" id="{E94061BB-E2A0-4E5A-98CA-3C47D65620F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a:extLst>
            <a:ext uri="{FF2B5EF4-FFF2-40B4-BE49-F238E27FC236}">
              <a16:creationId xmlns:a16="http://schemas.microsoft.com/office/drawing/2014/main" id="{FE4BEA70-AF82-4D87-A888-2607D5C32D7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a:extLst>
            <a:ext uri="{FF2B5EF4-FFF2-40B4-BE49-F238E27FC236}">
              <a16:creationId xmlns:a16="http://schemas.microsoft.com/office/drawing/2014/main" id="{5FCB25C3-872D-4654-8A7D-A5E77B1DC22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a:extLst>
            <a:ext uri="{FF2B5EF4-FFF2-40B4-BE49-F238E27FC236}">
              <a16:creationId xmlns:a16="http://schemas.microsoft.com/office/drawing/2014/main" id="{FEB6CEC0-87AC-4662-B966-7D638E65A15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a:extLst>
            <a:ext uri="{FF2B5EF4-FFF2-40B4-BE49-F238E27FC236}">
              <a16:creationId xmlns:a16="http://schemas.microsoft.com/office/drawing/2014/main" id="{A14DDBB3-7004-4366-94C7-225B5DDB6ED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a:extLst>
            <a:ext uri="{FF2B5EF4-FFF2-40B4-BE49-F238E27FC236}">
              <a16:creationId xmlns:a16="http://schemas.microsoft.com/office/drawing/2014/main" id="{6D812F48-2AF8-4727-A95F-7B32EAD732E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a:extLst>
            <a:ext uri="{FF2B5EF4-FFF2-40B4-BE49-F238E27FC236}">
              <a16:creationId xmlns:a16="http://schemas.microsoft.com/office/drawing/2014/main" id="{2F36AF30-EB3B-481D-A2DB-AC3FEC3BD3D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1403A08F-697D-4001-886F-9CAFD49967F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a:extLst>
            <a:ext uri="{FF2B5EF4-FFF2-40B4-BE49-F238E27FC236}">
              <a16:creationId xmlns:a16="http://schemas.microsoft.com/office/drawing/2014/main" id="{3D16BB05-9CBA-4076-8373-DF13CA3AF7B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E0CF2669-2CBC-43C1-A8DB-6E49CA1DF46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437" name="直線コネクタ 436">
          <a:extLst>
            <a:ext uri="{FF2B5EF4-FFF2-40B4-BE49-F238E27FC236}">
              <a16:creationId xmlns:a16="http://schemas.microsoft.com/office/drawing/2014/main" id="{C10F5563-D74E-49C9-AC1E-487F78F871B1}"/>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75BA3878-3D85-4C81-B800-DE4D95D944E6}"/>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439" name="直線コネクタ 438">
          <a:extLst>
            <a:ext uri="{FF2B5EF4-FFF2-40B4-BE49-F238E27FC236}">
              <a16:creationId xmlns:a16="http://schemas.microsoft.com/office/drawing/2014/main" id="{D4B51D2D-A48A-44E0-B3C0-8BAAAD002FF7}"/>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3CA4D199-DFDB-4AF9-BC6C-14D99709CE5F}"/>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41" name="直線コネクタ 440">
          <a:extLst>
            <a:ext uri="{FF2B5EF4-FFF2-40B4-BE49-F238E27FC236}">
              <a16:creationId xmlns:a16="http://schemas.microsoft.com/office/drawing/2014/main" id="{2CEB5CBF-2CA5-4C0E-A9FB-C664F0758B68}"/>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BDEF98BF-3C21-4A54-9CC5-E42FB3254A09}"/>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43" name="フローチャート: 判断 442">
          <a:extLst>
            <a:ext uri="{FF2B5EF4-FFF2-40B4-BE49-F238E27FC236}">
              <a16:creationId xmlns:a16="http://schemas.microsoft.com/office/drawing/2014/main" id="{BEA3AFD6-C539-4440-858A-9CD636D8F62F}"/>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444" name="フローチャート: 判断 443">
          <a:extLst>
            <a:ext uri="{FF2B5EF4-FFF2-40B4-BE49-F238E27FC236}">
              <a16:creationId xmlns:a16="http://schemas.microsoft.com/office/drawing/2014/main" id="{3E51CFD8-1B0B-478F-87B7-61DAF212FB64}"/>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45" name="フローチャート: 判断 444">
          <a:extLst>
            <a:ext uri="{FF2B5EF4-FFF2-40B4-BE49-F238E27FC236}">
              <a16:creationId xmlns:a16="http://schemas.microsoft.com/office/drawing/2014/main" id="{BE39B12F-D6B3-43E4-87A0-691C54490224}"/>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46" name="フローチャート: 判断 445">
          <a:extLst>
            <a:ext uri="{FF2B5EF4-FFF2-40B4-BE49-F238E27FC236}">
              <a16:creationId xmlns:a16="http://schemas.microsoft.com/office/drawing/2014/main" id="{F0FCD538-AF32-44C8-916A-A6C6DAD087C1}"/>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47" name="フローチャート: 判断 446">
          <a:extLst>
            <a:ext uri="{FF2B5EF4-FFF2-40B4-BE49-F238E27FC236}">
              <a16:creationId xmlns:a16="http://schemas.microsoft.com/office/drawing/2014/main" id="{57CBB501-783F-41A8-9924-26486921387A}"/>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2C9F2C0E-E6B3-446C-89B4-175EF6176E2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C941C50D-DEE5-448A-B060-18EA0B328E1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2F9574CA-E07B-48B1-B03E-97A006F0A20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C9A4118B-A2B4-4C3C-908F-3062C9EFBCA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587A9869-1324-4175-BDFD-2C889DA901C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53" name="楕円 452">
          <a:extLst>
            <a:ext uri="{FF2B5EF4-FFF2-40B4-BE49-F238E27FC236}">
              <a16:creationId xmlns:a16="http://schemas.microsoft.com/office/drawing/2014/main" id="{5167AC20-A46E-42AC-9308-E16DC9F3D4B3}"/>
            </a:ext>
          </a:extLst>
        </xdr:cNvPr>
        <xdr:cNvSpPr/>
      </xdr:nvSpPr>
      <xdr:spPr>
        <a:xfrm>
          <a:off x="16268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163847</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6B548E48-0897-46CC-B5ED-6951D7236C36}"/>
            </a:ext>
          </a:extLst>
        </xdr:cNvPr>
        <xdr:cNvSpPr txBox="1"/>
      </xdr:nvSpPr>
      <xdr:spPr>
        <a:xfrm>
          <a:off x="16357600"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19685</xdr:rowOff>
    </xdr:from>
    <xdr:to>
      <xdr:col>81</xdr:col>
      <xdr:colOff>101600</xdr:colOff>
      <xdr:row>60</xdr:row>
      <xdr:rowOff>121285</xdr:rowOff>
    </xdr:to>
    <xdr:sp macro="" textlink="">
      <xdr:nvSpPr>
        <xdr:cNvPr id="455" name="楕円 454">
          <a:extLst>
            <a:ext uri="{FF2B5EF4-FFF2-40B4-BE49-F238E27FC236}">
              <a16:creationId xmlns:a16="http://schemas.microsoft.com/office/drawing/2014/main" id="{3F9880F0-F5A5-4DDF-B22B-4E1361F9AB51}"/>
            </a:ext>
          </a:extLst>
        </xdr:cNvPr>
        <xdr:cNvSpPr/>
      </xdr:nvSpPr>
      <xdr:spPr>
        <a:xfrm>
          <a:off x="15430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64770</xdr:rowOff>
    </xdr:from>
    <xdr:to>
      <xdr:col>85</xdr:col>
      <xdr:colOff>127000</xdr:colOff>
      <xdr:row>60</xdr:row>
      <xdr:rowOff>70485</xdr:rowOff>
    </xdr:to>
    <xdr:cxnSp macro="">
      <xdr:nvCxnSpPr>
        <xdr:cNvPr id="456" name="直線コネクタ 455">
          <a:extLst>
            <a:ext uri="{FF2B5EF4-FFF2-40B4-BE49-F238E27FC236}">
              <a16:creationId xmlns:a16="http://schemas.microsoft.com/office/drawing/2014/main" id="{C4AFAA01-57AB-4600-B1E7-CB0A7E2BC709}"/>
            </a:ext>
          </a:extLst>
        </xdr:cNvPr>
        <xdr:cNvCxnSpPr/>
      </xdr:nvCxnSpPr>
      <xdr:spPr>
        <a:xfrm flipV="1">
          <a:off x="15481300" y="103517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50165</xdr:rowOff>
    </xdr:from>
    <xdr:to>
      <xdr:col>76</xdr:col>
      <xdr:colOff>165100</xdr:colOff>
      <xdr:row>60</xdr:row>
      <xdr:rowOff>151765</xdr:rowOff>
    </xdr:to>
    <xdr:sp macro="" textlink="">
      <xdr:nvSpPr>
        <xdr:cNvPr id="457" name="楕円 456">
          <a:extLst>
            <a:ext uri="{FF2B5EF4-FFF2-40B4-BE49-F238E27FC236}">
              <a16:creationId xmlns:a16="http://schemas.microsoft.com/office/drawing/2014/main" id="{8F51CD16-D7E9-4126-9B5E-ABE393CCCF2E}"/>
            </a:ext>
          </a:extLst>
        </xdr:cNvPr>
        <xdr:cNvSpPr/>
      </xdr:nvSpPr>
      <xdr:spPr>
        <a:xfrm>
          <a:off x="14541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100965</xdr:rowOff>
    </xdr:to>
    <xdr:cxnSp macro="">
      <xdr:nvCxnSpPr>
        <xdr:cNvPr id="458" name="直線コネクタ 457">
          <a:extLst>
            <a:ext uri="{FF2B5EF4-FFF2-40B4-BE49-F238E27FC236}">
              <a16:creationId xmlns:a16="http://schemas.microsoft.com/office/drawing/2014/main" id="{10208F1A-C34E-4F40-B71D-FD32C34C59E7}"/>
            </a:ext>
          </a:extLst>
        </xdr:cNvPr>
        <xdr:cNvCxnSpPr/>
      </xdr:nvCxnSpPr>
      <xdr:spPr>
        <a:xfrm flipV="1">
          <a:off x="14592300" y="103574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46355</xdr:rowOff>
    </xdr:from>
    <xdr:to>
      <xdr:col>72</xdr:col>
      <xdr:colOff>38100</xdr:colOff>
      <xdr:row>60</xdr:row>
      <xdr:rowOff>147955</xdr:rowOff>
    </xdr:to>
    <xdr:sp macro="" textlink="">
      <xdr:nvSpPr>
        <xdr:cNvPr id="459" name="楕円 458">
          <a:extLst>
            <a:ext uri="{FF2B5EF4-FFF2-40B4-BE49-F238E27FC236}">
              <a16:creationId xmlns:a16="http://schemas.microsoft.com/office/drawing/2014/main" id="{F3D1B267-BD17-47CF-8431-8122A161640D}"/>
            </a:ext>
          </a:extLst>
        </xdr:cNvPr>
        <xdr:cNvSpPr/>
      </xdr:nvSpPr>
      <xdr:spPr>
        <a:xfrm>
          <a:off x="13652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97155</xdr:rowOff>
    </xdr:from>
    <xdr:to>
      <xdr:col>76</xdr:col>
      <xdr:colOff>114300</xdr:colOff>
      <xdr:row>60</xdr:row>
      <xdr:rowOff>100965</xdr:rowOff>
    </xdr:to>
    <xdr:cxnSp macro="">
      <xdr:nvCxnSpPr>
        <xdr:cNvPr id="460" name="直線コネクタ 459">
          <a:extLst>
            <a:ext uri="{FF2B5EF4-FFF2-40B4-BE49-F238E27FC236}">
              <a16:creationId xmlns:a16="http://schemas.microsoft.com/office/drawing/2014/main" id="{8518D62A-4E4F-425E-9586-546BDBFD8E0D}"/>
            </a:ext>
          </a:extLst>
        </xdr:cNvPr>
        <xdr:cNvCxnSpPr/>
      </xdr:nvCxnSpPr>
      <xdr:spPr>
        <a:xfrm>
          <a:off x="13703300" y="103841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xdr:rowOff>
    </xdr:from>
    <xdr:to>
      <xdr:col>67</xdr:col>
      <xdr:colOff>101600</xdr:colOff>
      <xdr:row>60</xdr:row>
      <xdr:rowOff>111760</xdr:rowOff>
    </xdr:to>
    <xdr:sp macro="" textlink="">
      <xdr:nvSpPr>
        <xdr:cNvPr id="461" name="楕円 460">
          <a:extLst>
            <a:ext uri="{FF2B5EF4-FFF2-40B4-BE49-F238E27FC236}">
              <a16:creationId xmlns:a16="http://schemas.microsoft.com/office/drawing/2014/main" id="{EC4B2C9B-F850-4FF0-BD74-FE896559A264}"/>
            </a:ext>
          </a:extLst>
        </xdr:cNvPr>
        <xdr:cNvSpPr/>
      </xdr:nvSpPr>
      <xdr:spPr>
        <a:xfrm>
          <a:off x="12763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60960</xdr:rowOff>
    </xdr:from>
    <xdr:to>
      <xdr:col>71</xdr:col>
      <xdr:colOff>177800</xdr:colOff>
      <xdr:row>60</xdr:row>
      <xdr:rowOff>97155</xdr:rowOff>
    </xdr:to>
    <xdr:cxnSp macro="">
      <xdr:nvCxnSpPr>
        <xdr:cNvPr id="462" name="直線コネクタ 461">
          <a:extLst>
            <a:ext uri="{FF2B5EF4-FFF2-40B4-BE49-F238E27FC236}">
              <a16:creationId xmlns:a16="http://schemas.microsoft.com/office/drawing/2014/main" id="{3E2966C2-511B-487F-8DBF-84899C282A4E}"/>
            </a:ext>
          </a:extLst>
        </xdr:cNvPr>
        <xdr:cNvCxnSpPr/>
      </xdr:nvCxnSpPr>
      <xdr:spPr>
        <a:xfrm>
          <a:off x="12814300" y="10347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463" name="n_1aveValue【学校施設】&#10;有形固定資産減価償却率">
          <a:extLst>
            <a:ext uri="{FF2B5EF4-FFF2-40B4-BE49-F238E27FC236}">
              <a16:creationId xmlns:a16="http://schemas.microsoft.com/office/drawing/2014/main" id="{A7EEBAC6-FE6B-4C1D-AA7F-844B668E54CA}"/>
            </a:ext>
          </a:extLst>
        </xdr:cNvPr>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464" name="n_2aveValue【学校施設】&#10;有形固定資産減価償却率">
          <a:extLst>
            <a:ext uri="{FF2B5EF4-FFF2-40B4-BE49-F238E27FC236}">
              <a16:creationId xmlns:a16="http://schemas.microsoft.com/office/drawing/2014/main" id="{31BA2A2F-8E27-4A9D-914A-9C18439567B6}"/>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65" name="n_3aveValue【学校施設】&#10;有形固定資産減価償却率">
          <a:extLst>
            <a:ext uri="{FF2B5EF4-FFF2-40B4-BE49-F238E27FC236}">
              <a16:creationId xmlns:a16="http://schemas.microsoft.com/office/drawing/2014/main" id="{05E8E222-0496-4D00-B125-83CF02D9938E}"/>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466" name="n_4aveValue【学校施設】&#10;有形固定資産減価償却率">
          <a:extLst>
            <a:ext uri="{FF2B5EF4-FFF2-40B4-BE49-F238E27FC236}">
              <a16:creationId xmlns:a16="http://schemas.microsoft.com/office/drawing/2014/main" id="{F682FF45-9696-4EF6-954C-B19B778CEC67}"/>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112412</xdr:rowOff>
    </xdr:from>
    <xdr:ext cx="405111" cy="259045"/>
    <xdr:sp macro="" textlink="">
      <xdr:nvSpPr>
        <xdr:cNvPr id="467" name="n_1mainValue【学校施設】&#10;有形固定資産減価償却率">
          <a:extLst>
            <a:ext uri="{FF2B5EF4-FFF2-40B4-BE49-F238E27FC236}">
              <a16:creationId xmlns:a16="http://schemas.microsoft.com/office/drawing/2014/main" id="{79D2C762-3CC7-40E9-A102-7D3C0A674D0F}"/>
            </a:ext>
          </a:extLst>
        </xdr:cNvPr>
        <xdr:cNvSpPr txBox="1"/>
      </xdr:nvSpPr>
      <xdr:spPr>
        <a:xfrm>
          <a:off x="15266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142892</xdr:rowOff>
    </xdr:from>
    <xdr:ext cx="405111" cy="259045"/>
    <xdr:sp macro="" textlink="">
      <xdr:nvSpPr>
        <xdr:cNvPr id="468" name="n_2mainValue【学校施設】&#10;有形固定資産減価償却率">
          <a:extLst>
            <a:ext uri="{FF2B5EF4-FFF2-40B4-BE49-F238E27FC236}">
              <a16:creationId xmlns:a16="http://schemas.microsoft.com/office/drawing/2014/main" id="{A908524A-564B-4500-8FBC-3550CBD34ECB}"/>
            </a:ext>
          </a:extLst>
        </xdr:cNvPr>
        <xdr:cNvSpPr txBox="1"/>
      </xdr:nvSpPr>
      <xdr:spPr>
        <a:xfrm>
          <a:off x="14389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139082</xdr:rowOff>
    </xdr:from>
    <xdr:ext cx="405111" cy="259045"/>
    <xdr:sp macro="" textlink="">
      <xdr:nvSpPr>
        <xdr:cNvPr id="469" name="n_3mainValue【学校施設】&#10;有形固定資産減価償却率">
          <a:extLst>
            <a:ext uri="{FF2B5EF4-FFF2-40B4-BE49-F238E27FC236}">
              <a16:creationId xmlns:a16="http://schemas.microsoft.com/office/drawing/2014/main" id="{12A0F0D6-7B12-4598-A3A9-576AABD13D7D}"/>
            </a:ext>
          </a:extLst>
        </xdr:cNvPr>
        <xdr:cNvSpPr txBox="1"/>
      </xdr:nvSpPr>
      <xdr:spPr>
        <a:xfrm>
          <a:off x="13500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102887</xdr:rowOff>
    </xdr:from>
    <xdr:ext cx="405111" cy="259045"/>
    <xdr:sp macro="" textlink="">
      <xdr:nvSpPr>
        <xdr:cNvPr id="470" name="n_4mainValue【学校施設】&#10;有形固定資産減価償却率">
          <a:extLst>
            <a:ext uri="{FF2B5EF4-FFF2-40B4-BE49-F238E27FC236}">
              <a16:creationId xmlns:a16="http://schemas.microsoft.com/office/drawing/2014/main" id="{22ED88E3-8B38-4E4C-B935-D06B865EA642}"/>
            </a:ext>
          </a:extLst>
        </xdr:cNvPr>
        <xdr:cNvSpPr txBox="1"/>
      </xdr:nvSpPr>
      <xdr:spPr>
        <a:xfrm>
          <a:off x="12611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FF8D7A03-0478-4118-A2AC-6F53C1B10DD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5CAF4FAA-6AA4-430C-AAD2-E1A9DD96771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C1E587D9-F7A2-4A9D-BA5E-5563E7BDAD4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E4545AEC-F231-4E7A-8F5D-99B30B39022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79A355D4-5563-457C-BC39-2B3E9D774A9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A1E9C56F-1179-409E-8574-0BB565321DC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3AD20415-6139-41B8-B48B-678EAF9147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AB7B12F3-71AA-438C-A9F2-4E8D2E73154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700D6704-5B95-4CC1-A2B4-1040F8DA6FC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1D16722E-DC83-4E7D-B38A-26819182C6A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a:extLst>
            <a:ext uri="{FF2B5EF4-FFF2-40B4-BE49-F238E27FC236}">
              <a16:creationId xmlns:a16="http://schemas.microsoft.com/office/drawing/2014/main" id="{3C2F8833-89BE-4472-9936-CADA229FE07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a:extLst>
            <a:ext uri="{FF2B5EF4-FFF2-40B4-BE49-F238E27FC236}">
              <a16:creationId xmlns:a16="http://schemas.microsoft.com/office/drawing/2014/main" id="{906476E5-9F2E-412E-BAB8-ED6A19C4E38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a:extLst>
            <a:ext uri="{FF2B5EF4-FFF2-40B4-BE49-F238E27FC236}">
              <a16:creationId xmlns:a16="http://schemas.microsoft.com/office/drawing/2014/main" id="{0FEAEBF9-FD0B-421E-8753-186A507D754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a:extLst>
            <a:ext uri="{FF2B5EF4-FFF2-40B4-BE49-F238E27FC236}">
              <a16:creationId xmlns:a16="http://schemas.microsoft.com/office/drawing/2014/main" id="{3DAABCFB-E72F-4C60-B6A7-7E3612F0914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a:extLst>
            <a:ext uri="{FF2B5EF4-FFF2-40B4-BE49-F238E27FC236}">
              <a16:creationId xmlns:a16="http://schemas.microsoft.com/office/drawing/2014/main" id="{02A980F2-3EA2-4EA8-AD49-864FE84463B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a:extLst>
            <a:ext uri="{FF2B5EF4-FFF2-40B4-BE49-F238E27FC236}">
              <a16:creationId xmlns:a16="http://schemas.microsoft.com/office/drawing/2014/main" id="{72FA0B99-84BB-458B-909F-733A7721677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a:extLst>
            <a:ext uri="{FF2B5EF4-FFF2-40B4-BE49-F238E27FC236}">
              <a16:creationId xmlns:a16="http://schemas.microsoft.com/office/drawing/2014/main" id="{690DFADA-1317-4F73-8A83-74D7EB1A35F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a:extLst>
            <a:ext uri="{FF2B5EF4-FFF2-40B4-BE49-F238E27FC236}">
              <a16:creationId xmlns:a16="http://schemas.microsoft.com/office/drawing/2014/main" id="{6AE79D39-E890-4A34-840C-99BFFEED35F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a:extLst>
            <a:ext uri="{FF2B5EF4-FFF2-40B4-BE49-F238E27FC236}">
              <a16:creationId xmlns:a16="http://schemas.microsoft.com/office/drawing/2014/main" id="{8B6AAE9E-8EBD-459E-9ACA-19061C34E8D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a:extLst>
            <a:ext uri="{FF2B5EF4-FFF2-40B4-BE49-F238E27FC236}">
              <a16:creationId xmlns:a16="http://schemas.microsoft.com/office/drawing/2014/main" id="{63D3F080-E4C0-47AE-A457-D4115A8B528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a:extLst>
            <a:ext uri="{FF2B5EF4-FFF2-40B4-BE49-F238E27FC236}">
              <a16:creationId xmlns:a16="http://schemas.microsoft.com/office/drawing/2014/main" id="{2C0BDE8B-0412-47E0-877F-378F3534834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2" name="テキスト ボックス 491">
          <a:extLst>
            <a:ext uri="{FF2B5EF4-FFF2-40B4-BE49-F238E27FC236}">
              <a16:creationId xmlns:a16="http://schemas.microsoft.com/office/drawing/2014/main" id="{075F2A0A-3DFC-478B-8DF7-4AE0E065DD6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A39359FA-94A9-44E9-89D3-7BFC9C80261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4" name="テキスト ボックス 493">
          <a:extLst>
            <a:ext uri="{FF2B5EF4-FFF2-40B4-BE49-F238E27FC236}">
              <a16:creationId xmlns:a16="http://schemas.microsoft.com/office/drawing/2014/main" id="{66EBBFAB-DFA4-419C-9F4B-2417FAE826F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a:extLst>
            <a:ext uri="{FF2B5EF4-FFF2-40B4-BE49-F238E27FC236}">
              <a16:creationId xmlns:a16="http://schemas.microsoft.com/office/drawing/2014/main" id="{F932B072-B1F6-4020-BF86-BC5D8CA1403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496" name="直線コネクタ 495">
          <a:extLst>
            <a:ext uri="{FF2B5EF4-FFF2-40B4-BE49-F238E27FC236}">
              <a16:creationId xmlns:a16="http://schemas.microsoft.com/office/drawing/2014/main" id="{88294FCB-DDE7-4392-A931-716621319025}"/>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497" name="【学校施設】&#10;一人当たり面積最小値テキスト">
          <a:extLst>
            <a:ext uri="{FF2B5EF4-FFF2-40B4-BE49-F238E27FC236}">
              <a16:creationId xmlns:a16="http://schemas.microsoft.com/office/drawing/2014/main" id="{321412A9-5F93-41FD-82FF-FF582D6E70E8}"/>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498" name="直線コネクタ 497">
          <a:extLst>
            <a:ext uri="{FF2B5EF4-FFF2-40B4-BE49-F238E27FC236}">
              <a16:creationId xmlns:a16="http://schemas.microsoft.com/office/drawing/2014/main" id="{B3D59EEE-A5D9-4400-B7B7-AFF09682291E}"/>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499" name="【学校施設】&#10;一人当たり面積最大値テキスト">
          <a:extLst>
            <a:ext uri="{FF2B5EF4-FFF2-40B4-BE49-F238E27FC236}">
              <a16:creationId xmlns:a16="http://schemas.microsoft.com/office/drawing/2014/main" id="{5D5065F6-05B0-4099-9DA2-DCE2DD50D4ED}"/>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00" name="直線コネクタ 499">
          <a:extLst>
            <a:ext uri="{FF2B5EF4-FFF2-40B4-BE49-F238E27FC236}">
              <a16:creationId xmlns:a16="http://schemas.microsoft.com/office/drawing/2014/main" id="{E7679B56-9764-4F83-A041-07358F97C2A1}"/>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501" name="【学校施設】&#10;一人当たり面積平均値テキスト">
          <a:extLst>
            <a:ext uri="{FF2B5EF4-FFF2-40B4-BE49-F238E27FC236}">
              <a16:creationId xmlns:a16="http://schemas.microsoft.com/office/drawing/2014/main" id="{0F149728-55AB-4D7F-B697-CF5FD96C3560}"/>
            </a:ext>
          </a:extLst>
        </xdr:cNvPr>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02" name="フローチャート: 判断 501">
          <a:extLst>
            <a:ext uri="{FF2B5EF4-FFF2-40B4-BE49-F238E27FC236}">
              <a16:creationId xmlns:a16="http://schemas.microsoft.com/office/drawing/2014/main" id="{06B25E6F-BF2F-4735-8B6C-D608B9C382CB}"/>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03" name="フローチャート: 判断 502">
          <a:extLst>
            <a:ext uri="{FF2B5EF4-FFF2-40B4-BE49-F238E27FC236}">
              <a16:creationId xmlns:a16="http://schemas.microsoft.com/office/drawing/2014/main" id="{27CD5BF7-658A-40E6-8BBF-AA66889D2996}"/>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04" name="フローチャート: 判断 503">
          <a:extLst>
            <a:ext uri="{FF2B5EF4-FFF2-40B4-BE49-F238E27FC236}">
              <a16:creationId xmlns:a16="http://schemas.microsoft.com/office/drawing/2014/main" id="{DE9FD60B-D97E-4678-933B-CB3666B6C00F}"/>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05" name="フローチャート: 判断 504">
          <a:extLst>
            <a:ext uri="{FF2B5EF4-FFF2-40B4-BE49-F238E27FC236}">
              <a16:creationId xmlns:a16="http://schemas.microsoft.com/office/drawing/2014/main" id="{F4C83CEB-98C5-47CD-8EC3-8CFE3808AE4A}"/>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06" name="フローチャート: 判断 505">
          <a:extLst>
            <a:ext uri="{FF2B5EF4-FFF2-40B4-BE49-F238E27FC236}">
              <a16:creationId xmlns:a16="http://schemas.microsoft.com/office/drawing/2014/main" id="{E8E47EEC-B342-4F5E-9911-70E9266300C1}"/>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59D04AD5-23C1-4088-89FD-D2D9315EFDB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F72EDE8B-D4B5-48D0-8C99-07A4A184C4A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3B2DCC92-BB71-44B0-A079-399152BEA40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18F60AC1-B6C1-46EE-BE4A-B3841882B6F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723DB7E1-8E54-4D14-8183-066880E28EF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133060</xdr:rowOff>
    </xdr:from>
    <xdr:to>
      <xdr:col>116</xdr:col>
      <xdr:colOff>114300</xdr:colOff>
      <xdr:row>61</xdr:row>
      <xdr:rowOff>63210</xdr:rowOff>
    </xdr:to>
    <xdr:sp macro="" textlink="">
      <xdr:nvSpPr>
        <xdr:cNvPr id="512" name="楕円 511">
          <a:extLst>
            <a:ext uri="{FF2B5EF4-FFF2-40B4-BE49-F238E27FC236}">
              <a16:creationId xmlns:a16="http://schemas.microsoft.com/office/drawing/2014/main" id="{92DD65E3-348E-42F2-A0BC-CB34605C891C}"/>
            </a:ext>
          </a:extLst>
        </xdr:cNvPr>
        <xdr:cNvSpPr/>
      </xdr:nvSpPr>
      <xdr:spPr>
        <a:xfrm>
          <a:off x="22110700" y="104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155937</xdr:rowOff>
    </xdr:from>
    <xdr:ext cx="469744" cy="259045"/>
    <xdr:sp macro="" textlink="">
      <xdr:nvSpPr>
        <xdr:cNvPr id="513" name="【学校施設】&#10;一人当たり面積該当値テキスト">
          <a:extLst>
            <a:ext uri="{FF2B5EF4-FFF2-40B4-BE49-F238E27FC236}">
              <a16:creationId xmlns:a16="http://schemas.microsoft.com/office/drawing/2014/main" id="{21D65FC1-DC40-4F5A-9575-C13BB9CA8DF3}"/>
            </a:ext>
          </a:extLst>
        </xdr:cNvPr>
        <xdr:cNvSpPr txBox="1"/>
      </xdr:nvSpPr>
      <xdr:spPr>
        <a:xfrm>
          <a:off x="22199600" y="1027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798</xdr:rowOff>
    </xdr:from>
    <xdr:to>
      <xdr:col>112</xdr:col>
      <xdr:colOff>38100</xdr:colOff>
      <xdr:row>61</xdr:row>
      <xdr:rowOff>102398</xdr:rowOff>
    </xdr:to>
    <xdr:sp macro="" textlink="">
      <xdr:nvSpPr>
        <xdr:cNvPr id="514" name="楕円 513">
          <a:extLst>
            <a:ext uri="{FF2B5EF4-FFF2-40B4-BE49-F238E27FC236}">
              <a16:creationId xmlns:a16="http://schemas.microsoft.com/office/drawing/2014/main" id="{E9864469-782A-425A-B860-290308679089}"/>
            </a:ext>
          </a:extLst>
        </xdr:cNvPr>
        <xdr:cNvSpPr/>
      </xdr:nvSpPr>
      <xdr:spPr>
        <a:xfrm>
          <a:off x="21272500" y="104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12410</xdr:rowOff>
    </xdr:from>
    <xdr:to>
      <xdr:col>116</xdr:col>
      <xdr:colOff>63500</xdr:colOff>
      <xdr:row>61</xdr:row>
      <xdr:rowOff>51598</xdr:rowOff>
    </xdr:to>
    <xdr:cxnSp macro="">
      <xdr:nvCxnSpPr>
        <xdr:cNvPr id="515" name="直線コネクタ 514">
          <a:extLst>
            <a:ext uri="{FF2B5EF4-FFF2-40B4-BE49-F238E27FC236}">
              <a16:creationId xmlns:a16="http://schemas.microsoft.com/office/drawing/2014/main" id="{3968BAF1-96A4-49AD-A186-E4627892090E}"/>
            </a:ext>
          </a:extLst>
        </xdr:cNvPr>
        <xdr:cNvCxnSpPr/>
      </xdr:nvCxnSpPr>
      <xdr:spPr>
        <a:xfrm flipV="1">
          <a:off x="21323300" y="1047086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16473</xdr:rowOff>
    </xdr:from>
    <xdr:to>
      <xdr:col>107</xdr:col>
      <xdr:colOff>101600</xdr:colOff>
      <xdr:row>61</xdr:row>
      <xdr:rowOff>118073</xdr:rowOff>
    </xdr:to>
    <xdr:sp macro="" textlink="">
      <xdr:nvSpPr>
        <xdr:cNvPr id="516" name="楕円 515">
          <a:extLst>
            <a:ext uri="{FF2B5EF4-FFF2-40B4-BE49-F238E27FC236}">
              <a16:creationId xmlns:a16="http://schemas.microsoft.com/office/drawing/2014/main" id="{C2D40F45-E8D0-4870-AB46-90337386027F}"/>
            </a:ext>
          </a:extLst>
        </xdr:cNvPr>
        <xdr:cNvSpPr/>
      </xdr:nvSpPr>
      <xdr:spPr>
        <a:xfrm>
          <a:off x="20383500" y="104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51598</xdr:rowOff>
    </xdr:from>
    <xdr:to>
      <xdr:col>111</xdr:col>
      <xdr:colOff>177800</xdr:colOff>
      <xdr:row>61</xdr:row>
      <xdr:rowOff>67273</xdr:rowOff>
    </xdr:to>
    <xdr:cxnSp macro="">
      <xdr:nvCxnSpPr>
        <xdr:cNvPr id="517" name="直線コネクタ 516">
          <a:extLst>
            <a:ext uri="{FF2B5EF4-FFF2-40B4-BE49-F238E27FC236}">
              <a16:creationId xmlns:a16="http://schemas.microsoft.com/office/drawing/2014/main" id="{4B9A7059-8FBB-4D01-A6B4-4CC6AAC29EE4}"/>
            </a:ext>
          </a:extLst>
        </xdr:cNvPr>
        <xdr:cNvCxnSpPr/>
      </xdr:nvCxnSpPr>
      <xdr:spPr>
        <a:xfrm flipV="1">
          <a:off x="20434300" y="10510048"/>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31169</xdr:rowOff>
    </xdr:from>
    <xdr:to>
      <xdr:col>102</xdr:col>
      <xdr:colOff>165100</xdr:colOff>
      <xdr:row>61</xdr:row>
      <xdr:rowOff>132769</xdr:rowOff>
    </xdr:to>
    <xdr:sp macro="" textlink="">
      <xdr:nvSpPr>
        <xdr:cNvPr id="518" name="楕円 517">
          <a:extLst>
            <a:ext uri="{FF2B5EF4-FFF2-40B4-BE49-F238E27FC236}">
              <a16:creationId xmlns:a16="http://schemas.microsoft.com/office/drawing/2014/main" id="{C6800E73-6EB2-49EF-B6E2-44C106F69D94}"/>
            </a:ext>
          </a:extLst>
        </xdr:cNvPr>
        <xdr:cNvSpPr/>
      </xdr:nvSpPr>
      <xdr:spPr>
        <a:xfrm>
          <a:off x="19494500" y="104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67273</xdr:rowOff>
    </xdr:from>
    <xdr:to>
      <xdr:col>107</xdr:col>
      <xdr:colOff>50800</xdr:colOff>
      <xdr:row>61</xdr:row>
      <xdr:rowOff>81969</xdr:rowOff>
    </xdr:to>
    <xdr:cxnSp macro="">
      <xdr:nvCxnSpPr>
        <xdr:cNvPr id="519" name="直線コネクタ 518">
          <a:extLst>
            <a:ext uri="{FF2B5EF4-FFF2-40B4-BE49-F238E27FC236}">
              <a16:creationId xmlns:a16="http://schemas.microsoft.com/office/drawing/2014/main" id="{B98F02AC-3F90-4B23-9CFE-7DD2831FD225}"/>
            </a:ext>
          </a:extLst>
        </xdr:cNvPr>
        <xdr:cNvCxnSpPr/>
      </xdr:nvCxnSpPr>
      <xdr:spPr>
        <a:xfrm flipV="1">
          <a:off x="19545300" y="105257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43742</xdr:rowOff>
    </xdr:from>
    <xdr:to>
      <xdr:col>98</xdr:col>
      <xdr:colOff>38100</xdr:colOff>
      <xdr:row>61</xdr:row>
      <xdr:rowOff>145342</xdr:rowOff>
    </xdr:to>
    <xdr:sp macro="" textlink="">
      <xdr:nvSpPr>
        <xdr:cNvPr id="520" name="楕円 519">
          <a:extLst>
            <a:ext uri="{FF2B5EF4-FFF2-40B4-BE49-F238E27FC236}">
              <a16:creationId xmlns:a16="http://schemas.microsoft.com/office/drawing/2014/main" id="{B29C0855-240C-4894-A126-4E5760E44709}"/>
            </a:ext>
          </a:extLst>
        </xdr:cNvPr>
        <xdr:cNvSpPr/>
      </xdr:nvSpPr>
      <xdr:spPr>
        <a:xfrm>
          <a:off x="18605500" y="1050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81969</xdr:rowOff>
    </xdr:from>
    <xdr:to>
      <xdr:col>102</xdr:col>
      <xdr:colOff>114300</xdr:colOff>
      <xdr:row>61</xdr:row>
      <xdr:rowOff>94542</xdr:rowOff>
    </xdr:to>
    <xdr:cxnSp macro="">
      <xdr:nvCxnSpPr>
        <xdr:cNvPr id="521" name="直線コネクタ 520">
          <a:extLst>
            <a:ext uri="{FF2B5EF4-FFF2-40B4-BE49-F238E27FC236}">
              <a16:creationId xmlns:a16="http://schemas.microsoft.com/office/drawing/2014/main" id="{D3AFB497-4EE0-48B3-904D-6F3A89237F75}"/>
            </a:ext>
          </a:extLst>
        </xdr:cNvPr>
        <xdr:cNvCxnSpPr/>
      </xdr:nvCxnSpPr>
      <xdr:spPr>
        <a:xfrm flipV="1">
          <a:off x="18656300" y="1054041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522" name="n_1aveValue【学校施設】&#10;一人当たり面積">
          <a:extLst>
            <a:ext uri="{FF2B5EF4-FFF2-40B4-BE49-F238E27FC236}">
              <a16:creationId xmlns:a16="http://schemas.microsoft.com/office/drawing/2014/main" id="{440FBF43-3304-42D5-B9E4-705993E61A09}"/>
            </a:ext>
          </a:extLst>
        </xdr:cNvPr>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523" name="n_2aveValue【学校施設】&#10;一人当たり面積">
          <a:extLst>
            <a:ext uri="{FF2B5EF4-FFF2-40B4-BE49-F238E27FC236}">
              <a16:creationId xmlns:a16="http://schemas.microsoft.com/office/drawing/2014/main" id="{4417E954-93B1-4EA8-8FF4-D36F32B21BA9}"/>
            </a:ext>
          </a:extLst>
        </xdr:cNvPr>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524" name="n_3aveValue【学校施設】&#10;一人当たり面積">
          <a:extLst>
            <a:ext uri="{FF2B5EF4-FFF2-40B4-BE49-F238E27FC236}">
              <a16:creationId xmlns:a16="http://schemas.microsoft.com/office/drawing/2014/main" id="{B4EDFC67-00C7-4130-9295-72D3CF0B48BA}"/>
            </a:ext>
          </a:extLst>
        </xdr:cNvPr>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525" name="n_4aveValue【学校施設】&#10;一人当たり面積">
          <a:extLst>
            <a:ext uri="{FF2B5EF4-FFF2-40B4-BE49-F238E27FC236}">
              <a16:creationId xmlns:a16="http://schemas.microsoft.com/office/drawing/2014/main" id="{23458F46-F420-41F4-8F22-554BBECFA4D2}"/>
            </a:ext>
          </a:extLst>
        </xdr:cNvPr>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118925</xdr:rowOff>
    </xdr:from>
    <xdr:ext cx="469744" cy="259045"/>
    <xdr:sp macro="" textlink="">
      <xdr:nvSpPr>
        <xdr:cNvPr id="526" name="n_1mainValue【学校施設】&#10;一人当たり面積">
          <a:extLst>
            <a:ext uri="{FF2B5EF4-FFF2-40B4-BE49-F238E27FC236}">
              <a16:creationId xmlns:a16="http://schemas.microsoft.com/office/drawing/2014/main" id="{44DBFF73-F6C7-4C59-8469-8C6A4634901F}"/>
            </a:ext>
          </a:extLst>
        </xdr:cNvPr>
        <xdr:cNvSpPr txBox="1"/>
      </xdr:nvSpPr>
      <xdr:spPr>
        <a:xfrm>
          <a:off x="21075727" y="1023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134600</xdr:rowOff>
    </xdr:from>
    <xdr:ext cx="469744" cy="259045"/>
    <xdr:sp macro="" textlink="">
      <xdr:nvSpPr>
        <xdr:cNvPr id="527" name="n_2mainValue【学校施設】&#10;一人当たり面積">
          <a:extLst>
            <a:ext uri="{FF2B5EF4-FFF2-40B4-BE49-F238E27FC236}">
              <a16:creationId xmlns:a16="http://schemas.microsoft.com/office/drawing/2014/main" id="{1F54338E-F809-448B-AB8F-33680EA0DACE}"/>
            </a:ext>
          </a:extLst>
        </xdr:cNvPr>
        <xdr:cNvSpPr txBox="1"/>
      </xdr:nvSpPr>
      <xdr:spPr>
        <a:xfrm>
          <a:off x="20199427" y="102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149296</xdr:rowOff>
    </xdr:from>
    <xdr:ext cx="469744" cy="259045"/>
    <xdr:sp macro="" textlink="">
      <xdr:nvSpPr>
        <xdr:cNvPr id="528" name="n_3mainValue【学校施設】&#10;一人当たり面積">
          <a:extLst>
            <a:ext uri="{FF2B5EF4-FFF2-40B4-BE49-F238E27FC236}">
              <a16:creationId xmlns:a16="http://schemas.microsoft.com/office/drawing/2014/main" id="{E9C66459-B04C-4DC2-9E7A-687187FDB900}"/>
            </a:ext>
          </a:extLst>
        </xdr:cNvPr>
        <xdr:cNvSpPr txBox="1"/>
      </xdr:nvSpPr>
      <xdr:spPr>
        <a:xfrm>
          <a:off x="19310427" y="1026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161869</xdr:rowOff>
    </xdr:from>
    <xdr:ext cx="469744" cy="259045"/>
    <xdr:sp macro="" textlink="">
      <xdr:nvSpPr>
        <xdr:cNvPr id="529" name="n_4mainValue【学校施設】&#10;一人当たり面積">
          <a:extLst>
            <a:ext uri="{FF2B5EF4-FFF2-40B4-BE49-F238E27FC236}">
              <a16:creationId xmlns:a16="http://schemas.microsoft.com/office/drawing/2014/main" id="{D893FCB2-C994-4121-9A08-309F643092D4}"/>
            </a:ext>
          </a:extLst>
        </xdr:cNvPr>
        <xdr:cNvSpPr txBox="1"/>
      </xdr:nvSpPr>
      <xdr:spPr>
        <a:xfrm>
          <a:off x="18421427" y="1027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a:extLst>
            <a:ext uri="{FF2B5EF4-FFF2-40B4-BE49-F238E27FC236}">
              <a16:creationId xmlns:a16="http://schemas.microsoft.com/office/drawing/2014/main" id="{E5500853-8F43-4A3F-A0AC-A647C6439F4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a:extLst>
            <a:ext uri="{FF2B5EF4-FFF2-40B4-BE49-F238E27FC236}">
              <a16:creationId xmlns:a16="http://schemas.microsoft.com/office/drawing/2014/main" id="{B9EFE38D-E76D-4288-8CA2-0D18BAD5793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a:extLst>
            <a:ext uri="{FF2B5EF4-FFF2-40B4-BE49-F238E27FC236}">
              <a16:creationId xmlns:a16="http://schemas.microsoft.com/office/drawing/2014/main" id="{33F2F610-16D1-4304-ABAA-17E70A8568F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a:extLst>
            <a:ext uri="{FF2B5EF4-FFF2-40B4-BE49-F238E27FC236}">
              <a16:creationId xmlns:a16="http://schemas.microsoft.com/office/drawing/2014/main" id="{C49B5616-BB85-422F-9DD5-E179B4E7FA3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a:extLst>
            <a:ext uri="{FF2B5EF4-FFF2-40B4-BE49-F238E27FC236}">
              <a16:creationId xmlns:a16="http://schemas.microsoft.com/office/drawing/2014/main" id="{887F91D5-177E-4BE0-95AE-DB5FFC11F7D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a:extLst>
            <a:ext uri="{FF2B5EF4-FFF2-40B4-BE49-F238E27FC236}">
              <a16:creationId xmlns:a16="http://schemas.microsoft.com/office/drawing/2014/main" id="{DF2DEC7D-CE3E-4268-8F8D-70EC4FBB711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a:extLst>
            <a:ext uri="{FF2B5EF4-FFF2-40B4-BE49-F238E27FC236}">
              <a16:creationId xmlns:a16="http://schemas.microsoft.com/office/drawing/2014/main" id="{EACFD3AD-B2E2-4532-8FB7-9752B91DE4D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a:extLst>
            <a:ext uri="{FF2B5EF4-FFF2-40B4-BE49-F238E27FC236}">
              <a16:creationId xmlns:a16="http://schemas.microsoft.com/office/drawing/2014/main" id="{4F380184-1B35-409E-BF03-A45BD27515D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a16="http://schemas.microsoft.com/office/drawing/2014/main" id="{99F1117C-780E-4B8A-9CC1-EB93A3B765D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a:extLst>
            <a:ext uri="{FF2B5EF4-FFF2-40B4-BE49-F238E27FC236}">
              <a16:creationId xmlns:a16="http://schemas.microsoft.com/office/drawing/2014/main" id="{9EF0305F-5762-4D69-B859-DF84C81914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a:extLst>
            <a:ext uri="{FF2B5EF4-FFF2-40B4-BE49-F238E27FC236}">
              <a16:creationId xmlns:a16="http://schemas.microsoft.com/office/drawing/2014/main" id="{0070DE1F-8BBF-4029-9903-AE6EE175DCC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a:extLst>
            <a:ext uri="{FF2B5EF4-FFF2-40B4-BE49-F238E27FC236}">
              <a16:creationId xmlns:a16="http://schemas.microsoft.com/office/drawing/2014/main" id="{13FC1BE1-95B2-424F-B46D-641F5BD5AF7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a:extLst>
            <a:ext uri="{FF2B5EF4-FFF2-40B4-BE49-F238E27FC236}">
              <a16:creationId xmlns:a16="http://schemas.microsoft.com/office/drawing/2014/main" id="{B65F667B-70A1-4B2E-8D03-CB7393CA517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a:extLst>
            <a:ext uri="{FF2B5EF4-FFF2-40B4-BE49-F238E27FC236}">
              <a16:creationId xmlns:a16="http://schemas.microsoft.com/office/drawing/2014/main" id="{364B2019-B5C8-41D3-92AE-FDBA5FDA4A3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a:extLst>
            <a:ext uri="{FF2B5EF4-FFF2-40B4-BE49-F238E27FC236}">
              <a16:creationId xmlns:a16="http://schemas.microsoft.com/office/drawing/2014/main" id="{70E2582C-CC54-4840-A169-25108015E4F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a:extLst>
            <a:ext uri="{FF2B5EF4-FFF2-40B4-BE49-F238E27FC236}">
              <a16:creationId xmlns:a16="http://schemas.microsoft.com/office/drawing/2014/main" id="{D71A7B35-D3AD-4131-8535-A8E1D858EE0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a:extLst>
            <a:ext uri="{FF2B5EF4-FFF2-40B4-BE49-F238E27FC236}">
              <a16:creationId xmlns:a16="http://schemas.microsoft.com/office/drawing/2014/main" id="{3D074DA0-C548-4476-A020-F322B62CED6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a:extLst>
            <a:ext uri="{FF2B5EF4-FFF2-40B4-BE49-F238E27FC236}">
              <a16:creationId xmlns:a16="http://schemas.microsoft.com/office/drawing/2014/main" id="{1BE13B46-3163-43E4-A235-B59AFC2E82A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a:extLst>
            <a:ext uri="{FF2B5EF4-FFF2-40B4-BE49-F238E27FC236}">
              <a16:creationId xmlns:a16="http://schemas.microsoft.com/office/drawing/2014/main" id="{E97B35CB-E649-44C9-8AD3-24BB54CBBC3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a:extLst>
            <a:ext uri="{FF2B5EF4-FFF2-40B4-BE49-F238E27FC236}">
              <a16:creationId xmlns:a16="http://schemas.microsoft.com/office/drawing/2014/main" id="{861E3D93-8B8B-41E9-BD48-1494ADB8E26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a:extLst>
            <a:ext uri="{FF2B5EF4-FFF2-40B4-BE49-F238E27FC236}">
              <a16:creationId xmlns:a16="http://schemas.microsoft.com/office/drawing/2014/main" id="{C58F8E5D-E546-4CC2-ADE0-431729B0890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a:extLst>
            <a:ext uri="{FF2B5EF4-FFF2-40B4-BE49-F238E27FC236}">
              <a16:creationId xmlns:a16="http://schemas.microsoft.com/office/drawing/2014/main" id="{C18CEEFF-6AD6-4FCD-B794-5EA48DFC9E4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a:extLst>
            <a:ext uri="{FF2B5EF4-FFF2-40B4-BE49-F238E27FC236}">
              <a16:creationId xmlns:a16="http://schemas.microsoft.com/office/drawing/2014/main" id="{4B00FEC0-05F0-41ED-93C7-F33DD88642A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a:extLst>
            <a:ext uri="{FF2B5EF4-FFF2-40B4-BE49-F238E27FC236}">
              <a16:creationId xmlns:a16="http://schemas.microsoft.com/office/drawing/2014/main" id="{00CBC2E1-4CF1-4F6B-8770-A891BEC6FF4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a:extLst>
            <a:ext uri="{FF2B5EF4-FFF2-40B4-BE49-F238E27FC236}">
              <a16:creationId xmlns:a16="http://schemas.microsoft.com/office/drawing/2014/main" id="{1EBB8426-ACA5-46B0-B606-FE2A0D9FA03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a:extLst>
            <a:ext uri="{FF2B5EF4-FFF2-40B4-BE49-F238E27FC236}">
              <a16:creationId xmlns:a16="http://schemas.microsoft.com/office/drawing/2014/main" id="{084F59D0-3754-4E6B-8FBA-DEC52920612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a:extLst>
            <a:ext uri="{FF2B5EF4-FFF2-40B4-BE49-F238E27FC236}">
              <a16:creationId xmlns:a16="http://schemas.microsoft.com/office/drawing/2014/main" id="{70F5C567-FE6B-485C-BBDB-AD1269158AB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7" name="直線コネクタ 556">
          <a:extLst>
            <a:ext uri="{FF2B5EF4-FFF2-40B4-BE49-F238E27FC236}">
              <a16:creationId xmlns:a16="http://schemas.microsoft.com/office/drawing/2014/main" id="{95192DB8-89D0-411B-B0E7-39DC5C60B34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8" name="テキスト ボックス 557">
          <a:extLst>
            <a:ext uri="{FF2B5EF4-FFF2-40B4-BE49-F238E27FC236}">
              <a16:creationId xmlns:a16="http://schemas.microsoft.com/office/drawing/2014/main" id="{D95AFF4B-1521-4C55-89DC-5052EAB899E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9" name="直線コネクタ 558">
          <a:extLst>
            <a:ext uri="{FF2B5EF4-FFF2-40B4-BE49-F238E27FC236}">
              <a16:creationId xmlns:a16="http://schemas.microsoft.com/office/drawing/2014/main" id="{E4CC31F7-DB89-4FA7-B2C2-341F6247A5D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0" name="テキスト ボックス 559">
          <a:extLst>
            <a:ext uri="{FF2B5EF4-FFF2-40B4-BE49-F238E27FC236}">
              <a16:creationId xmlns:a16="http://schemas.microsoft.com/office/drawing/2014/main" id="{301F51A2-CEC4-4942-864E-56F65199954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1" name="直線コネクタ 560">
          <a:extLst>
            <a:ext uri="{FF2B5EF4-FFF2-40B4-BE49-F238E27FC236}">
              <a16:creationId xmlns:a16="http://schemas.microsoft.com/office/drawing/2014/main" id="{BD7A7891-A006-439F-A42E-EDEAAA3553A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2" name="テキスト ボックス 561">
          <a:extLst>
            <a:ext uri="{FF2B5EF4-FFF2-40B4-BE49-F238E27FC236}">
              <a16:creationId xmlns:a16="http://schemas.microsoft.com/office/drawing/2014/main" id="{B275554F-745D-4FB0-A5D3-A4231464832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3" name="直線コネクタ 562">
          <a:extLst>
            <a:ext uri="{FF2B5EF4-FFF2-40B4-BE49-F238E27FC236}">
              <a16:creationId xmlns:a16="http://schemas.microsoft.com/office/drawing/2014/main" id="{5A967B0B-DED1-4F0A-A5EA-7F29829921B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4" name="テキスト ボックス 563">
          <a:extLst>
            <a:ext uri="{FF2B5EF4-FFF2-40B4-BE49-F238E27FC236}">
              <a16:creationId xmlns:a16="http://schemas.microsoft.com/office/drawing/2014/main" id="{0294E1ED-4189-4EE8-9586-F92A0FD6E2A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5" name="直線コネクタ 564">
          <a:extLst>
            <a:ext uri="{FF2B5EF4-FFF2-40B4-BE49-F238E27FC236}">
              <a16:creationId xmlns:a16="http://schemas.microsoft.com/office/drawing/2014/main" id="{48B179D8-0933-4674-9875-6A9A4A90D1E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6" name="テキスト ボックス 565">
          <a:extLst>
            <a:ext uri="{FF2B5EF4-FFF2-40B4-BE49-F238E27FC236}">
              <a16:creationId xmlns:a16="http://schemas.microsoft.com/office/drawing/2014/main" id="{E0CEA47C-4159-4B37-A5C7-88FBF0CB5DB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84DD8D3A-3678-40F6-A7C0-3337A5D344E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8" name="テキスト ボックス 567">
          <a:extLst>
            <a:ext uri="{FF2B5EF4-FFF2-40B4-BE49-F238E27FC236}">
              <a16:creationId xmlns:a16="http://schemas.microsoft.com/office/drawing/2014/main" id="{A1B8AFF5-ACC2-4773-8E6A-438FB868F8D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公民館】&#10;有形固定資産減価償却率グラフ枠">
          <a:extLst>
            <a:ext uri="{FF2B5EF4-FFF2-40B4-BE49-F238E27FC236}">
              <a16:creationId xmlns:a16="http://schemas.microsoft.com/office/drawing/2014/main" id="{5E7C4514-3F55-4BD3-AA3A-871A30976DA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570" name="直線コネクタ 569">
          <a:extLst>
            <a:ext uri="{FF2B5EF4-FFF2-40B4-BE49-F238E27FC236}">
              <a16:creationId xmlns:a16="http://schemas.microsoft.com/office/drawing/2014/main" id="{5D002CA4-4290-47CB-9A2D-A51FB094A69F}"/>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71" name="【公民館】&#10;有形固定資産減価償却率最小値テキスト">
          <a:extLst>
            <a:ext uri="{FF2B5EF4-FFF2-40B4-BE49-F238E27FC236}">
              <a16:creationId xmlns:a16="http://schemas.microsoft.com/office/drawing/2014/main" id="{76D11813-E7EF-4192-9C4C-30E4A89F56C2}"/>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2" name="直線コネクタ 571">
          <a:extLst>
            <a:ext uri="{FF2B5EF4-FFF2-40B4-BE49-F238E27FC236}">
              <a16:creationId xmlns:a16="http://schemas.microsoft.com/office/drawing/2014/main" id="{F286DB34-E95A-4E49-A758-4166C127CBC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573" name="【公民館】&#10;有形固定資産減価償却率最大値テキスト">
          <a:extLst>
            <a:ext uri="{FF2B5EF4-FFF2-40B4-BE49-F238E27FC236}">
              <a16:creationId xmlns:a16="http://schemas.microsoft.com/office/drawing/2014/main" id="{AB077C2C-1B83-4D77-B574-1D42F881A73E}"/>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574" name="直線コネクタ 573">
          <a:extLst>
            <a:ext uri="{FF2B5EF4-FFF2-40B4-BE49-F238E27FC236}">
              <a16:creationId xmlns:a16="http://schemas.microsoft.com/office/drawing/2014/main" id="{D0639716-3A4B-4C2D-9F5B-153DE42B6189}"/>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575" name="【公民館】&#10;有形固定資産減価償却率平均値テキスト">
          <a:extLst>
            <a:ext uri="{FF2B5EF4-FFF2-40B4-BE49-F238E27FC236}">
              <a16:creationId xmlns:a16="http://schemas.microsoft.com/office/drawing/2014/main" id="{303804AE-5B11-40B1-BE36-6B9E86C4DEA1}"/>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576" name="フローチャート: 判断 575">
          <a:extLst>
            <a:ext uri="{FF2B5EF4-FFF2-40B4-BE49-F238E27FC236}">
              <a16:creationId xmlns:a16="http://schemas.microsoft.com/office/drawing/2014/main" id="{6D9D4108-B006-42C7-A873-C6C7D198E987}"/>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77" name="フローチャート: 判断 576">
          <a:extLst>
            <a:ext uri="{FF2B5EF4-FFF2-40B4-BE49-F238E27FC236}">
              <a16:creationId xmlns:a16="http://schemas.microsoft.com/office/drawing/2014/main" id="{3F4CBC16-DD0A-4D08-8DFB-326129BF9053}"/>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78" name="フローチャート: 判断 577">
          <a:extLst>
            <a:ext uri="{FF2B5EF4-FFF2-40B4-BE49-F238E27FC236}">
              <a16:creationId xmlns:a16="http://schemas.microsoft.com/office/drawing/2014/main" id="{FFDEB1D7-1720-4AE1-90BB-810DC657CF0C}"/>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579" name="フローチャート: 判断 578">
          <a:extLst>
            <a:ext uri="{FF2B5EF4-FFF2-40B4-BE49-F238E27FC236}">
              <a16:creationId xmlns:a16="http://schemas.microsoft.com/office/drawing/2014/main" id="{826DA13B-FA1F-4C7F-88DA-7A6D45A79EAB}"/>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580" name="フローチャート: 判断 579">
          <a:extLst>
            <a:ext uri="{FF2B5EF4-FFF2-40B4-BE49-F238E27FC236}">
              <a16:creationId xmlns:a16="http://schemas.microsoft.com/office/drawing/2014/main" id="{39B468F2-8C97-45A4-961F-2E448691DB61}"/>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33AE6103-0472-4946-AF93-F1B14EBB5BD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3A318957-822C-44E6-94B8-B898716608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CA9D750C-DF00-444F-811D-E9EC859BA32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33CE9181-29D4-4C7D-B48F-AED97B7E297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3ABC680F-FBE8-4C2B-B4EA-988C207E7CC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99695</xdr:rowOff>
    </xdr:from>
    <xdr:to>
      <xdr:col>85</xdr:col>
      <xdr:colOff>177800</xdr:colOff>
      <xdr:row>109</xdr:row>
      <xdr:rowOff>29845</xdr:rowOff>
    </xdr:to>
    <xdr:sp macro="" textlink="">
      <xdr:nvSpPr>
        <xdr:cNvPr id="586" name="楕円 585">
          <a:extLst>
            <a:ext uri="{FF2B5EF4-FFF2-40B4-BE49-F238E27FC236}">
              <a16:creationId xmlns:a16="http://schemas.microsoft.com/office/drawing/2014/main" id="{463A20FF-A6D8-49A5-BD0E-4D47CB11C7B9}"/>
            </a:ext>
          </a:extLst>
        </xdr:cNvPr>
        <xdr:cNvSpPr/>
      </xdr:nvSpPr>
      <xdr:spPr>
        <a:xfrm>
          <a:off x="162687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14622</xdr:rowOff>
    </xdr:from>
    <xdr:ext cx="405111" cy="259045"/>
    <xdr:sp macro="" textlink="">
      <xdr:nvSpPr>
        <xdr:cNvPr id="587" name="【公民館】&#10;有形固定資産減価償却率該当値テキスト">
          <a:extLst>
            <a:ext uri="{FF2B5EF4-FFF2-40B4-BE49-F238E27FC236}">
              <a16:creationId xmlns:a16="http://schemas.microsoft.com/office/drawing/2014/main" id="{FE69612B-A56C-4A5D-AAE5-63742E9D4350}"/>
            </a:ext>
          </a:extLst>
        </xdr:cNvPr>
        <xdr:cNvSpPr txBox="1"/>
      </xdr:nvSpPr>
      <xdr:spPr>
        <a:xfrm>
          <a:off x="16357600" y="1853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38736</xdr:rowOff>
    </xdr:from>
    <xdr:to>
      <xdr:col>81</xdr:col>
      <xdr:colOff>101600</xdr:colOff>
      <xdr:row>108</xdr:row>
      <xdr:rowOff>140336</xdr:rowOff>
    </xdr:to>
    <xdr:sp macro="" textlink="">
      <xdr:nvSpPr>
        <xdr:cNvPr id="588" name="楕円 587">
          <a:extLst>
            <a:ext uri="{FF2B5EF4-FFF2-40B4-BE49-F238E27FC236}">
              <a16:creationId xmlns:a16="http://schemas.microsoft.com/office/drawing/2014/main" id="{E30581E6-469A-465A-AC03-1E2FACD233B5}"/>
            </a:ext>
          </a:extLst>
        </xdr:cNvPr>
        <xdr:cNvSpPr/>
      </xdr:nvSpPr>
      <xdr:spPr>
        <a:xfrm>
          <a:off x="154305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89536</xdr:rowOff>
    </xdr:from>
    <xdr:to>
      <xdr:col>85</xdr:col>
      <xdr:colOff>127000</xdr:colOff>
      <xdr:row>108</xdr:row>
      <xdr:rowOff>150495</xdr:rowOff>
    </xdr:to>
    <xdr:cxnSp macro="">
      <xdr:nvCxnSpPr>
        <xdr:cNvPr id="589" name="直線コネクタ 588">
          <a:extLst>
            <a:ext uri="{FF2B5EF4-FFF2-40B4-BE49-F238E27FC236}">
              <a16:creationId xmlns:a16="http://schemas.microsoft.com/office/drawing/2014/main" id="{67A2A11D-CD62-4744-B5CB-4DD1DE11F569}"/>
            </a:ext>
          </a:extLst>
        </xdr:cNvPr>
        <xdr:cNvCxnSpPr/>
      </xdr:nvCxnSpPr>
      <xdr:spPr>
        <a:xfrm>
          <a:off x="15481300" y="18606136"/>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97789</xdr:rowOff>
    </xdr:from>
    <xdr:to>
      <xdr:col>76</xdr:col>
      <xdr:colOff>165100</xdr:colOff>
      <xdr:row>109</xdr:row>
      <xdr:rowOff>27939</xdr:rowOff>
    </xdr:to>
    <xdr:sp macro="" textlink="">
      <xdr:nvSpPr>
        <xdr:cNvPr id="590" name="楕円 589">
          <a:extLst>
            <a:ext uri="{FF2B5EF4-FFF2-40B4-BE49-F238E27FC236}">
              <a16:creationId xmlns:a16="http://schemas.microsoft.com/office/drawing/2014/main" id="{9CEB0DD3-A623-415B-BC86-092395331841}"/>
            </a:ext>
          </a:extLst>
        </xdr:cNvPr>
        <xdr:cNvSpPr/>
      </xdr:nvSpPr>
      <xdr:spPr>
        <a:xfrm>
          <a:off x="145415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89536</xdr:rowOff>
    </xdr:from>
    <xdr:to>
      <xdr:col>81</xdr:col>
      <xdr:colOff>50800</xdr:colOff>
      <xdr:row>108</xdr:row>
      <xdr:rowOff>148589</xdr:rowOff>
    </xdr:to>
    <xdr:cxnSp macro="">
      <xdr:nvCxnSpPr>
        <xdr:cNvPr id="591" name="直線コネクタ 590">
          <a:extLst>
            <a:ext uri="{FF2B5EF4-FFF2-40B4-BE49-F238E27FC236}">
              <a16:creationId xmlns:a16="http://schemas.microsoft.com/office/drawing/2014/main" id="{51C38C40-12C6-4021-A4A6-9BB9BB9F6DEF}"/>
            </a:ext>
          </a:extLst>
        </xdr:cNvPr>
        <xdr:cNvCxnSpPr/>
      </xdr:nvCxnSpPr>
      <xdr:spPr>
        <a:xfrm flipV="1">
          <a:off x="14592300" y="1860613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29211</xdr:rowOff>
    </xdr:from>
    <xdr:to>
      <xdr:col>72</xdr:col>
      <xdr:colOff>38100</xdr:colOff>
      <xdr:row>108</xdr:row>
      <xdr:rowOff>130811</xdr:rowOff>
    </xdr:to>
    <xdr:sp macro="" textlink="">
      <xdr:nvSpPr>
        <xdr:cNvPr id="592" name="楕円 591">
          <a:extLst>
            <a:ext uri="{FF2B5EF4-FFF2-40B4-BE49-F238E27FC236}">
              <a16:creationId xmlns:a16="http://schemas.microsoft.com/office/drawing/2014/main" id="{48A6D747-E389-4275-AF4C-B67C8D44DAE2}"/>
            </a:ext>
          </a:extLst>
        </xdr:cNvPr>
        <xdr:cNvSpPr/>
      </xdr:nvSpPr>
      <xdr:spPr>
        <a:xfrm>
          <a:off x="13652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80011</xdr:rowOff>
    </xdr:from>
    <xdr:to>
      <xdr:col>76</xdr:col>
      <xdr:colOff>114300</xdr:colOff>
      <xdr:row>108</xdr:row>
      <xdr:rowOff>148589</xdr:rowOff>
    </xdr:to>
    <xdr:cxnSp macro="">
      <xdr:nvCxnSpPr>
        <xdr:cNvPr id="593" name="直線コネクタ 592">
          <a:extLst>
            <a:ext uri="{FF2B5EF4-FFF2-40B4-BE49-F238E27FC236}">
              <a16:creationId xmlns:a16="http://schemas.microsoft.com/office/drawing/2014/main" id="{87075CBA-93C4-435E-901A-410743F4B281}"/>
            </a:ext>
          </a:extLst>
        </xdr:cNvPr>
        <xdr:cNvCxnSpPr/>
      </xdr:nvCxnSpPr>
      <xdr:spPr>
        <a:xfrm>
          <a:off x="13703300" y="185966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164464</xdr:rowOff>
    </xdr:from>
    <xdr:to>
      <xdr:col>67</xdr:col>
      <xdr:colOff>101600</xdr:colOff>
      <xdr:row>108</xdr:row>
      <xdr:rowOff>94614</xdr:rowOff>
    </xdr:to>
    <xdr:sp macro="" textlink="">
      <xdr:nvSpPr>
        <xdr:cNvPr id="594" name="楕円 593">
          <a:extLst>
            <a:ext uri="{FF2B5EF4-FFF2-40B4-BE49-F238E27FC236}">
              <a16:creationId xmlns:a16="http://schemas.microsoft.com/office/drawing/2014/main" id="{CA4DE09C-59D3-44CE-B8FB-6D9B31DF95F9}"/>
            </a:ext>
          </a:extLst>
        </xdr:cNvPr>
        <xdr:cNvSpPr/>
      </xdr:nvSpPr>
      <xdr:spPr>
        <a:xfrm>
          <a:off x="12763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43814</xdr:rowOff>
    </xdr:from>
    <xdr:to>
      <xdr:col>71</xdr:col>
      <xdr:colOff>177800</xdr:colOff>
      <xdr:row>108</xdr:row>
      <xdr:rowOff>80011</xdr:rowOff>
    </xdr:to>
    <xdr:cxnSp macro="">
      <xdr:nvCxnSpPr>
        <xdr:cNvPr id="595" name="直線コネクタ 594">
          <a:extLst>
            <a:ext uri="{FF2B5EF4-FFF2-40B4-BE49-F238E27FC236}">
              <a16:creationId xmlns:a16="http://schemas.microsoft.com/office/drawing/2014/main" id="{4EE52061-C2C2-4A60-B237-334095062FBC}"/>
            </a:ext>
          </a:extLst>
        </xdr:cNvPr>
        <xdr:cNvCxnSpPr/>
      </xdr:nvCxnSpPr>
      <xdr:spPr>
        <a:xfrm>
          <a:off x="12814300" y="185604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596" name="n_1aveValue【公民館】&#10;有形固定資産減価償却率">
          <a:extLst>
            <a:ext uri="{FF2B5EF4-FFF2-40B4-BE49-F238E27FC236}">
              <a16:creationId xmlns:a16="http://schemas.microsoft.com/office/drawing/2014/main" id="{D8D313BD-A9D0-4A11-BB27-6948A7DB229A}"/>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597" name="n_2aveValue【公民館】&#10;有形固定資産減価償却率">
          <a:extLst>
            <a:ext uri="{FF2B5EF4-FFF2-40B4-BE49-F238E27FC236}">
              <a16:creationId xmlns:a16="http://schemas.microsoft.com/office/drawing/2014/main" id="{9C1BEB75-5480-462E-BAF3-254CEE9976D5}"/>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598" name="n_3aveValue【公民館】&#10;有形固定資産減価償却率">
          <a:extLst>
            <a:ext uri="{FF2B5EF4-FFF2-40B4-BE49-F238E27FC236}">
              <a16:creationId xmlns:a16="http://schemas.microsoft.com/office/drawing/2014/main" id="{370FDB01-D625-4797-9BC4-ECF925082B76}"/>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599" name="n_4aveValue【公民館】&#10;有形固定資産減価償却率">
          <a:extLst>
            <a:ext uri="{FF2B5EF4-FFF2-40B4-BE49-F238E27FC236}">
              <a16:creationId xmlns:a16="http://schemas.microsoft.com/office/drawing/2014/main" id="{91A278CF-21C9-48BD-999A-7F96E0FBBD74}"/>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131463</xdr:rowOff>
    </xdr:from>
    <xdr:ext cx="405111" cy="259045"/>
    <xdr:sp macro="" textlink="">
      <xdr:nvSpPr>
        <xdr:cNvPr id="600" name="n_1mainValue【公民館】&#10;有形固定資産減価償却率">
          <a:extLst>
            <a:ext uri="{FF2B5EF4-FFF2-40B4-BE49-F238E27FC236}">
              <a16:creationId xmlns:a16="http://schemas.microsoft.com/office/drawing/2014/main" id="{A7E94C9A-8D8F-43DE-B6BB-AAE4D0A14690}"/>
            </a:ext>
          </a:extLst>
        </xdr:cNvPr>
        <xdr:cNvSpPr txBox="1"/>
      </xdr:nvSpPr>
      <xdr:spPr>
        <a:xfrm>
          <a:off x="15266044"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19066</xdr:rowOff>
    </xdr:from>
    <xdr:ext cx="405111" cy="259045"/>
    <xdr:sp macro="" textlink="">
      <xdr:nvSpPr>
        <xdr:cNvPr id="601" name="n_2mainValue【公民館】&#10;有形固定資産減価償却率">
          <a:extLst>
            <a:ext uri="{FF2B5EF4-FFF2-40B4-BE49-F238E27FC236}">
              <a16:creationId xmlns:a16="http://schemas.microsoft.com/office/drawing/2014/main" id="{4FE127DF-EB24-4594-8042-D82500425900}"/>
            </a:ext>
          </a:extLst>
        </xdr:cNvPr>
        <xdr:cNvSpPr txBox="1"/>
      </xdr:nvSpPr>
      <xdr:spPr>
        <a:xfrm>
          <a:off x="14389744" y="1870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121938</xdr:rowOff>
    </xdr:from>
    <xdr:ext cx="405111" cy="259045"/>
    <xdr:sp macro="" textlink="">
      <xdr:nvSpPr>
        <xdr:cNvPr id="602" name="n_3mainValue【公民館】&#10;有形固定資産減価償却率">
          <a:extLst>
            <a:ext uri="{FF2B5EF4-FFF2-40B4-BE49-F238E27FC236}">
              <a16:creationId xmlns:a16="http://schemas.microsoft.com/office/drawing/2014/main" id="{B0048CAC-D7C4-4A78-95CD-50E2E1CAA46C}"/>
            </a:ext>
          </a:extLst>
        </xdr:cNvPr>
        <xdr:cNvSpPr txBox="1"/>
      </xdr:nvSpPr>
      <xdr:spPr>
        <a:xfrm>
          <a:off x="13500744"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85741</xdr:rowOff>
    </xdr:from>
    <xdr:ext cx="405111" cy="259045"/>
    <xdr:sp macro="" textlink="">
      <xdr:nvSpPr>
        <xdr:cNvPr id="603" name="n_4mainValue【公民館】&#10;有形固定資産減価償却率">
          <a:extLst>
            <a:ext uri="{FF2B5EF4-FFF2-40B4-BE49-F238E27FC236}">
              <a16:creationId xmlns:a16="http://schemas.microsoft.com/office/drawing/2014/main" id="{9D303DE6-A399-4CC5-9897-1C2CEF38DC01}"/>
            </a:ext>
          </a:extLst>
        </xdr:cNvPr>
        <xdr:cNvSpPr txBox="1"/>
      </xdr:nvSpPr>
      <xdr:spPr>
        <a:xfrm>
          <a:off x="12611744"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a:extLst>
            <a:ext uri="{FF2B5EF4-FFF2-40B4-BE49-F238E27FC236}">
              <a16:creationId xmlns:a16="http://schemas.microsoft.com/office/drawing/2014/main" id="{30D9FD53-8573-4946-AF12-30441B17618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5" name="正方形/長方形 604">
          <a:extLst>
            <a:ext uri="{FF2B5EF4-FFF2-40B4-BE49-F238E27FC236}">
              <a16:creationId xmlns:a16="http://schemas.microsoft.com/office/drawing/2014/main" id="{2D95E4DA-6CC8-46F0-AB82-BDDDE8B3ED4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6" name="正方形/長方形 605">
          <a:extLst>
            <a:ext uri="{FF2B5EF4-FFF2-40B4-BE49-F238E27FC236}">
              <a16:creationId xmlns:a16="http://schemas.microsoft.com/office/drawing/2014/main" id="{29E9C39A-9E61-42B0-9D92-7FB771FA60C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7" name="正方形/長方形 606">
          <a:extLst>
            <a:ext uri="{FF2B5EF4-FFF2-40B4-BE49-F238E27FC236}">
              <a16:creationId xmlns:a16="http://schemas.microsoft.com/office/drawing/2014/main" id="{F6BCFB6C-E94B-4795-BE14-D3AF0892226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8" name="正方形/長方形 607">
          <a:extLst>
            <a:ext uri="{FF2B5EF4-FFF2-40B4-BE49-F238E27FC236}">
              <a16:creationId xmlns:a16="http://schemas.microsoft.com/office/drawing/2014/main" id="{5A0A39CE-02D5-400E-B7B7-521F6682A8A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9" name="正方形/長方形 608">
          <a:extLst>
            <a:ext uri="{FF2B5EF4-FFF2-40B4-BE49-F238E27FC236}">
              <a16:creationId xmlns:a16="http://schemas.microsoft.com/office/drawing/2014/main" id="{768F4079-DBCB-44F8-82DE-DE3C7352AD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0" name="正方形/長方形 609">
          <a:extLst>
            <a:ext uri="{FF2B5EF4-FFF2-40B4-BE49-F238E27FC236}">
              <a16:creationId xmlns:a16="http://schemas.microsoft.com/office/drawing/2014/main" id="{963FEBCB-312B-4338-B7ED-40B3FDEAA72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1" name="正方形/長方形 610">
          <a:extLst>
            <a:ext uri="{FF2B5EF4-FFF2-40B4-BE49-F238E27FC236}">
              <a16:creationId xmlns:a16="http://schemas.microsoft.com/office/drawing/2014/main" id="{C92CF694-7462-4E24-9094-0A3213B2F41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2" name="テキスト ボックス 611">
          <a:extLst>
            <a:ext uri="{FF2B5EF4-FFF2-40B4-BE49-F238E27FC236}">
              <a16:creationId xmlns:a16="http://schemas.microsoft.com/office/drawing/2014/main" id="{7FEC2D6E-DDA3-47F4-8E1C-A5B8E1F006E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3" name="直線コネクタ 612">
          <a:extLst>
            <a:ext uri="{FF2B5EF4-FFF2-40B4-BE49-F238E27FC236}">
              <a16:creationId xmlns:a16="http://schemas.microsoft.com/office/drawing/2014/main" id="{EFB49971-76EA-4BE5-87CF-8AC0A7A6341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4" name="直線コネクタ 613">
          <a:extLst>
            <a:ext uri="{FF2B5EF4-FFF2-40B4-BE49-F238E27FC236}">
              <a16:creationId xmlns:a16="http://schemas.microsoft.com/office/drawing/2014/main" id="{09C40793-540F-438B-B4DA-D0536571FA6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5" name="テキスト ボックス 614">
          <a:extLst>
            <a:ext uri="{FF2B5EF4-FFF2-40B4-BE49-F238E27FC236}">
              <a16:creationId xmlns:a16="http://schemas.microsoft.com/office/drawing/2014/main" id="{6252B7CE-F6E2-4DDA-BC8B-73699E6D48D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6" name="直線コネクタ 615">
          <a:extLst>
            <a:ext uri="{FF2B5EF4-FFF2-40B4-BE49-F238E27FC236}">
              <a16:creationId xmlns:a16="http://schemas.microsoft.com/office/drawing/2014/main" id="{AA166D7D-A8BD-4344-9701-6257049579C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7" name="テキスト ボックス 616">
          <a:extLst>
            <a:ext uri="{FF2B5EF4-FFF2-40B4-BE49-F238E27FC236}">
              <a16:creationId xmlns:a16="http://schemas.microsoft.com/office/drawing/2014/main" id="{703B1EB0-55E5-474A-A93C-44684652FBA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8" name="直線コネクタ 617">
          <a:extLst>
            <a:ext uri="{FF2B5EF4-FFF2-40B4-BE49-F238E27FC236}">
              <a16:creationId xmlns:a16="http://schemas.microsoft.com/office/drawing/2014/main" id="{63CAA87B-B8A8-43F8-93A8-E1BD3E809A9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9" name="テキスト ボックス 618">
          <a:extLst>
            <a:ext uri="{FF2B5EF4-FFF2-40B4-BE49-F238E27FC236}">
              <a16:creationId xmlns:a16="http://schemas.microsoft.com/office/drawing/2014/main" id="{71EC595A-AB5E-44BB-83E5-5BBD17651A8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0" name="直線コネクタ 619">
          <a:extLst>
            <a:ext uri="{FF2B5EF4-FFF2-40B4-BE49-F238E27FC236}">
              <a16:creationId xmlns:a16="http://schemas.microsoft.com/office/drawing/2014/main" id="{10727D62-62DB-4A50-A006-372472A999B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1" name="テキスト ボックス 620">
          <a:extLst>
            <a:ext uri="{FF2B5EF4-FFF2-40B4-BE49-F238E27FC236}">
              <a16:creationId xmlns:a16="http://schemas.microsoft.com/office/drawing/2014/main" id="{6DB41C79-A21A-45A7-A3EF-8FC606C0489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2" name="直線コネクタ 621">
          <a:extLst>
            <a:ext uri="{FF2B5EF4-FFF2-40B4-BE49-F238E27FC236}">
              <a16:creationId xmlns:a16="http://schemas.microsoft.com/office/drawing/2014/main" id="{713332DE-7241-4046-BED4-04E326236EB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3" name="テキスト ボックス 622">
          <a:extLst>
            <a:ext uri="{FF2B5EF4-FFF2-40B4-BE49-F238E27FC236}">
              <a16:creationId xmlns:a16="http://schemas.microsoft.com/office/drawing/2014/main" id="{A2BB1ABA-5E6E-4F38-B094-086EF4178C2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a:extLst>
            <a:ext uri="{FF2B5EF4-FFF2-40B4-BE49-F238E27FC236}">
              <a16:creationId xmlns:a16="http://schemas.microsoft.com/office/drawing/2014/main" id="{B3FF7958-0EAA-47B1-9101-3CCE097645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a:extLst>
            <a:ext uri="{FF2B5EF4-FFF2-40B4-BE49-F238E27FC236}">
              <a16:creationId xmlns:a16="http://schemas.microsoft.com/office/drawing/2014/main" id="{6F85E452-2036-4CD5-93FF-659DD6C1128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公民館】&#10;一人当たり面積グラフ枠">
          <a:extLst>
            <a:ext uri="{FF2B5EF4-FFF2-40B4-BE49-F238E27FC236}">
              <a16:creationId xmlns:a16="http://schemas.microsoft.com/office/drawing/2014/main" id="{3D8484E8-FA2F-4FC6-B22C-575B1619C8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627" name="直線コネクタ 626">
          <a:extLst>
            <a:ext uri="{FF2B5EF4-FFF2-40B4-BE49-F238E27FC236}">
              <a16:creationId xmlns:a16="http://schemas.microsoft.com/office/drawing/2014/main" id="{D85A30D0-4FE1-4BD5-A4E6-FDBA621A8703}"/>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628" name="【公民館】&#10;一人当たり面積最小値テキスト">
          <a:extLst>
            <a:ext uri="{FF2B5EF4-FFF2-40B4-BE49-F238E27FC236}">
              <a16:creationId xmlns:a16="http://schemas.microsoft.com/office/drawing/2014/main" id="{EE8CAC10-6353-461A-B63F-FC1014055B44}"/>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629" name="直線コネクタ 628">
          <a:extLst>
            <a:ext uri="{FF2B5EF4-FFF2-40B4-BE49-F238E27FC236}">
              <a16:creationId xmlns:a16="http://schemas.microsoft.com/office/drawing/2014/main" id="{EEDDFFBA-BFF5-47F7-948E-E6CC54F63BD8}"/>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630" name="【公民館】&#10;一人当たり面積最大値テキスト">
          <a:extLst>
            <a:ext uri="{FF2B5EF4-FFF2-40B4-BE49-F238E27FC236}">
              <a16:creationId xmlns:a16="http://schemas.microsoft.com/office/drawing/2014/main" id="{A6E82A31-A233-440F-8F80-FA26D24DC350}"/>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631" name="直線コネクタ 630">
          <a:extLst>
            <a:ext uri="{FF2B5EF4-FFF2-40B4-BE49-F238E27FC236}">
              <a16:creationId xmlns:a16="http://schemas.microsoft.com/office/drawing/2014/main" id="{8C3F121F-7A30-41F2-9DE0-FE399CD148A8}"/>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632" name="【公民館】&#10;一人当たり面積平均値テキスト">
          <a:extLst>
            <a:ext uri="{FF2B5EF4-FFF2-40B4-BE49-F238E27FC236}">
              <a16:creationId xmlns:a16="http://schemas.microsoft.com/office/drawing/2014/main" id="{B49DC1CA-9B11-4811-B675-B16A2CE2CD52}"/>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633" name="フローチャート: 判断 632">
          <a:extLst>
            <a:ext uri="{FF2B5EF4-FFF2-40B4-BE49-F238E27FC236}">
              <a16:creationId xmlns:a16="http://schemas.microsoft.com/office/drawing/2014/main" id="{4153ED2F-B66B-4004-8E1E-F7D637171093}"/>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634" name="フローチャート: 判断 633">
          <a:extLst>
            <a:ext uri="{FF2B5EF4-FFF2-40B4-BE49-F238E27FC236}">
              <a16:creationId xmlns:a16="http://schemas.microsoft.com/office/drawing/2014/main" id="{88E5BE9A-9879-4C8D-A3F5-D41894EBEC96}"/>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635" name="フローチャート: 判断 634">
          <a:extLst>
            <a:ext uri="{FF2B5EF4-FFF2-40B4-BE49-F238E27FC236}">
              <a16:creationId xmlns:a16="http://schemas.microsoft.com/office/drawing/2014/main" id="{01946EAA-0083-475F-BF6F-B2A77F35D61F}"/>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636" name="フローチャート: 判断 635">
          <a:extLst>
            <a:ext uri="{FF2B5EF4-FFF2-40B4-BE49-F238E27FC236}">
              <a16:creationId xmlns:a16="http://schemas.microsoft.com/office/drawing/2014/main" id="{DC56C596-4B42-42CE-B57E-3E05CE7BE6A9}"/>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637" name="フローチャート: 判断 636">
          <a:extLst>
            <a:ext uri="{FF2B5EF4-FFF2-40B4-BE49-F238E27FC236}">
              <a16:creationId xmlns:a16="http://schemas.microsoft.com/office/drawing/2014/main" id="{D6D284E5-2F2A-4AE3-AB2E-11BA47D2B8BB}"/>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9C9F158A-FC3B-4F08-9DC4-BA3D00EFD91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F5000577-E9F9-4D84-9999-E0CF034E373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19A342A5-4221-40FE-B69C-E91C9C255CA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FE26C340-4504-411E-A620-CD60ABD62C7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96A39098-8716-4D66-A684-ED511D5FFBF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149988</xdr:rowOff>
    </xdr:from>
    <xdr:to>
      <xdr:col>116</xdr:col>
      <xdr:colOff>114300</xdr:colOff>
      <xdr:row>108</xdr:row>
      <xdr:rowOff>80138</xdr:rowOff>
    </xdr:to>
    <xdr:sp macro="" textlink="">
      <xdr:nvSpPr>
        <xdr:cNvPr id="643" name="楕円 642">
          <a:extLst>
            <a:ext uri="{FF2B5EF4-FFF2-40B4-BE49-F238E27FC236}">
              <a16:creationId xmlns:a16="http://schemas.microsoft.com/office/drawing/2014/main" id="{2D93849A-9D97-49E8-B14D-9498A82F748F}"/>
            </a:ext>
          </a:extLst>
        </xdr:cNvPr>
        <xdr:cNvSpPr/>
      </xdr:nvSpPr>
      <xdr:spPr>
        <a:xfrm>
          <a:off x="22110700" y="184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64915</xdr:rowOff>
    </xdr:from>
    <xdr:ext cx="469744" cy="259045"/>
    <xdr:sp macro="" textlink="">
      <xdr:nvSpPr>
        <xdr:cNvPr id="644" name="【公民館】&#10;一人当たり面積該当値テキスト">
          <a:extLst>
            <a:ext uri="{FF2B5EF4-FFF2-40B4-BE49-F238E27FC236}">
              <a16:creationId xmlns:a16="http://schemas.microsoft.com/office/drawing/2014/main" id="{C0CBD099-1618-48C1-860B-6F3B6281C355}"/>
            </a:ext>
          </a:extLst>
        </xdr:cNvPr>
        <xdr:cNvSpPr txBox="1"/>
      </xdr:nvSpPr>
      <xdr:spPr>
        <a:xfrm>
          <a:off x="22199600" y="1841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156463</xdr:rowOff>
    </xdr:from>
    <xdr:to>
      <xdr:col>112</xdr:col>
      <xdr:colOff>38100</xdr:colOff>
      <xdr:row>108</xdr:row>
      <xdr:rowOff>86613</xdr:rowOff>
    </xdr:to>
    <xdr:sp macro="" textlink="">
      <xdr:nvSpPr>
        <xdr:cNvPr id="645" name="楕円 644">
          <a:extLst>
            <a:ext uri="{FF2B5EF4-FFF2-40B4-BE49-F238E27FC236}">
              <a16:creationId xmlns:a16="http://schemas.microsoft.com/office/drawing/2014/main" id="{1B42D5C3-E494-4624-8DC9-C738C45F613F}"/>
            </a:ext>
          </a:extLst>
        </xdr:cNvPr>
        <xdr:cNvSpPr/>
      </xdr:nvSpPr>
      <xdr:spPr>
        <a:xfrm>
          <a:off x="21272500" y="185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29338</xdr:rowOff>
    </xdr:from>
    <xdr:to>
      <xdr:col>116</xdr:col>
      <xdr:colOff>63500</xdr:colOff>
      <xdr:row>108</xdr:row>
      <xdr:rowOff>35813</xdr:rowOff>
    </xdr:to>
    <xdr:cxnSp macro="">
      <xdr:nvCxnSpPr>
        <xdr:cNvPr id="646" name="直線コネクタ 645">
          <a:extLst>
            <a:ext uri="{FF2B5EF4-FFF2-40B4-BE49-F238E27FC236}">
              <a16:creationId xmlns:a16="http://schemas.microsoft.com/office/drawing/2014/main" id="{EF3BF80C-3EDA-4F2F-B929-38CD282D7ECD}"/>
            </a:ext>
          </a:extLst>
        </xdr:cNvPr>
        <xdr:cNvCxnSpPr/>
      </xdr:nvCxnSpPr>
      <xdr:spPr>
        <a:xfrm flipV="1">
          <a:off x="21323300" y="18545938"/>
          <a:ext cx="8382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159513</xdr:rowOff>
    </xdr:from>
    <xdr:to>
      <xdr:col>107</xdr:col>
      <xdr:colOff>101600</xdr:colOff>
      <xdr:row>108</xdr:row>
      <xdr:rowOff>89663</xdr:rowOff>
    </xdr:to>
    <xdr:sp macro="" textlink="">
      <xdr:nvSpPr>
        <xdr:cNvPr id="647" name="楕円 646">
          <a:extLst>
            <a:ext uri="{FF2B5EF4-FFF2-40B4-BE49-F238E27FC236}">
              <a16:creationId xmlns:a16="http://schemas.microsoft.com/office/drawing/2014/main" id="{58F850DA-FDD2-409E-BB40-2F7713B60DF7}"/>
            </a:ext>
          </a:extLst>
        </xdr:cNvPr>
        <xdr:cNvSpPr/>
      </xdr:nvSpPr>
      <xdr:spPr>
        <a:xfrm>
          <a:off x="20383500" y="1850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35813</xdr:rowOff>
    </xdr:from>
    <xdr:to>
      <xdr:col>111</xdr:col>
      <xdr:colOff>177800</xdr:colOff>
      <xdr:row>108</xdr:row>
      <xdr:rowOff>38863</xdr:rowOff>
    </xdr:to>
    <xdr:cxnSp macro="">
      <xdr:nvCxnSpPr>
        <xdr:cNvPr id="648" name="直線コネクタ 647">
          <a:extLst>
            <a:ext uri="{FF2B5EF4-FFF2-40B4-BE49-F238E27FC236}">
              <a16:creationId xmlns:a16="http://schemas.microsoft.com/office/drawing/2014/main" id="{962BDF40-C5DB-4B57-8E37-B03AFE5BD354}"/>
            </a:ext>
          </a:extLst>
        </xdr:cNvPr>
        <xdr:cNvCxnSpPr/>
      </xdr:nvCxnSpPr>
      <xdr:spPr>
        <a:xfrm flipV="1">
          <a:off x="20434300" y="18552413"/>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162561</xdr:rowOff>
    </xdr:from>
    <xdr:to>
      <xdr:col>102</xdr:col>
      <xdr:colOff>165100</xdr:colOff>
      <xdr:row>108</xdr:row>
      <xdr:rowOff>92711</xdr:rowOff>
    </xdr:to>
    <xdr:sp macro="" textlink="">
      <xdr:nvSpPr>
        <xdr:cNvPr id="649" name="楕円 648">
          <a:extLst>
            <a:ext uri="{FF2B5EF4-FFF2-40B4-BE49-F238E27FC236}">
              <a16:creationId xmlns:a16="http://schemas.microsoft.com/office/drawing/2014/main" id="{BB24E8B9-A6A4-4E63-9B5E-8F12EFCBA5A0}"/>
            </a:ext>
          </a:extLst>
        </xdr:cNvPr>
        <xdr:cNvSpPr/>
      </xdr:nvSpPr>
      <xdr:spPr>
        <a:xfrm>
          <a:off x="19494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38863</xdr:rowOff>
    </xdr:from>
    <xdr:to>
      <xdr:col>107</xdr:col>
      <xdr:colOff>50800</xdr:colOff>
      <xdr:row>108</xdr:row>
      <xdr:rowOff>41911</xdr:rowOff>
    </xdr:to>
    <xdr:cxnSp macro="">
      <xdr:nvCxnSpPr>
        <xdr:cNvPr id="650" name="直線コネクタ 649">
          <a:extLst>
            <a:ext uri="{FF2B5EF4-FFF2-40B4-BE49-F238E27FC236}">
              <a16:creationId xmlns:a16="http://schemas.microsoft.com/office/drawing/2014/main" id="{5FF914CE-920A-4776-B46D-BB13C865639B}"/>
            </a:ext>
          </a:extLst>
        </xdr:cNvPr>
        <xdr:cNvCxnSpPr/>
      </xdr:nvCxnSpPr>
      <xdr:spPr>
        <a:xfrm flipV="1">
          <a:off x="19545300" y="1855546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164846</xdr:rowOff>
    </xdr:from>
    <xdr:to>
      <xdr:col>98</xdr:col>
      <xdr:colOff>38100</xdr:colOff>
      <xdr:row>108</xdr:row>
      <xdr:rowOff>94996</xdr:rowOff>
    </xdr:to>
    <xdr:sp macro="" textlink="">
      <xdr:nvSpPr>
        <xdr:cNvPr id="651" name="楕円 650">
          <a:extLst>
            <a:ext uri="{FF2B5EF4-FFF2-40B4-BE49-F238E27FC236}">
              <a16:creationId xmlns:a16="http://schemas.microsoft.com/office/drawing/2014/main" id="{3381B4F5-C6F7-4A3F-AEB7-4EE24B13C5D7}"/>
            </a:ext>
          </a:extLst>
        </xdr:cNvPr>
        <xdr:cNvSpPr/>
      </xdr:nvSpPr>
      <xdr:spPr>
        <a:xfrm>
          <a:off x="186055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41911</xdr:rowOff>
    </xdr:from>
    <xdr:to>
      <xdr:col>102</xdr:col>
      <xdr:colOff>114300</xdr:colOff>
      <xdr:row>108</xdr:row>
      <xdr:rowOff>44196</xdr:rowOff>
    </xdr:to>
    <xdr:cxnSp macro="">
      <xdr:nvCxnSpPr>
        <xdr:cNvPr id="652" name="直線コネクタ 651">
          <a:extLst>
            <a:ext uri="{FF2B5EF4-FFF2-40B4-BE49-F238E27FC236}">
              <a16:creationId xmlns:a16="http://schemas.microsoft.com/office/drawing/2014/main" id="{B8734A53-8ED7-4C2F-BE3B-F758FEE7DE17}"/>
            </a:ext>
          </a:extLst>
        </xdr:cNvPr>
        <xdr:cNvCxnSpPr/>
      </xdr:nvCxnSpPr>
      <xdr:spPr>
        <a:xfrm flipV="1">
          <a:off x="18656300" y="185585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653" name="n_1aveValue【公民館】&#10;一人当たり面積">
          <a:extLst>
            <a:ext uri="{FF2B5EF4-FFF2-40B4-BE49-F238E27FC236}">
              <a16:creationId xmlns:a16="http://schemas.microsoft.com/office/drawing/2014/main" id="{A37A43F7-C480-44F8-A4AB-C98C16E327D5}"/>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654" name="n_2aveValue【公民館】&#10;一人当たり面積">
          <a:extLst>
            <a:ext uri="{FF2B5EF4-FFF2-40B4-BE49-F238E27FC236}">
              <a16:creationId xmlns:a16="http://schemas.microsoft.com/office/drawing/2014/main" id="{5E5F9F4F-E740-4ECE-A5F3-EE6AF9D81817}"/>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655" name="n_3aveValue【公民館】&#10;一人当たり面積">
          <a:extLst>
            <a:ext uri="{FF2B5EF4-FFF2-40B4-BE49-F238E27FC236}">
              <a16:creationId xmlns:a16="http://schemas.microsoft.com/office/drawing/2014/main" id="{3EE2D8DA-05B0-4D88-9385-5AACB435FC50}"/>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656" name="n_4aveValue【公民館】&#10;一人当たり面積">
          <a:extLst>
            <a:ext uri="{FF2B5EF4-FFF2-40B4-BE49-F238E27FC236}">
              <a16:creationId xmlns:a16="http://schemas.microsoft.com/office/drawing/2014/main" id="{91B7ECBA-A33A-459B-9A48-95598BB05F7C}"/>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77740</xdr:rowOff>
    </xdr:from>
    <xdr:ext cx="469744" cy="259045"/>
    <xdr:sp macro="" textlink="">
      <xdr:nvSpPr>
        <xdr:cNvPr id="657" name="n_1mainValue【公民館】&#10;一人当たり面積">
          <a:extLst>
            <a:ext uri="{FF2B5EF4-FFF2-40B4-BE49-F238E27FC236}">
              <a16:creationId xmlns:a16="http://schemas.microsoft.com/office/drawing/2014/main" id="{FBA8459A-90BB-4A57-A186-908A879EE0CB}"/>
            </a:ext>
          </a:extLst>
        </xdr:cNvPr>
        <xdr:cNvSpPr txBox="1"/>
      </xdr:nvSpPr>
      <xdr:spPr>
        <a:xfrm>
          <a:off x="21075727" y="1859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80790</xdr:rowOff>
    </xdr:from>
    <xdr:ext cx="469744" cy="259045"/>
    <xdr:sp macro="" textlink="">
      <xdr:nvSpPr>
        <xdr:cNvPr id="658" name="n_2mainValue【公民館】&#10;一人当たり面積">
          <a:extLst>
            <a:ext uri="{FF2B5EF4-FFF2-40B4-BE49-F238E27FC236}">
              <a16:creationId xmlns:a16="http://schemas.microsoft.com/office/drawing/2014/main" id="{6321001D-8E22-49F7-B381-DEB5E2A001D3}"/>
            </a:ext>
          </a:extLst>
        </xdr:cNvPr>
        <xdr:cNvSpPr txBox="1"/>
      </xdr:nvSpPr>
      <xdr:spPr>
        <a:xfrm>
          <a:off x="20199427" y="1859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83838</xdr:rowOff>
    </xdr:from>
    <xdr:ext cx="469744" cy="259045"/>
    <xdr:sp macro="" textlink="">
      <xdr:nvSpPr>
        <xdr:cNvPr id="659" name="n_3mainValue【公民館】&#10;一人当たり面積">
          <a:extLst>
            <a:ext uri="{FF2B5EF4-FFF2-40B4-BE49-F238E27FC236}">
              <a16:creationId xmlns:a16="http://schemas.microsoft.com/office/drawing/2014/main" id="{CA256302-1C5A-4EDB-AE23-3F2C7CDBEB5D}"/>
            </a:ext>
          </a:extLst>
        </xdr:cNvPr>
        <xdr:cNvSpPr txBox="1"/>
      </xdr:nvSpPr>
      <xdr:spPr>
        <a:xfrm>
          <a:off x="19310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86123</xdr:rowOff>
    </xdr:from>
    <xdr:ext cx="469744" cy="259045"/>
    <xdr:sp macro="" textlink="">
      <xdr:nvSpPr>
        <xdr:cNvPr id="660" name="n_4mainValue【公民館】&#10;一人当たり面積">
          <a:extLst>
            <a:ext uri="{FF2B5EF4-FFF2-40B4-BE49-F238E27FC236}">
              <a16:creationId xmlns:a16="http://schemas.microsoft.com/office/drawing/2014/main" id="{C7B40425-8192-4B68-B6C7-B224CC9521CD}"/>
            </a:ext>
          </a:extLst>
        </xdr:cNvPr>
        <xdr:cNvSpPr txBox="1"/>
      </xdr:nvSpPr>
      <xdr:spPr>
        <a:xfrm>
          <a:off x="18421427" y="186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FE737362-0B52-45E3-A6E1-BDBA65E2572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FD2F28AD-44E9-4426-B7D6-6327E03EC6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A30C1A76-23F1-42D5-9C48-3A3AD15F0DC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道路や橋りょうインフラについては、全体的に類似団体や県内自治体と同様となっている。施設として学校施設については、都度機能拡張などや耐震化などの対応を行っており、令和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年度に町内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校に統廃合し施設の効率的な活用を行うこととなった。そのため、現在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人当たりの面積が全国平均比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㎡、山形県平均比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㎡と他の自治体と比べ広い状況となっているが、今後減少する見込みとなっている。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公営住宅については、建築後年数が経過し当時未利用となっていた施設を処分したことやなどにより減価償却率は減少した。また、当町で唯一の公民館である中央公民館は令和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年度末に減価償却率も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月町内の別施設に機能移転を行った。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AFAF2B1-61B9-412F-BEDA-6658C91E2B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B91405-5314-45C0-9DC8-CB43CCB7DD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7E33AF8-2EE1-4840-8C9D-879E62C66DC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0F5AB57-ED3D-48FA-A36C-FD19B03D6A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DBA59E-E2CA-463A-9630-5FBE4EC7548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E5B192B-91D3-4847-868C-D19E269497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A84B744-40FC-4960-82D7-766558951C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2E775B9-7D91-476B-89FE-B32F827348B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835A0E-6D71-4A17-8FB6-229D1F510D6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890800-1A28-4A15-94CE-7E965A1D20F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
5,045
161.67
4,812,476
4,526,696
282,386
2,889,862
3,912,892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D558827-6870-4F4D-9383-5B1F2F0BAD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C278E13-E396-4FB1-88A1-DC393893238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6505728-62A9-49F1-856C-265E2CCB4B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26BA9AC-6276-48AF-A4F7-20BA45A0E48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32AA1D-8D2C-4A5B-89D3-07B85BC7ABC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129AE90-3511-4CCE-8539-BBD81200D65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4156A3-44DE-4063-892D-BA2E8DC049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D9DDFAD-0007-4807-B082-91DBD188CE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7D934C4-BA80-4F2C-BC44-301F150905B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0308A2F-94DE-49DA-A340-6CA2BB27059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6F94A38-762E-4215-8EF5-4C3CA4D9A6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B9CE305-985B-4B9B-AC00-B53DD04024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4EEC92-BEE3-44AA-8E59-E7D6EF24491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FBB7271-C7C2-4059-8C99-7E959B772EF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3DF494-731C-4BEF-AA76-ADA511F6050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14FB4B-832E-4C03-839B-49F9A8129C2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D85CE12-16B1-4DCF-A4F1-FC72029C0A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21C3805-082F-40F7-9722-4AFFA3C9829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67429C3-AEC4-4837-BC71-D7719DECCA7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DBD2F1A-1290-425F-8434-2E63A536A10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DE64DD0-79C8-4CB8-8CB5-D3871F86417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B2CE927-BEC2-4FD9-8B25-95A8BC58657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DB73920-13F1-443E-8F3B-A7BAD8C2B27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C166430-36D6-490A-876A-FEE7654A9E9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AFFBBD3-B167-466D-A7F0-06041C55FBA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C357350-8E73-4F40-B410-256775E4D7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883FEFB-953E-4351-ABF2-802C5A53362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9CD0903-6E8D-447C-B2E0-3E17E06D6C2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D0C1FF9-7114-4C82-B964-15E5F00111D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594C6E7-1FD4-4392-929B-7F5AFEB3F8A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2974C38-D570-421E-9102-ED7BF2C2012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C328C23-23F4-4BFF-A652-D534D2F09F9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ADEC4A2-96AC-4074-AADE-C20A61ECCDE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4203409-4303-4FFD-800E-A7AAD7D1733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639962C-C75F-4B7C-B482-267214F68B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77BD49F-FEE6-48A1-AB42-D8F3B50C71A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61BB479-1123-45FA-BBA8-4CB258677F6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7E5FC62-28D9-4240-9BD2-9641FC59BD6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A6D0E70-FBF8-4755-9E7D-5E993B61290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930DAA6-B1A4-4BCA-96A0-C50B0643A2F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8EF04B4-7703-43B3-9374-EAA4EFD441B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4CD2DBB-186B-4DD0-85A2-EDA54CA7AC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3026925-B81E-4E8B-9B50-B37F41D544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81BC470-67C7-465A-8A2D-90EA225D24A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2F26DC5-E70F-48AD-84FF-A80FBF19DF5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E069F92-2DF0-4ADF-949B-5FB002AE7A5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1C61859-229A-4EEE-8B8F-E8BCDE358FF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BE878A5-7B47-470D-8BCE-2423A8B3A4C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FFB712D0-F255-49A5-99D4-18285C9414B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755A54F9-74B3-4998-A262-9F0E04C3E96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FC93692-59F5-493D-8064-7C8417F1487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40991A04-9A0A-4A14-92B5-5C5F62B0A59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B6654BB-05EC-45F0-81A4-C5B4992E7F7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244E7412-27F2-47A9-89D8-6C8B0F597B0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A3CD9CE2-8989-45C4-8BCC-096AA30FD4B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C75A93F8-9F0B-4BAA-82B1-46B3EE5D8B4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20ACEEFF-77AD-4974-BFB5-9425DB5AC75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518C65B-1C4E-4A41-BF70-7DD2D07779E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9DE2AEC6-09F8-4641-BCEC-E06DADA2114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D9FAC66-2711-497A-9619-079A0BAA7F3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AD8E6CCA-A263-4C8E-927D-045E0CB6963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83E752D-F459-42A2-9263-1835508ADDD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E75542B3-0238-4BCA-ACD9-3C2B51167289}"/>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9766717F-2B1B-440F-BEEE-2C61B2FBECF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5787648E-3D84-4179-B9D7-FB8C0C185F6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3B27C17-DD76-44C2-9C30-4A6609C51399}"/>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9CD7B93D-934A-4F41-9B2C-C078A7A4A4EC}"/>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C1F5364C-97E2-4AE9-B13D-3F6839CEB63E}"/>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405F23B5-131B-4412-B2A8-7BEB0982611D}"/>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a:extLst>
            <a:ext uri="{FF2B5EF4-FFF2-40B4-BE49-F238E27FC236}">
              <a16:creationId xmlns:a16="http://schemas.microsoft.com/office/drawing/2014/main" id="{5A311771-42A6-4881-9ADF-D2374A7DE9AD}"/>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a:extLst>
            <a:ext uri="{FF2B5EF4-FFF2-40B4-BE49-F238E27FC236}">
              <a16:creationId xmlns:a16="http://schemas.microsoft.com/office/drawing/2014/main" id="{F2A0C69A-AF87-4068-BB65-83B274CAC8E3}"/>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a:extLst>
            <a:ext uri="{FF2B5EF4-FFF2-40B4-BE49-F238E27FC236}">
              <a16:creationId xmlns:a16="http://schemas.microsoft.com/office/drawing/2014/main" id="{A3A2FA2F-E9F4-44BB-8A17-4529112F1A3A}"/>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a:extLst>
            <a:ext uri="{FF2B5EF4-FFF2-40B4-BE49-F238E27FC236}">
              <a16:creationId xmlns:a16="http://schemas.microsoft.com/office/drawing/2014/main" id="{0C7ED245-7467-481F-ACF2-CB17B6171084}"/>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2A6A5E8-0121-4F16-A038-C62161B9485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47C454F-5AEB-4B2A-AAE5-D369212025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E659EF0-FB74-4DE3-B98E-4CEC2A976FD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88A7715-911F-499B-BD1F-05CF810408F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5D992A26-6723-4072-BE5B-A28CFBDBA2A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a:extLst>
            <a:ext uri="{FF2B5EF4-FFF2-40B4-BE49-F238E27FC236}">
              <a16:creationId xmlns:a16="http://schemas.microsoft.com/office/drawing/2014/main" id="{BB4319E0-22C5-406E-89D2-37E1D7D316CC}"/>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a:extLst>
            <a:ext uri="{FF2B5EF4-FFF2-40B4-BE49-F238E27FC236}">
              <a16:creationId xmlns:a16="http://schemas.microsoft.com/office/drawing/2014/main" id="{D650587D-2949-4ACC-89E3-2DA60D205E80}"/>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a:extLst>
            <a:ext uri="{FF2B5EF4-FFF2-40B4-BE49-F238E27FC236}">
              <a16:creationId xmlns:a16="http://schemas.microsoft.com/office/drawing/2014/main" id="{17E7042B-B493-48F6-AAE2-B5DE28C477C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B9E89B51-8ED5-43CB-B5F2-99EE643C3324}"/>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107587</xdr:rowOff>
    </xdr:from>
    <xdr:to>
      <xdr:col>15</xdr:col>
      <xdr:colOff>101600</xdr:colOff>
      <xdr:row>64</xdr:row>
      <xdr:rowOff>37737</xdr:rowOff>
    </xdr:to>
    <xdr:sp macro="" textlink="">
      <xdr:nvSpPr>
        <xdr:cNvPr id="94" name="楕円 93">
          <a:extLst>
            <a:ext uri="{FF2B5EF4-FFF2-40B4-BE49-F238E27FC236}">
              <a16:creationId xmlns:a16="http://schemas.microsoft.com/office/drawing/2014/main" id="{D0509AF2-954F-4033-AA4A-12E3188F51B3}"/>
            </a:ext>
          </a:extLst>
        </xdr:cNvPr>
        <xdr:cNvSpPr/>
      </xdr:nvSpPr>
      <xdr:spPr>
        <a:xfrm>
          <a:off x="2857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158387</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C00119D0-68A1-499A-8582-CBCCA36F6097}"/>
            </a:ext>
          </a:extLst>
        </xdr:cNvPr>
        <xdr:cNvCxnSpPr/>
      </xdr:nvCxnSpPr>
      <xdr:spPr>
        <a:xfrm>
          <a:off x="2908300" y="10959737"/>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102688</xdr:rowOff>
    </xdr:from>
    <xdr:to>
      <xdr:col>10</xdr:col>
      <xdr:colOff>165100</xdr:colOff>
      <xdr:row>64</xdr:row>
      <xdr:rowOff>32838</xdr:rowOff>
    </xdr:to>
    <xdr:sp macro="" textlink="">
      <xdr:nvSpPr>
        <xdr:cNvPr id="96" name="楕円 95">
          <a:extLst>
            <a:ext uri="{FF2B5EF4-FFF2-40B4-BE49-F238E27FC236}">
              <a16:creationId xmlns:a16="http://schemas.microsoft.com/office/drawing/2014/main" id="{A0E09133-B4BD-459F-A678-F69C357D0108}"/>
            </a:ext>
          </a:extLst>
        </xdr:cNvPr>
        <xdr:cNvSpPr/>
      </xdr:nvSpPr>
      <xdr:spPr>
        <a:xfrm>
          <a:off x="1968500" y="10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153488</xdr:rowOff>
    </xdr:from>
    <xdr:to>
      <xdr:col>15</xdr:col>
      <xdr:colOff>50800</xdr:colOff>
      <xdr:row>63</xdr:row>
      <xdr:rowOff>158387</xdr:rowOff>
    </xdr:to>
    <xdr:cxnSp macro="">
      <xdr:nvCxnSpPr>
        <xdr:cNvPr id="97" name="直線コネクタ 96">
          <a:extLst>
            <a:ext uri="{FF2B5EF4-FFF2-40B4-BE49-F238E27FC236}">
              <a16:creationId xmlns:a16="http://schemas.microsoft.com/office/drawing/2014/main" id="{915257A0-114D-4B52-9793-72B99EC60B75}"/>
            </a:ext>
          </a:extLst>
        </xdr:cNvPr>
        <xdr:cNvCxnSpPr/>
      </xdr:nvCxnSpPr>
      <xdr:spPr>
        <a:xfrm>
          <a:off x="2019300" y="1095483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158206</xdr:rowOff>
    </xdr:from>
    <xdr:to>
      <xdr:col>6</xdr:col>
      <xdr:colOff>38100</xdr:colOff>
      <xdr:row>64</xdr:row>
      <xdr:rowOff>88356</xdr:rowOff>
    </xdr:to>
    <xdr:sp macro="" textlink="">
      <xdr:nvSpPr>
        <xdr:cNvPr id="98" name="楕円 97">
          <a:extLst>
            <a:ext uri="{FF2B5EF4-FFF2-40B4-BE49-F238E27FC236}">
              <a16:creationId xmlns:a16="http://schemas.microsoft.com/office/drawing/2014/main" id="{A231F61F-0ADE-47B3-93F4-411476841641}"/>
            </a:ext>
          </a:extLst>
        </xdr:cNvPr>
        <xdr:cNvSpPr/>
      </xdr:nvSpPr>
      <xdr:spPr>
        <a:xfrm>
          <a:off x="10795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153488</xdr:rowOff>
    </xdr:from>
    <xdr:to>
      <xdr:col>10</xdr:col>
      <xdr:colOff>114300</xdr:colOff>
      <xdr:row>64</xdr:row>
      <xdr:rowOff>37556</xdr:rowOff>
    </xdr:to>
    <xdr:cxnSp macro="">
      <xdr:nvCxnSpPr>
        <xdr:cNvPr id="99" name="直線コネクタ 98">
          <a:extLst>
            <a:ext uri="{FF2B5EF4-FFF2-40B4-BE49-F238E27FC236}">
              <a16:creationId xmlns:a16="http://schemas.microsoft.com/office/drawing/2014/main" id="{783E0485-A55C-42C0-8D11-47CFCC6F2E32}"/>
            </a:ext>
          </a:extLst>
        </xdr:cNvPr>
        <xdr:cNvCxnSpPr/>
      </xdr:nvCxnSpPr>
      <xdr:spPr>
        <a:xfrm flipV="1">
          <a:off x="1130300" y="1095483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00" name="n_1aveValue【体育館・プール】&#10;有形固定資産減価償却率">
          <a:extLst>
            <a:ext uri="{FF2B5EF4-FFF2-40B4-BE49-F238E27FC236}">
              <a16:creationId xmlns:a16="http://schemas.microsoft.com/office/drawing/2014/main" id="{840D1BA1-EFDB-4D09-ADED-930EF426D1BE}"/>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a:extLst>
            <a:ext uri="{FF2B5EF4-FFF2-40B4-BE49-F238E27FC236}">
              <a16:creationId xmlns:a16="http://schemas.microsoft.com/office/drawing/2014/main" id="{0FCA5CDE-04CD-4D7C-8005-993A9F3DCE1D}"/>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a:extLst>
            <a:ext uri="{FF2B5EF4-FFF2-40B4-BE49-F238E27FC236}">
              <a16:creationId xmlns:a16="http://schemas.microsoft.com/office/drawing/2014/main" id="{5C9A9242-F53F-45DF-8E5E-0E1A9F80C6A0}"/>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a:extLst>
            <a:ext uri="{FF2B5EF4-FFF2-40B4-BE49-F238E27FC236}">
              <a16:creationId xmlns:a16="http://schemas.microsoft.com/office/drawing/2014/main" id="{181A8435-DD03-42D3-8F70-1694932F14AD}"/>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a:extLst>
            <a:ext uri="{FF2B5EF4-FFF2-40B4-BE49-F238E27FC236}">
              <a16:creationId xmlns:a16="http://schemas.microsoft.com/office/drawing/2014/main" id="{6F279261-458C-4D3B-96E6-F63506A2A10D}"/>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28864</xdr:rowOff>
    </xdr:from>
    <xdr:ext cx="405111" cy="259045"/>
    <xdr:sp macro="" textlink="">
      <xdr:nvSpPr>
        <xdr:cNvPr id="105" name="n_2mainValue【体育館・プール】&#10;有形固定資産減価償却率">
          <a:extLst>
            <a:ext uri="{FF2B5EF4-FFF2-40B4-BE49-F238E27FC236}">
              <a16:creationId xmlns:a16="http://schemas.microsoft.com/office/drawing/2014/main" id="{5B3CF2F8-5085-4AE4-B945-842F1C749DAD}"/>
            </a:ext>
          </a:extLst>
        </xdr:cNvPr>
        <xdr:cNvSpPr txBox="1"/>
      </xdr:nvSpPr>
      <xdr:spPr>
        <a:xfrm>
          <a:off x="2705744"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23965</xdr:rowOff>
    </xdr:from>
    <xdr:ext cx="405111" cy="259045"/>
    <xdr:sp macro="" textlink="">
      <xdr:nvSpPr>
        <xdr:cNvPr id="106" name="n_3mainValue【体育館・プール】&#10;有形固定資産減価償却率">
          <a:extLst>
            <a:ext uri="{FF2B5EF4-FFF2-40B4-BE49-F238E27FC236}">
              <a16:creationId xmlns:a16="http://schemas.microsoft.com/office/drawing/2014/main" id="{52645051-FFB2-48F6-87BC-C6FAEEC2804D}"/>
            </a:ext>
          </a:extLst>
        </xdr:cNvPr>
        <xdr:cNvSpPr txBox="1"/>
      </xdr:nvSpPr>
      <xdr:spPr>
        <a:xfrm>
          <a:off x="1816744" y="1099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79483</xdr:rowOff>
    </xdr:from>
    <xdr:ext cx="405111" cy="259045"/>
    <xdr:sp macro="" textlink="">
      <xdr:nvSpPr>
        <xdr:cNvPr id="107" name="n_4mainValue【体育館・プール】&#10;有形固定資産減価償却率">
          <a:extLst>
            <a:ext uri="{FF2B5EF4-FFF2-40B4-BE49-F238E27FC236}">
              <a16:creationId xmlns:a16="http://schemas.microsoft.com/office/drawing/2014/main" id="{586CAE00-A4BA-4CE1-B058-EBF1082CE594}"/>
            </a:ext>
          </a:extLst>
        </xdr:cNvPr>
        <xdr:cNvSpPr txBox="1"/>
      </xdr:nvSpPr>
      <xdr:spPr>
        <a:xfrm>
          <a:off x="927744" y="110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57BAF857-8D4C-4BD2-9733-AFAD7B1178F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7EE7693B-9E87-4135-8CEA-3A228B70F4B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310125C3-5147-4857-B7F9-0CC75D1A926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E5D59DF0-1209-41DE-85AB-29534D00DE5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213B93DB-C57B-4184-A618-DEEC63F093C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D5AA5D38-03B2-487D-81BD-D60BE2723BC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DC00E9D1-31D0-47A0-B652-C7FEA06B386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597422EF-ECE7-46DB-AB55-0CF3FE9891D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829F2BF5-A20A-45FE-B537-3CB8698D0F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A1A3F574-09C7-485C-8992-D166E0AFDD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5255CFC5-4440-4CE2-9731-C3E6E021B5B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E733F978-417B-4FCE-9869-0DB5978F215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14FFAEEF-96C1-4B04-B041-0504850DBED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626A0BF3-3105-468E-942C-44EFF5CA13D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1DF11FE9-8B8B-4D79-99E6-EEF183A964D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B5D4289B-8E93-4673-9255-7CA1B63C6D3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72006DD9-8360-4222-90A0-10F352339CC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5FB4B557-AD53-4B15-AD02-565B7BCE019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F1F23C52-5086-40C9-BC78-101731630ED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B0D023DA-AE52-4446-A8A0-541B26900C0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8C1BBED-A3C5-43CA-AC5B-549691B7DEB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DF61B960-9649-4D4D-B0FE-EA56D16646A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AE27182F-E3D1-44C0-B6D1-F03E72E1FEE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36E154C4-B8BB-4523-BDC6-483A642BCB9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52967E32-D269-4A78-B9D9-6C3F9CD6291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a:extLst>
            <a:ext uri="{FF2B5EF4-FFF2-40B4-BE49-F238E27FC236}">
              <a16:creationId xmlns:a16="http://schemas.microsoft.com/office/drawing/2014/main" id="{DED5D625-D288-44BA-B06F-27980869FB2A}"/>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a:extLst>
            <a:ext uri="{FF2B5EF4-FFF2-40B4-BE49-F238E27FC236}">
              <a16:creationId xmlns:a16="http://schemas.microsoft.com/office/drawing/2014/main" id="{7DABD485-BD9B-485A-9D47-DCD1FB9E6A63}"/>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a:extLst>
            <a:ext uri="{FF2B5EF4-FFF2-40B4-BE49-F238E27FC236}">
              <a16:creationId xmlns:a16="http://schemas.microsoft.com/office/drawing/2014/main" id="{F4D74F80-50BB-441A-8DB8-FA9CB58E6919}"/>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a:extLst>
            <a:ext uri="{FF2B5EF4-FFF2-40B4-BE49-F238E27FC236}">
              <a16:creationId xmlns:a16="http://schemas.microsoft.com/office/drawing/2014/main" id="{4DB6BDE1-5648-40A7-9E83-92962801A30B}"/>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a:extLst>
            <a:ext uri="{FF2B5EF4-FFF2-40B4-BE49-F238E27FC236}">
              <a16:creationId xmlns:a16="http://schemas.microsoft.com/office/drawing/2014/main" id="{AEA22FA1-ACCE-430D-89E9-333837513545}"/>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a:extLst>
            <a:ext uri="{FF2B5EF4-FFF2-40B4-BE49-F238E27FC236}">
              <a16:creationId xmlns:a16="http://schemas.microsoft.com/office/drawing/2014/main" id="{013B7261-46C3-4C9C-A3D2-7EB2F243E642}"/>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a:extLst>
            <a:ext uri="{FF2B5EF4-FFF2-40B4-BE49-F238E27FC236}">
              <a16:creationId xmlns:a16="http://schemas.microsoft.com/office/drawing/2014/main" id="{91F87219-C3E6-4C60-8F1E-53A17AE6095A}"/>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a:extLst>
            <a:ext uri="{FF2B5EF4-FFF2-40B4-BE49-F238E27FC236}">
              <a16:creationId xmlns:a16="http://schemas.microsoft.com/office/drawing/2014/main" id="{3305FF53-BAD2-4603-86DC-8F5E8172128B}"/>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a:extLst>
            <a:ext uri="{FF2B5EF4-FFF2-40B4-BE49-F238E27FC236}">
              <a16:creationId xmlns:a16="http://schemas.microsoft.com/office/drawing/2014/main" id="{623332E5-110E-4FFE-A2DD-92F63D18E4D1}"/>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a:extLst>
            <a:ext uri="{FF2B5EF4-FFF2-40B4-BE49-F238E27FC236}">
              <a16:creationId xmlns:a16="http://schemas.microsoft.com/office/drawing/2014/main" id="{81198F0E-F922-46FD-AC3D-EC9F5A57E8BB}"/>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a:extLst>
            <a:ext uri="{FF2B5EF4-FFF2-40B4-BE49-F238E27FC236}">
              <a16:creationId xmlns:a16="http://schemas.microsoft.com/office/drawing/2014/main" id="{BA14F269-B9D7-48E8-9261-F55139C80759}"/>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B58AF08A-81B8-441E-A10A-D61CC152BF8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8F9F5B66-806D-4BCF-9E59-18D4E3F574D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E06AAE15-C123-4275-9D6B-98E9B427717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B7A2571F-7F6C-4B86-9BC8-A8CF1B53A69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2FC0833D-11D1-48C3-A61A-ADA1B99E8D8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85816</xdr:rowOff>
    </xdr:from>
    <xdr:to>
      <xdr:col>55</xdr:col>
      <xdr:colOff>50800</xdr:colOff>
      <xdr:row>64</xdr:row>
      <xdr:rowOff>15966</xdr:rowOff>
    </xdr:to>
    <xdr:sp macro="" textlink="">
      <xdr:nvSpPr>
        <xdr:cNvPr id="149" name="楕円 148">
          <a:extLst>
            <a:ext uri="{FF2B5EF4-FFF2-40B4-BE49-F238E27FC236}">
              <a16:creationId xmlns:a16="http://schemas.microsoft.com/office/drawing/2014/main" id="{9F908AE5-AC76-45E4-AB42-0981FE2FD60C}"/>
            </a:ext>
          </a:extLst>
        </xdr:cNvPr>
        <xdr:cNvSpPr/>
      </xdr:nvSpPr>
      <xdr:spPr>
        <a:xfrm>
          <a:off x="10426700" y="108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743</xdr:rowOff>
    </xdr:from>
    <xdr:ext cx="469744" cy="259045"/>
    <xdr:sp macro="" textlink="">
      <xdr:nvSpPr>
        <xdr:cNvPr id="150" name="【体育館・プール】&#10;一人当たり面積該当値テキスト">
          <a:extLst>
            <a:ext uri="{FF2B5EF4-FFF2-40B4-BE49-F238E27FC236}">
              <a16:creationId xmlns:a16="http://schemas.microsoft.com/office/drawing/2014/main" id="{DF37E021-3FAA-4C2A-9CE8-52443A1AFFF9}"/>
            </a:ext>
          </a:extLst>
        </xdr:cNvPr>
        <xdr:cNvSpPr txBox="1"/>
      </xdr:nvSpPr>
      <xdr:spPr>
        <a:xfrm>
          <a:off x="10515600" y="1080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91259</xdr:rowOff>
    </xdr:from>
    <xdr:to>
      <xdr:col>50</xdr:col>
      <xdr:colOff>165100</xdr:colOff>
      <xdr:row>64</xdr:row>
      <xdr:rowOff>21409</xdr:rowOff>
    </xdr:to>
    <xdr:sp macro="" textlink="">
      <xdr:nvSpPr>
        <xdr:cNvPr id="151" name="楕円 150">
          <a:extLst>
            <a:ext uri="{FF2B5EF4-FFF2-40B4-BE49-F238E27FC236}">
              <a16:creationId xmlns:a16="http://schemas.microsoft.com/office/drawing/2014/main" id="{2E73FD36-F2D5-46DB-97C3-02DC12E6D772}"/>
            </a:ext>
          </a:extLst>
        </xdr:cNvPr>
        <xdr:cNvSpPr/>
      </xdr:nvSpPr>
      <xdr:spPr>
        <a:xfrm>
          <a:off x="9588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136616</xdr:rowOff>
    </xdr:from>
    <xdr:to>
      <xdr:col>55</xdr:col>
      <xdr:colOff>0</xdr:colOff>
      <xdr:row>63</xdr:row>
      <xdr:rowOff>142059</xdr:rowOff>
    </xdr:to>
    <xdr:cxnSp macro="">
      <xdr:nvCxnSpPr>
        <xdr:cNvPr id="152" name="直線コネクタ 151">
          <a:extLst>
            <a:ext uri="{FF2B5EF4-FFF2-40B4-BE49-F238E27FC236}">
              <a16:creationId xmlns:a16="http://schemas.microsoft.com/office/drawing/2014/main" id="{EA69910C-A679-4EA4-A185-E72A6039ACC5}"/>
            </a:ext>
          </a:extLst>
        </xdr:cNvPr>
        <xdr:cNvCxnSpPr/>
      </xdr:nvCxnSpPr>
      <xdr:spPr>
        <a:xfrm flipV="1">
          <a:off x="9639300" y="10937966"/>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94524</xdr:rowOff>
    </xdr:from>
    <xdr:to>
      <xdr:col>46</xdr:col>
      <xdr:colOff>38100</xdr:colOff>
      <xdr:row>64</xdr:row>
      <xdr:rowOff>24674</xdr:rowOff>
    </xdr:to>
    <xdr:sp macro="" textlink="">
      <xdr:nvSpPr>
        <xdr:cNvPr id="153" name="楕円 152">
          <a:extLst>
            <a:ext uri="{FF2B5EF4-FFF2-40B4-BE49-F238E27FC236}">
              <a16:creationId xmlns:a16="http://schemas.microsoft.com/office/drawing/2014/main" id="{AD94D654-DB29-4417-90FB-DDC65A8EC3FA}"/>
            </a:ext>
          </a:extLst>
        </xdr:cNvPr>
        <xdr:cNvSpPr/>
      </xdr:nvSpPr>
      <xdr:spPr>
        <a:xfrm>
          <a:off x="8699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142059</xdr:rowOff>
    </xdr:from>
    <xdr:to>
      <xdr:col>50</xdr:col>
      <xdr:colOff>114300</xdr:colOff>
      <xdr:row>63</xdr:row>
      <xdr:rowOff>145324</xdr:rowOff>
    </xdr:to>
    <xdr:cxnSp macro="">
      <xdr:nvCxnSpPr>
        <xdr:cNvPr id="154" name="直線コネクタ 153">
          <a:extLst>
            <a:ext uri="{FF2B5EF4-FFF2-40B4-BE49-F238E27FC236}">
              <a16:creationId xmlns:a16="http://schemas.microsoft.com/office/drawing/2014/main" id="{D7477E54-5D69-41BC-B1F6-BC44A8B1878C}"/>
            </a:ext>
          </a:extLst>
        </xdr:cNvPr>
        <xdr:cNvCxnSpPr/>
      </xdr:nvCxnSpPr>
      <xdr:spPr>
        <a:xfrm flipV="1">
          <a:off x="8750300" y="109434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98878</xdr:rowOff>
    </xdr:from>
    <xdr:to>
      <xdr:col>41</xdr:col>
      <xdr:colOff>101600</xdr:colOff>
      <xdr:row>64</xdr:row>
      <xdr:rowOff>29028</xdr:rowOff>
    </xdr:to>
    <xdr:sp macro="" textlink="">
      <xdr:nvSpPr>
        <xdr:cNvPr id="155" name="楕円 154">
          <a:extLst>
            <a:ext uri="{FF2B5EF4-FFF2-40B4-BE49-F238E27FC236}">
              <a16:creationId xmlns:a16="http://schemas.microsoft.com/office/drawing/2014/main" id="{15F27276-7E06-40E4-AAB0-CE1E28E100E4}"/>
            </a:ext>
          </a:extLst>
        </xdr:cNvPr>
        <xdr:cNvSpPr/>
      </xdr:nvSpPr>
      <xdr:spPr>
        <a:xfrm>
          <a:off x="7810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145324</xdr:rowOff>
    </xdr:from>
    <xdr:to>
      <xdr:col>45</xdr:col>
      <xdr:colOff>177800</xdr:colOff>
      <xdr:row>63</xdr:row>
      <xdr:rowOff>149678</xdr:rowOff>
    </xdr:to>
    <xdr:cxnSp macro="">
      <xdr:nvCxnSpPr>
        <xdr:cNvPr id="156" name="直線コネクタ 155">
          <a:extLst>
            <a:ext uri="{FF2B5EF4-FFF2-40B4-BE49-F238E27FC236}">
              <a16:creationId xmlns:a16="http://schemas.microsoft.com/office/drawing/2014/main" id="{DD22CA5B-8826-4BD1-92EE-3181D47DA326}"/>
            </a:ext>
          </a:extLst>
        </xdr:cNvPr>
        <xdr:cNvCxnSpPr/>
      </xdr:nvCxnSpPr>
      <xdr:spPr>
        <a:xfrm flipV="1">
          <a:off x="7861300" y="1094667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102144</xdr:rowOff>
    </xdr:from>
    <xdr:to>
      <xdr:col>36</xdr:col>
      <xdr:colOff>165100</xdr:colOff>
      <xdr:row>64</xdr:row>
      <xdr:rowOff>32294</xdr:rowOff>
    </xdr:to>
    <xdr:sp macro="" textlink="">
      <xdr:nvSpPr>
        <xdr:cNvPr id="157" name="楕円 156">
          <a:extLst>
            <a:ext uri="{FF2B5EF4-FFF2-40B4-BE49-F238E27FC236}">
              <a16:creationId xmlns:a16="http://schemas.microsoft.com/office/drawing/2014/main" id="{1B1A0F21-6258-4AD0-84A5-0B3736EC2BF6}"/>
            </a:ext>
          </a:extLst>
        </xdr:cNvPr>
        <xdr:cNvSpPr/>
      </xdr:nvSpPr>
      <xdr:spPr>
        <a:xfrm>
          <a:off x="6921500" y="109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149678</xdr:rowOff>
    </xdr:from>
    <xdr:to>
      <xdr:col>41</xdr:col>
      <xdr:colOff>50800</xdr:colOff>
      <xdr:row>63</xdr:row>
      <xdr:rowOff>152944</xdr:rowOff>
    </xdr:to>
    <xdr:cxnSp macro="">
      <xdr:nvCxnSpPr>
        <xdr:cNvPr id="158" name="直線コネクタ 157">
          <a:extLst>
            <a:ext uri="{FF2B5EF4-FFF2-40B4-BE49-F238E27FC236}">
              <a16:creationId xmlns:a16="http://schemas.microsoft.com/office/drawing/2014/main" id="{339B4E17-5778-4AB2-93C6-32626C1DF10C}"/>
            </a:ext>
          </a:extLst>
        </xdr:cNvPr>
        <xdr:cNvCxnSpPr/>
      </xdr:nvCxnSpPr>
      <xdr:spPr>
        <a:xfrm flipV="1">
          <a:off x="6972300" y="109510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a:extLst>
            <a:ext uri="{FF2B5EF4-FFF2-40B4-BE49-F238E27FC236}">
              <a16:creationId xmlns:a16="http://schemas.microsoft.com/office/drawing/2014/main" id="{4E8DE7FE-C8F2-49BD-9391-79BFFB4323A7}"/>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60" name="n_2aveValue【体育館・プール】&#10;一人当たり面積">
          <a:extLst>
            <a:ext uri="{FF2B5EF4-FFF2-40B4-BE49-F238E27FC236}">
              <a16:creationId xmlns:a16="http://schemas.microsoft.com/office/drawing/2014/main" id="{8A6BFB53-3311-4CE5-89ED-333A693B0D6B}"/>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61" name="n_3aveValue【体育館・プール】&#10;一人当たり面積">
          <a:extLst>
            <a:ext uri="{FF2B5EF4-FFF2-40B4-BE49-F238E27FC236}">
              <a16:creationId xmlns:a16="http://schemas.microsoft.com/office/drawing/2014/main" id="{339E0FB9-3C03-481F-92B6-B83F6F754362}"/>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62" name="n_4aveValue【体育館・プール】&#10;一人当たり面積">
          <a:extLst>
            <a:ext uri="{FF2B5EF4-FFF2-40B4-BE49-F238E27FC236}">
              <a16:creationId xmlns:a16="http://schemas.microsoft.com/office/drawing/2014/main" id="{5F4CE02A-A743-4D7F-801B-36C650DA95BF}"/>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12536</xdr:rowOff>
    </xdr:from>
    <xdr:ext cx="469744" cy="259045"/>
    <xdr:sp macro="" textlink="">
      <xdr:nvSpPr>
        <xdr:cNvPr id="163" name="n_1mainValue【体育館・プール】&#10;一人当たり面積">
          <a:extLst>
            <a:ext uri="{FF2B5EF4-FFF2-40B4-BE49-F238E27FC236}">
              <a16:creationId xmlns:a16="http://schemas.microsoft.com/office/drawing/2014/main" id="{9C142DFE-BDFC-4FC4-8C30-2F6CC6AEA011}"/>
            </a:ext>
          </a:extLst>
        </xdr:cNvPr>
        <xdr:cNvSpPr txBox="1"/>
      </xdr:nvSpPr>
      <xdr:spPr>
        <a:xfrm>
          <a:off x="93917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15801</xdr:rowOff>
    </xdr:from>
    <xdr:ext cx="469744" cy="259045"/>
    <xdr:sp macro="" textlink="">
      <xdr:nvSpPr>
        <xdr:cNvPr id="164" name="n_2mainValue【体育館・プール】&#10;一人当たり面積">
          <a:extLst>
            <a:ext uri="{FF2B5EF4-FFF2-40B4-BE49-F238E27FC236}">
              <a16:creationId xmlns:a16="http://schemas.microsoft.com/office/drawing/2014/main" id="{75AC35FC-451F-46BD-B30C-5ED27500D83C}"/>
            </a:ext>
          </a:extLst>
        </xdr:cNvPr>
        <xdr:cNvSpPr txBox="1"/>
      </xdr:nvSpPr>
      <xdr:spPr>
        <a:xfrm>
          <a:off x="8515427" y="1098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20155</xdr:rowOff>
    </xdr:from>
    <xdr:ext cx="469744" cy="259045"/>
    <xdr:sp macro="" textlink="">
      <xdr:nvSpPr>
        <xdr:cNvPr id="165" name="n_3mainValue【体育館・プール】&#10;一人当たり面積">
          <a:extLst>
            <a:ext uri="{FF2B5EF4-FFF2-40B4-BE49-F238E27FC236}">
              <a16:creationId xmlns:a16="http://schemas.microsoft.com/office/drawing/2014/main" id="{10822F5F-E178-44AA-A021-AC31DB94F601}"/>
            </a:ext>
          </a:extLst>
        </xdr:cNvPr>
        <xdr:cNvSpPr txBox="1"/>
      </xdr:nvSpPr>
      <xdr:spPr>
        <a:xfrm>
          <a:off x="76264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23421</xdr:rowOff>
    </xdr:from>
    <xdr:ext cx="469744" cy="259045"/>
    <xdr:sp macro="" textlink="">
      <xdr:nvSpPr>
        <xdr:cNvPr id="166" name="n_4mainValue【体育館・プール】&#10;一人当たり面積">
          <a:extLst>
            <a:ext uri="{FF2B5EF4-FFF2-40B4-BE49-F238E27FC236}">
              <a16:creationId xmlns:a16="http://schemas.microsoft.com/office/drawing/2014/main" id="{4FE6714B-C3A2-4102-88A6-1EAD03BCE877}"/>
            </a:ext>
          </a:extLst>
        </xdr:cNvPr>
        <xdr:cNvSpPr txBox="1"/>
      </xdr:nvSpPr>
      <xdr:spPr>
        <a:xfrm>
          <a:off x="6737427" y="109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469FD7B8-D946-4152-B79D-6CAC999E648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DB730894-A7CD-4E6C-A6E8-F6043FE97A2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10DB88B9-F590-4BFC-8987-5DF6EB534DC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2DD1F855-29A0-49A4-A021-69D287DDA21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83A6D54-1E57-405E-A4C1-209071607F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BBDC2447-A679-4D87-AC73-0312FE28593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1EA0E367-D76E-4099-B3EA-FCE7D303790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DD20560C-BEAF-4E90-840F-5093652BB16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D509D535-F8DF-4E7C-A7BD-BB0E6E0B80A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3D595EFF-7F2D-489A-A076-8492BBEF17A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564DF02C-C032-4D2D-87AC-54EC8139624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D4C5109F-723F-45FF-9B35-C64BA86C166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9B39E1B3-2751-4FB9-9192-4E2D733A56C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1C9C2097-8B5F-4AB6-BFE6-29C3C86B689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FFECBAAB-FECA-4321-8A02-759DC03B16F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EDF7A628-7513-4644-AE34-16D8BEB351E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7DF86F99-7FAC-4077-BC43-5F041FA7F0D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7852728C-2A3B-4D85-A8C8-0F70CC942EF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7D16C7DB-3A81-40AC-9579-7798C63AE37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ADB17270-8419-4D77-B4C4-D2BDC8FB6D4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25302E94-3A19-4B42-904F-1AE6887477B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E427F35B-DFDE-4809-89D8-463D5E3A943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9CE028B6-98FF-40D3-9D30-E99908E3483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70683F84-5478-42CB-8106-C896CB219FE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4133DEC5-D9F7-439B-AAB4-298D292E3DA6}"/>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2E3B1146-9E3E-4A58-9FFC-A4061B0BB26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59692EDC-D3E5-42CC-A14B-162B9241B29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8A6C4204-46B3-48C1-80C0-1F09D2C49DD2}"/>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a:extLst>
            <a:ext uri="{FF2B5EF4-FFF2-40B4-BE49-F238E27FC236}">
              <a16:creationId xmlns:a16="http://schemas.microsoft.com/office/drawing/2014/main" id="{75F22B03-A8B2-40AE-BD52-4DE7BB17F628}"/>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74DB50CB-964F-4BC8-B6FA-ADC45C3D791A}"/>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a:extLst>
            <a:ext uri="{FF2B5EF4-FFF2-40B4-BE49-F238E27FC236}">
              <a16:creationId xmlns:a16="http://schemas.microsoft.com/office/drawing/2014/main" id="{F0D6C856-FB9F-49EF-BCEF-0B6368FF1A8D}"/>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a:extLst>
            <a:ext uri="{FF2B5EF4-FFF2-40B4-BE49-F238E27FC236}">
              <a16:creationId xmlns:a16="http://schemas.microsoft.com/office/drawing/2014/main" id="{8923D655-DC47-4F43-9BFD-0075AF2201AC}"/>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a:extLst>
            <a:ext uri="{FF2B5EF4-FFF2-40B4-BE49-F238E27FC236}">
              <a16:creationId xmlns:a16="http://schemas.microsoft.com/office/drawing/2014/main" id="{0EA36313-1CF2-4E6E-A82F-C1008BE941B8}"/>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a:extLst>
            <a:ext uri="{FF2B5EF4-FFF2-40B4-BE49-F238E27FC236}">
              <a16:creationId xmlns:a16="http://schemas.microsoft.com/office/drawing/2014/main" id="{9A6F4AB7-E250-48E3-85F9-89A157607A77}"/>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a:extLst>
            <a:ext uri="{FF2B5EF4-FFF2-40B4-BE49-F238E27FC236}">
              <a16:creationId xmlns:a16="http://schemas.microsoft.com/office/drawing/2014/main" id="{CA64B469-E3CD-458A-BF68-10CB23C29706}"/>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F65A62E5-B032-4D09-B357-3C32640FA68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11B568BE-1743-4C31-AC4E-906D88DA935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C50C2FCA-B277-4713-A8B6-080F36ED2B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780FCCD4-3269-4D4A-82CB-755A3352220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F163F4D2-46B0-45B5-B7C7-FBF1BFCDEF9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120650</xdr:rowOff>
    </xdr:from>
    <xdr:to>
      <xdr:col>24</xdr:col>
      <xdr:colOff>114300</xdr:colOff>
      <xdr:row>85</xdr:row>
      <xdr:rowOff>50800</xdr:rowOff>
    </xdr:to>
    <xdr:sp macro="" textlink="">
      <xdr:nvSpPr>
        <xdr:cNvPr id="207" name="楕円 206">
          <a:extLst>
            <a:ext uri="{FF2B5EF4-FFF2-40B4-BE49-F238E27FC236}">
              <a16:creationId xmlns:a16="http://schemas.microsoft.com/office/drawing/2014/main" id="{BC14F1CA-B3AA-453A-B614-B58EDBBFDD43}"/>
            </a:ext>
          </a:extLst>
        </xdr:cNvPr>
        <xdr:cNvSpPr/>
      </xdr:nvSpPr>
      <xdr:spPr>
        <a:xfrm>
          <a:off x="4584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99077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F0B68924-907E-466F-BBA6-FBE523FABA43}"/>
            </a:ext>
          </a:extLst>
        </xdr:cNvPr>
        <xdr:cNvSpPr txBox="1"/>
      </xdr:nvSpPr>
      <xdr:spPr>
        <a:xfrm>
          <a:off x="4673600"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107314</xdr:rowOff>
    </xdr:from>
    <xdr:to>
      <xdr:col>20</xdr:col>
      <xdr:colOff>38100</xdr:colOff>
      <xdr:row>85</xdr:row>
      <xdr:rowOff>37464</xdr:rowOff>
    </xdr:to>
    <xdr:sp macro="" textlink="">
      <xdr:nvSpPr>
        <xdr:cNvPr id="209" name="楕円 208">
          <a:extLst>
            <a:ext uri="{FF2B5EF4-FFF2-40B4-BE49-F238E27FC236}">
              <a16:creationId xmlns:a16="http://schemas.microsoft.com/office/drawing/2014/main" id="{FC49F17C-F4FC-4AA8-85FA-052E12445289}"/>
            </a:ext>
          </a:extLst>
        </xdr:cNvPr>
        <xdr:cNvSpPr/>
      </xdr:nvSpPr>
      <xdr:spPr>
        <a:xfrm>
          <a:off x="3746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158114</xdr:rowOff>
    </xdr:from>
    <xdr:to>
      <xdr:col>24</xdr:col>
      <xdr:colOff>63500</xdr:colOff>
      <xdr:row>85</xdr:row>
      <xdr:rowOff>0</xdr:rowOff>
    </xdr:to>
    <xdr:cxnSp macro="">
      <xdr:nvCxnSpPr>
        <xdr:cNvPr id="210" name="直線コネクタ 209">
          <a:extLst>
            <a:ext uri="{FF2B5EF4-FFF2-40B4-BE49-F238E27FC236}">
              <a16:creationId xmlns:a16="http://schemas.microsoft.com/office/drawing/2014/main" id="{AD8991F6-EBB9-4BFE-8A83-6A2BE1372CA2}"/>
            </a:ext>
          </a:extLst>
        </xdr:cNvPr>
        <xdr:cNvCxnSpPr/>
      </xdr:nvCxnSpPr>
      <xdr:spPr>
        <a:xfrm>
          <a:off x="3797300" y="1455991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168275</xdr:rowOff>
    </xdr:from>
    <xdr:to>
      <xdr:col>15</xdr:col>
      <xdr:colOff>101600</xdr:colOff>
      <xdr:row>85</xdr:row>
      <xdr:rowOff>98425</xdr:rowOff>
    </xdr:to>
    <xdr:sp macro="" textlink="">
      <xdr:nvSpPr>
        <xdr:cNvPr id="211" name="楕円 210">
          <a:extLst>
            <a:ext uri="{FF2B5EF4-FFF2-40B4-BE49-F238E27FC236}">
              <a16:creationId xmlns:a16="http://schemas.microsoft.com/office/drawing/2014/main" id="{70BFF26A-A163-48AF-B9A4-836DF8A880C3}"/>
            </a:ext>
          </a:extLst>
        </xdr:cNvPr>
        <xdr:cNvSpPr/>
      </xdr:nvSpPr>
      <xdr:spPr>
        <a:xfrm>
          <a:off x="2857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158114</xdr:rowOff>
    </xdr:from>
    <xdr:to>
      <xdr:col>19</xdr:col>
      <xdr:colOff>177800</xdr:colOff>
      <xdr:row>85</xdr:row>
      <xdr:rowOff>47625</xdr:rowOff>
    </xdr:to>
    <xdr:cxnSp macro="">
      <xdr:nvCxnSpPr>
        <xdr:cNvPr id="212" name="直線コネクタ 211">
          <a:extLst>
            <a:ext uri="{FF2B5EF4-FFF2-40B4-BE49-F238E27FC236}">
              <a16:creationId xmlns:a16="http://schemas.microsoft.com/office/drawing/2014/main" id="{D64CECC0-9805-44F7-9F19-0E233CC74217}"/>
            </a:ext>
          </a:extLst>
        </xdr:cNvPr>
        <xdr:cNvCxnSpPr/>
      </xdr:nvCxnSpPr>
      <xdr:spPr>
        <a:xfrm flipV="1">
          <a:off x="2908300" y="14559914"/>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156845</xdr:rowOff>
    </xdr:from>
    <xdr:to>
      <xdr:col>10</xdr:col>
      <xdr:colOff>165100</xdr:colOff>
      <xdr:row>85</xdr:row>
      <xdr:rowOff>86995</xdr:rowOff>
    </xdr:to>
    <xdr:sp macro="" textlink="">
      <xdr:nvSpPr>
        <xdr:cNvPr id="213" name="楕円 212">
          <a:extLst>
            <a:ext uri="{FF2B5EF4-FFF2-40B4-BE49-F238E27FC236}">
              <a16:creationId xmlns:a16="http://schemas.microsoft.com/office/drawing/2014/main" id="{D18040BB-23D1-47C2-A4DF-457D4290414E}"/>
            </a:ext>
          </a:extLst>
        </xdr:cNvPr>
        <xdr:cNvSpPr/>
      </xdr:nvSpPr>
      <xdr:spPr>
        <a:xfrm>
          <a:off x="1968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36195</xdr:rowOff>
    </xdr:from>
    <xdr:to>
      <xdr:col>15</xdr:col>
      <xdr:colOff>50800</xdr:colOff>
      <xdr:row>85</xdr:row>
      <xdr:rowOff>47625</xdr:rowOff>
    </xdr:to>
    <xdr:cxnSp macro="">
      <xdr:nvCxnSpPr>
        <xdr:cNvPr id="214" name="直線コネクタ 213">
          <a:extLst>
            <a:ext uri="{FF2B5EF4-FFF2-40B4-BE49-F238E27FC236}">
              <a16:creationId xmlns:a16="http://schemas.microsoft.com/office/drawing/2014/main" id="{CAF479A7-D9C2-4E5F-91A7-28393817A3AE}"/>
            </a:ext>
          </a:extLst>
        </xdr:cNvPr>
        <xdr:cNvCxnSpPr/>
      </xdr:nvCxnSpPr>
      <xdr:spPr>
        <a:xfrm>
          <a:off x="2019300" y="146094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114936</xdr:rowOff>
    </xdr:from>
    <xdr:to>
      <xdr:col>6</xdr:col>
      <xdr:colOff>38100</xdr:colOff>
      <xdr:row>85</xdr:row>
      <xdr:rowOff>45086</xdr:rowOff>
    </xdr:to>
    <xdr:sp macro="" textlink="">
      <xdr:nvSpPr>
        <xdr:cNvPr id="215" name="楕円 214">
          <a:extLst>
            <a:ext uri="{FF2B5EF4-FFF2-40B4-BE49-F238E27FC236}">
              <a16:creationId xmlns:a16="http://schemas.microsoft.com/office/drawing/2014/main" id="{BF759C48-D4F8-4B53-A756-7CB2B4C51AE1}"/>
            </a:ext>
          </a:extLst>
        </xdr:cNvPr>
        <xdr:cNvSpPr/>
      </xdr:nvSpPr>
      <xdr:spPr>
        <a:xfrm>
          <a:off x="1079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165736</xdr:rowOff>
    </xdr:from>
    <xdr:to>
      <xdr:col>10</xdr:col>
      <xdr:colOff>114300</xdr:colOff>
      <xdr:row>85</xdr:row>
      <xdr:rowOff>36195</xdr:rowOff>
    </xdr:to>
    <xdr:cxnSp macro="">
      <xdr:nvCxnSpPr>
        <xdr:cNvPr id="216" name="直線コネクタ 215">
          <a:extLst>
            <a:ext uri="{FF2B5EF4-FFF2-40B4-BE49-F238E27FC236}">
              <a16:creationId xmlns:a16="http://schemas.microsoft.com/office/drawing/2014/main" id="{3C2DCA43-057E-44BA-BE40-AF568DF7465A}"/>
            </a:ext>
          </a:extLst>
        </xdr:cNvPr>
        <xdr:cNvCxnSpPr/>
      </xdr:nvCxnSpPr>
      <xdr:spPr>
        <a:xfrm>
          <a:off x="1130300" y="145675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17" name="n_1aveValue【福祉施設】&#10;有形固定資産減価償却率">
          <a:extLst>
            <a:ext uri="{FF2B5EF4-FFF2-40B4-BE49-F238E27FC236}">
              <a16:creationId xmlns:a16="http://schemas.microsoft.com/office/drawing/2014/main" id="{D1BF6AF0-BF69-4CD3-9F76-1A04C6C23417}"/>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18" name="n_2aveValue【福祉施設】&#10;有形固定資産減価償却率">
          <a:extLst>
            <a:ext uri="{FF2B5EF4-FFF2-40B4-BE49-F238E27FC236}">
              <a16:creationId xmlns:a16="http://schemas.microsoft.com/office/drawing/2014/main" id="{6D6C86C3-2A8D-4AFE-AF78-3C2BB481559A}"/>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219" name="n_3aveValue【福祉施設】&#10;有形固定資産減価償却率">
          <a:extLst>
            <a:ext uri="{FF2B5EF4-FFF2-40B4-BE49-F238E27FC236}">
              <a16:creationId xmlns:a16="http://schemas.microsoft.com/office/drawing/2014/main" id="{CD16EF2A-7AC4-475D-AA8E-A901D9C19892}"/>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220" name="n_4aveValue【福祉施設】&#10;有形固定資産減価償却率">
          <a:extLst>
            <a:ext uri="{FF2B5EF4-FFF2-40B4-BE49-F238E27FC236}">
              <a16:creationId xmlns:a16="http://schemas.microsoft.com/office/drawing/2014/main" id="{2B737B9B-AAB3-4983-B22B-284E7ED9B9C9}"/>
            </a:ext>
          </a:extLst>
        </xdr:cNvPr>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28591</xdr:rowOff>
    </xdr:from>
    <xdr:ext cx="405111" cy="259045"/>
    <xdr:sp macro="" textlink="">
      <xdr:nvSpPr>
        <xdr:cNvPr id="221" name="n_1mainValue【福祉施設】&#10;有形固定資産減価償却率">
          <a:extLst>
            <a:ext uri="{FF2B5EF4-FFF2-40B4-BE49-F238E27FC236}">
              <a16:creationId xmlns:a16="http://schemas.microsoft.com/office/drawing/2014/main" id="{91B7F037-F301-4AFA-8DC6-DA61103B0D62}"/>
            </a:ext>
          </a:extLst>
        </xdr:cNvPr>
        <xdr:cNvSpPr txBox="1"/>
      </xdr:nvSpPr>
      <xdr:spPr>
        <a:xfrm>
          <a:off x="35820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89552</xdr:rowOff>
    </xdr:from>
    <xdr:ext cx="405111" cy="259045"/>
    <xdr:sp macro="" textlink="">
      <xdr:nvSpPr>
        <xdr:cNvPr id="222" name="n_2mainValue【福祉施設】&#10;有形固定資産減価償却率">
          <a:extLst>
            <a:ext uri="{FF2B5EF4-FFF2-40B4-BE49-F238E27FC236}">
              <a16:creationId xmlns:a16="http://schemas.microsoft.com/office/drawing/2014/main" id="{C3876483-0819-4A5E-90FE-03D5890C284D}"/>
            </a:ext>
          </a:extLst>
        </xdr:cNvPr>
        <xdr:cNvSpPr txBox="1"/>
      </xdr:nvSpPr>
      <xdr:spPr>
        <a:xfrm>
          <a:off x="2705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78122</xdr:rowOff>
    </xdr:from>
    <xdr:ext cx="405111" cy="259045"/>
    <xdr:sp macro="" textlink="">
      <xdr:nvSpPr>
        <xdr:cNvPr id="223" name="n_3mainValue【福祉施設】&#10;有形固定資産減価償却率">
          <a:extLst>
            <a:ext uri="{FF2B5EF4-FFF2-40B4-BE49-F238E27FC236}">
              <a16:creationId xmlns:a16="http://schemas.microsoft.com/office/drawing/2014/main" id="{59F25E8E-0784-46F9-A46A-2D5C22E58202}"/>
            </a:ext>
          </a:extLst>
        </xdr:cNvPr>
        <xdr:cNvSpPr txBox="1"/>
      </xdr:nvSpPr>
      <xdr:spPr>
        <a:xfrm>
          <a:off x="1816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36213</xdr:rowOff>
    </xdr:from>
    <xdr:ext cx="405111" cy="259045"/>
    <xdr:sp macro="" textlink="">
      <xdr:nvSpPr>
        <xdr:cNvPr id="224" name="n_4mainValue【福祉施設】&#10;有形固定資産減価償却率">
          <a:extLst>
            <a:ext uri="{FF2B5EF4-FFF2-40B4-BE49-F238E27FC236}">
              <a16:creationId xmlns:a16="http://schemas.microsoft.com/office/drawing/2014/main" id="{20D399A8-B11F-4373-8931-BEC51EE06824}"/>
            </a:ext>
          </a:extLst>
        </xdr:cNvPr>
        <xdr:cNvSpPr txBox="1"/>
      </xdr:nvSpPr>
      <xdr:spPr>
        <a:xfrm>
          <a:off x="927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C9E4AC96-9E9B-4F14-BC99-1056409D1E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D0A578DB-87FB-4C17-8656-F38E5D1CEE6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3B44C481-9722-402E-B855-37A7C9C864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6CEC3AB4-E519-47A1-8B44-88FA0C1BDA2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D2AD3DE8-03CA-4585-B6CE-C1C458F292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C1EA87-14B6-49E2-A0AB-597C7EA5BA5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362ECC2A-7960-4E21-9B28-E048ABA347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E6D4235-9FEF-4F08-A0EA-045EC121BC6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40405873-D5B6-4173-ABBF-42A4352467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2D6ED0AC-C08B-4CEB-9C1D-590C0F70EED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a:extLst>
            <a:ext uri="{FF2B5EF4-FFF2-40B4-BE49-F238E27FC236}">
              <a16:creationId xmlns:a16="http://schemas.microsoft.com/office/drawing/2014/main" id="{35A1777C-7081-4848-811B-774FC718FD6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a:extLst>
            <a:ext uri="{FF2B5EF4-FFF2-40B4-BE49-F238E27FC236}">
              <a16:creationId xmlns:a16="http://schemas.microsoft.com/office/drawing/2014/main" id="{48B510F6-CEF3-4C1A-9D6D-B94E78181AA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a:extLst>
            <a:ext uri="{FF2B5EF4-FFF2-40B4-BE49-F238E27FC236}">
              <a16:creationId xmlns:a16="http://schemas.microsoft.com/office/drawing/2014/main" id="{C32E950F-6084-4AB7-9BCF-FA949668EFF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a:extLst>
            <a:ext uri="{FF2B5EF4-FFF2-40B4-BE49-F238E27FC236}">
              <a16:creationId xmlns:a16="http://schemas.microsoft.com/office/drawing/2014/main" id="{B4D3A193-8465-4814-8A56-6558CD8C168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a:extLst>
            <a:ext uri="{FF2B5EF4-FFF2-40B4-BE49-F238E27FC236}">
              <a16:creationId xmlns:a16="http://schemas.microsoft.com/office/drawing/2014/main" id="{78674244-07D4-4B6C-AB0F-B162FED1714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a:extLst>
            <a:ext uri="{FF2B5EF4-FFF2-40B4-BE49-F238E27FC236}">
              <a16:creationId xmlns:a16="http://schemas.microsoft.com/office/drawing/2014/main" id="{F3E97A51-E7A9-45AC-A436-632714F2E27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a:extLst>
            <a:ext uri="{FF2B5EF4-FFF2-40B4-BE49-F238E27FC236}">
              <a16:creationId xmlns:a16="http://schemas.microsoft.com/office/drawing/2014/main" id="{9ADF8089-87C3-46FE-B805-23A126F7BC9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a:extLst>
            <a:ext uri="{FF2B5EF4-FFF2-40B4-BE49-F238E27FC236}">
              <a16:creationId xmlns:a16="http://schemas.microsoft.com/office/drawing/2014/main" id="{A92DFC63-F5C1-44FE-9759-307D1F60FBA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a:extLst>
            <a:ext uri="{FF2B5EF4-FFF2-40B4-BE49-F238E27FC236}">
              <a16:creationId xmlns:a16="http://schemas.microsoft.com/office/drawing/2014/main" id="{EBD0611D-7611-4EDA-B07B-CBBF2A6CE98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a:extLst>
            <a:ext uri="{FF2B5EF4-FFF2-40B4-BE49-F238E27FC236}">
              <a16:creationId xmlns:a16="http://schemas.microsoft.com/office/drawing/2014/main" id="{847F13B0-4727-4D56-AC1F-D3A3B3BF891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a:extLst>
            <a:ext uri="{FF2B5EF4-FFF2-40B4-BE49-F238E27FC236}">
              <a16:creationId xmlns:a16="http://schemas.microsoft.com/office/drawing/2014/main" id="{D1706A60-58AB-469A-B837-71B06DC2628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a:extLst>
            <a:ext uri="{FF2B5EF4-FFF2-40B4-BE49-F238E27FC236}">
              <a16:creationId xmlns:a16="http://schemas.microsoft.com/office/drawing/2014/main" id="{5E4E7BBA-14AE-4C8D-B45A-4139F1A3572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a:extLst>
            <a:ext uri="{FF2B5EF4-FFF2-40B4-BE49-F238E27FC236}">
              <a16:creationId xmlns:a16="http://schemas.microsoft.com/office/drawing/2014/main" id="{79B3A2CD-D265-41EB-ADA5-61756D7084C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ABB5E510-E73C-43A9-85F6-F4CF662F095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a:extLst>
            <a:ext uri="{FF2B5EF4-FFF2-40B4-BE49-F238E27FC236}">
              <a16:creationId xmlns:a16="http://schemas.microsoft.com/office/drawing/2014/main" id="{2DC7C6D2-A07B-4CF3-82AB-6C89324367B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a:extLst>
            <a:ext uri="{FF2B5EF4-FFF2-40B4-BE49-F238E27FC236}">
              <a16:creationId xmlns:a16="http://schemas.microsoft.com/office/drawing/2014/main" id="{503BDFE8-6082-407E-9514-096128CB3D0D}"/>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a:extLst>
            <a:ext uri="{FF2B5EF4-FFF2-40B4-BE49-F238E27FC236}">
              <a16:creationId xmlns:a16="http://schemas.microsoft.com/office/drawing/2014/main" id="{06281C08-90C7-4B75-A76D-1305D37378C4}"/>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a:extLst>
            <a:ext uri="{FF2B5EF4-FFF2-40B4-BE49-F238E27FC236}">
              <a16:creationId xmlns:a16="http://schemas.microsoft.com/office/drawing/2014/main" id="{31BF1731-C287-4B38-89F6-DCE1E2AE3F94}"/>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a:extLst>
            <a:ext uri="{FF2B5EF4-FFF2-40B4-BE49-F238E27FC236}">
              <a16:creationId xmlns:a16="http://schemas.microsoft.com/office/drawing/2014/main" id="{2B8D3DB1-C61F-4AF3-97DE-719DB88003D2}"/>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a:extLst>
            <a:ext uri="{FF2B5EF4-FFF2-40B4-BE49-F238E27FC236}">
              <a16:creationId xmlns:a16="http://schemas.microsoft.com/office/drawing/2014/main" id="{57B50180-49C6-437B-9734-D8D175E369F5}"/>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5" name="【福祉施設】&#10;一人当たり面積平均値テキスト">
          <a:extLst>
            <a:ext uri="{FF2B5EF4-FFF2-40B4-BE49-F238E27FC236}">
              <a16:creationId xmlns:a16="http://schemas.microsoft.com/office/drawing/2014/main" id="{64724232-9A53-4364-9E0B-F12BAB9D3AAB}"/>
            </a:ext>
          </a:extLst>
        </xdr:cNvPr>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a:extLst>
            <a:ext uri="{FF2B5EF4-FFF2-40B4-BE49-F238E27FC236}">
              <a16:creationId xmlns:a16="http://schemas.microsoft.com/office/drawing/2014/main" id="{57AF8516-F45B-4FBC-BFC8-350270C34D40}"/>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a:extLst>
            <a:ext uri="{FF2B5EF4-FFF2-40B4-BE49-F238E27FC236}">
              <a16:creationId xmlns:a16="http://schemas.microsoft.com/office/drawing/2014/main" id="{1899AF57-61F1-4FF9-9DB7-0AFDB0312CE3}"/>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8" name="フローチャート: 判断 257">
          <a:extLst>
            <a:ext uri="{FF2B5EF4-FFF2-40B4-BE49-F238E27FC236}">
              <a16:creationId xmlns:a16="http://schemas.microsoft.com/office/drawing/2014/main" id="{5FB7A312-A633-47B7-A603-BE8CC1D96FE9}"/>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9" name="フローチャート: 判断 258">
          <a:extLst>
            <a:ext uri="{FF2B5EF4-FFF2-40B4-BE49-F238E27FC236}">
              <a16:creationId xmlns:a16="http://schemas.microsoft.com/office/drawing/2014/main" id="{EFA1B6FD-B8F8-40A6-BB1E-3926A9B06A37}"/>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60" name="フローチャート: 判断 259">
          <a:extLst>
            <a:ext uri="{FF2B5EF4-FFF2-40B4-BE49-F238E27FC236}">
              <a16:creationId xmlns:a16="http://schemas.microsoft.com/office/drawing/2014/main" id="{839B1D68-42A4-496E-874E-590B66BD80DF}"/>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9FD86E35-3CCA-4394-8FA4-0EEC7E6BB2D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3BEE8FA4-35CE-4493-B0BA-23F9DA4B3C5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8D5B5A29-D1EF-4FF4-98DA-7525D9BFF53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6F5DAF17-DF8E-4974-82DB-922D040921B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FABA35B9-8D7A-413B-A9CA-3D9718271D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31387</xdr:rowOff>
    </xdr:from>
    <xdr:to>
      <xdr:col>55</xdr:col>
      <xdr:colOff>50800</xdr:colOff>
      <xdr:row>85</xdr:row>
      <xdr:rowOff>132987</xdr:rowOff>
    </xdr:to>
    <xdr:sp macro="" textlink="">
      <xdr:nvSpPr>
        <xdr:cNvPr id="266" name="楕円 265">
          <a:extLst>
            <a:ext uri="{FF2B5EF4-FFF2-40B4-BE49-F238E27FC236}">
              <a16:creationId xmlns:a16="http://schemas.microsoft.com/office/drawing/2014/main" id="{1FE338F2-E773-464B-95C0-29D3B5558418}"/>
            </a:ext>
          </a:extLst>
        </xdr:cNvPr>
        <xdr:cNvSpPr/>
      </xdr:nvSpPr>
      <xdr:spPr>
        <a:xfrm>
          <a:off x="10426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9814</xdr:rowOff>
    </xdr:from>
    <xdr:ext cx="469744" cy="259045"/>
    <xdr:sp macro="" textlink="">
      <xdr:nvSpPr>
        <xdr:cNvPr id="267" name="【福祉施設】&#10;一人当たり面積該当値テキスト">
          <a:extLst>
            <a:ext uri="{FF2B5EF4-FFF2-40B4-BE49-F238E27FC236}">
              <a16:creationId xmlns:a16="http://schemas.microsoft.com/office/drawing/2014/main" id="{FD94B9E7-E34D-49EC-B030-7B5DFA3BFD4C}"/>
            </a:ext>
          </a:extLst>
        </xdr:cNvPr>
        <xdr:cNvSpPr txBox="1"/>
      </xdr:nvSpPr>
      <xdr:spPr>
        <a:xfrm>
          <a:off x="10515600" y="145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39007</xdr:rowOff>
    </xdr:from>
    <xdr:to>
      <xdr:col>50</xdr:col>
      <xdr:colOff>165100</xdr:colOff>
      <xdr:row>85</xdr:row>
      <xdr:rowOff>140607</xdr:rowOff>
    </xdr:to>
    <xdr:sp macro="" textlink="">
      <xdr:nvSpPr>
        <xdr:cNvPr id="268" name="楕円 267">
          <a:extLst>
            <a:ext uri="{FF2B5EF4-FFF2-40B4-BE49-F238E27FC236}">
              <a16:creationId xmlns:a16="http://schemas.microsoft.com/office/drawing/2014/main" id="{4AD79E5A-A845-4AAA-848B-BA19414D19E8}"/>
            </a:ext>
          </a:extLst>
        </xdr:cNvPr>
        <xdr:cNvSpPr/>
      </xdr:nvSpPr>
      <xdr:spPr>
        <a:xfrm>
          <a:off x="9588500" y="14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82187</xdr:rowOff>
    </xdr:from>
    <xdr:to>
      <xdr:col>55</xdr:col>
      <xdr:colOff>0</xdr:colOff>
      <xdr:row>85</xdr:row>
      <xdr:rowOff>89807</xdr:rowOff>
    </xdr:to>
    <xdr:cxnSp macro="">
      <xdr:nvCxnSpPr>
        <xdr:cNvPr id="269" name="直線コネクタ 268">
          <a:extLst>
            <a:ext uri="{FF2B5EF4-FFF2-40B4-BE49-F238E27FC236}">
              <a16:creationId xmlns:a16="http://schemas.microsoft.com/office/drawing/2014/main" id="{4CF298D5-875E-4FDD-9512-F58E6C97EDF1}"/>
            </a:ext>
          </a:extLst>
        </xdr:cNvPr>
        <xdr:cNvCxnSpPr/>
      </xdr:nvCxnSpPr>
      <xdr:spPr>
        <a:xfrm flipV="1">
          <a:off x="9639300" y="14655437"/>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45538</xdr:rowOff>
    </xdr:from>
    <xdr:to>
      <xdr:col>46</xdr:col>
      <xdr:colOff>38100</xdr:colOff>
      <xdr:row>85</xdr:row>
      <xdr:rowOff>147138</xdr:rowOff>
    </xdr:to>
    <xdr:sp macro="" textlink="">
      <xdr:nvSpPr>
        <xdr:cNvPr id="270" name="楕円 269">
          <a:extLst>
            <a:ext uri="{FF2B5EF4-FFF2-40B4-BE49-F238E27FC236}">
              <a16:creationId xmlns:a16="http://schemas.microsoft.com/office/drawing/2014/main" id="{FBABEC0D-A403-4C02-88AE-07D45BB678D3}"/>
            </a:ext>
          </a:extLst>
        </xdr:cNvPr>
        <xdr:cNvSpPr/>
      </xdr:nvSpPr>
      <xdr:spPr>
        <a:xfrm>
          <a:off x="8699500" y="146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89807</xdr:rowOff>
    </xdr:from>
    <xdr:to>
      <xdr:col>50</xdr:col>
      <xdr:colOff>114300</xdr:colOff>
      <xdr:row>85</xdr:row>
      <xdr:rowOff>96338</xdr:rowOff>
    </xdr:to>
    <xdr:cxnSp macro="">
      <xdr:nvCxnSpPr>
        <xdr:cNvPr id="271" name="直線コネクタ 270">
          <a:extLst>
            <a:ext uri="{FF2B5EF4-FFF2-40B4-BE49-F238E27FC236}">
              <a16:creationId xmlns:a16="http://schemas.microsoft.com/office/drawing/2014/main" id="{95E81B27-BB3E-45A6-9987-1757F85A8EDD}"/>
            </a:ext>
          </a:extLst>
        </xdr:cNvPr>
        <xdr:cNvCxnSpPr/>
      </xdr:nvCxnSpPr>
      <xdr:spPr>
        <a:xfrm flipV="1">
          <a:off x="8750300" y="146630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52070</xdr:rowOff>
    </xdr:from>
    <xdr:to>
      <xdr:col>41</xdr:col>
      <xdr:colOff>101600</xdr:colOff>
      <xdr:row>85</xdr:row>
      <xdr:rowOff>153670</xdr:rowOff>
    </xdr:to>
    <xdr:sp macro="" textlink="">
      <xdr:nvSpPr>
        <xdr:cNvPr id="272" name="楕円 271">
          <a:extLst>
            <a:ext uri="{FF2B5EF4-FFF2-40B4-BE49-F238E27FC236}">
              <a16:creationId xmlns:a16="http://schemas.microsoft.com/office/drawing/2014/main" id="{44EFE1BE-8946-4D12-A9E4-96A4C470AA24}"/>
            </a:ext>
          </a:extLst>
        </xdr:cNvPr>
        <xdr:cNvSpPr/>
      </xdr:nvSpPr>
      <xdr:spPr>
        <a:xfrm>
          <a:off x="7810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96338</xdr:rowOff>
    </xdr:from>
    <xdr:to>
      <xdr:col>45</xdr:col>
      <xdr:colOff>177800</xdr:colOff>
      <xdr:row>85</xdr:row>
      <xdr:rowOff>102870</xdr:rowOff>
    </xdr:to>
    <xdr:cxnSp macro="">
      <xdr:nvCxnSpPr>
        <xdr:cNvPr id="273" name="直線コネクタ 272">
          <a:extLst>
            <a:ext uri="{FF2B5EF4-FFF2-40B4-BE49-F238E27FC236}">
              <a16:creationId xmlns:a16="http://schemas.microsoft.com/office/drawing/2014/main" id="{B0F48F65-B801-46B2-AB29-B103FDB0D9C8}"/>
            </a:ext>
          </a:extLst>
        </xdr:cNvPr>
        <xdr:cNvCxnSpPr/>
      </xdr:nvCxnSpPr>
      <xdr:spPr>
        <a:xfrm flipV="1">
          <a:off x="7861300" y="146695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57513</xdr:rowOff>
    </xdr:from>
    <xdr:to>
      <xdr:col>36</xdr:col>
      <xdr:colOff>165100</xdr:colOff>
      <xdr:row>85</xdr:row>
      <xdr:rowOff>159113</xdr:rowOff>
    </xdr:to>
    <xdr:sp macro="" textlink="">
      <xdr:nvSpPr>
        <xdr:cNvPr id="274" name="楕円 273">
          <a:extLst>
            <a:ext uri="{FF2B5EF4-FFF2-40B4-BE49-F238E27FC236}">
              <a16:creationId xmlns:a16="http://schemas.microsoft.com/office/drawing/2014/main" id="{99D7AB3E-C4A6-4078-90E9-0B134895B4BE}"/>
            </a:ext>
          </a:extLst>
        </xdr:cNvPr>
        <xdr:cNvSpPr/>
      </xdr:nvSpPr>
      <xdr:spPr>
        <a:xfrm>
          <a:off x="6921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102870</xdr:rowOff>
    </xdr:from>
    <xdr:to>
      <xdr:col>41</xdr:col>
      <xdr:colOff>50800</xdr:colOff>
      <xdr:row>85</xdr:row>
      <xdr:rowOff>108313</xdr:rowOff>
    </xdr:to>
    <xdr:cxnSp macro="">
      <xdr:nvCxnSpPr>
        <xdr:cNvPr id="275" name="直線コネクタ 274">
          <a:extLst>
            <a:ext uri="{FF2B5EF4-FFF2-40B4-BE49-F238E27FC236}">
              <a16:creationId xmlns:a16="http://schemas.microsoft.com/office/drawing/2014/main" id="{B47B2D02-5DFC-4666-895C-C212F852BFC2}"/>
            </a:ext>
          </a:extLst>
        </xdr:cNvPr>
        <xdr:cNvCxnSpPr/>
      </xdr:nvCxnSpPr>
      <xdr:spPr>
        <a:xfrm flipV="1">
          <a:off x="6972300" y="146761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76" name="n_1aveValue【福祉施設】&#10;一人当たり面積">
          <a:extLst>
            <a:ext uri="{FF2B5EF4-FFF2-40B4-BE49-F238E27FC236}">
              <a16:creationId xmlns:a16="http://schemas.microsoft.com/office/drawing/2014/main" id="{409FDEAB-2605-450C-8F33-45226C46F143}"/>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77" name="n_2aveValue【福祉施設】&#10;一人当たり面積">
          <a:extLst>
            <a:ext uri="{FF2B5EF4-FFF2-40B4-BE49-F238E27FC236}">
              <a16:creationId xmlns:a16="http://schemas.microsoft.com/office/drawing/2014/main" id="{1A66B671-DC6F-4D15-A6F8-0581B5BC5C4A}"/>
            </a:ext>
          </a:extLst>
        </xdr:cNvPr>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278" name="n_3aveValue【福祉施設】&#10;一人当たり面積">
          <a:extLst>
            <a:ext uri="{FF2B5EF4-FFF2-40B4-BE49-F238E27FC236}">
              <a16:creationId xmlns:a16="http://schemas.microsoft.com/office/drawing/2014/main" id="{A0D522A7-5755-4BE9-9340-F1B4485DD48A}"/>
            </a:ext>
          </a:extLst>
        </xdr:cNvPr>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279" name="n_4aveValue【福祉施設】&#10;一人当たり面積">
          <a:extLst>
            <a:ext uri="{FF2B5EF4-FFF2-40B4-BE49-F238E27FC236}">
              <a16:creationId xmlns:a16="http://schemas.microsoft.com/office/drawing/2014/main" id="{0C8ACCDC-FD03-41F0-BC20-3A3C38858F2A}"/>
            </a:ext>
          </a:extLst>
        </xdr:cNvPr>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131734</xdr:rowOff>
    </xdr:from>
    <xdr:ext cx="469744" cy="259045"/>
    <xdr:sp macro="" textlink="">
      <xdr:nvSpPr>
        <xdr:cNvPr id="280" name="n_1mainValue【福祉施設】&#10;一人当たり面積">
          <a:extLst>
            <a:ext uri="{FF2B5EF4-FFF2-40B4-BE49-F238E27FC236}">
              <a16:creationId xmlns:a16="http://schemas.microsoft.com/office/drawing/2014/main" id="{BC9848B0-BFC2-4F20-97D1-1F2870E5622E}"/>
            </a:ext>
          </a:extLst>
        </xdr:cNvPr>
        <xdr:cNvSpPr txBox="1"/>
      </xdr:nvSpPr>
      <xdr:spPr>
        <a:xfrm>
          <a:off x="9391727"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138265</xdr:rowOff>
    </xdr:from>
    <xdr:ext cx="469744" cy="259045"/>
    <xdr:sp macro="" textlink="">
      <xdr:nvSpPr>
        <xdr:cNvPr id="281" name="n_2mainValue【福祉施設】&#10;一人当たり面積">
          <a:extLst>
            <a:ext uri="{FF2B5EF4-FFF2-40B4-BE49-F238E27FC236}">
              <a16:creationId xmlns:a16="http://schemas.microsoft.com/office/drawing/2014/main" id="{CF6990BE-9C25-4222-918F-63072131936C}"/>
            </a:ext>
          </a:extLst>
        </xdr:cNvPr>
        <xdr:cNvSpPr txBox="1"/>
      </xdr:nvSpPr>
      <xdr:spPr>
        <a:xfrm>
          <a:off x="85154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144797</xdr:rowOff>
    </xdr:from>
    <xdr:ext cx="469744" cy="259045"/>
    <xdr:sp macro="" textlink="">
      <xdr:nvSpPr>
        <xdr:cNvPr id="282" name="n_3mainValue【福祉施設】&#10;一人当たり面積">
          <a:extLst>
            <a:ext uri="{FF2B5EF4-FFF2-40B4-BE49-F238E27FC236}">
              <a16:creationId xmlns:a16="http://schemas.microsoft.com/office/drawing/2014/main" id="{D3C5EB7B-CA97-4EB9-ACCF-3E5B89CF6CC5}"/>
            </a:ext>
          </a:extLst>
        </xdr:cNvPr>
        <xdr:cNvSpPr txBox="1"/>
      </xdr:nvSpPr>
      <xdr:spPr>
        <a:xfrm>
          <a:off x="7626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150240</xdr:rowOff>
    </xdr:from>
    <xdr:ext cx="469744" cy="259045"/>
    <xdr:sp macro="" textlink="">
      <xdr:nvSpPr>
        <xdr:cNvPr id="283" name="n_4mainValue【福祉施設】&#10;一人当たり面積">
          <a:extLst>
            <a:ext uri="{FF2B5EF4-FFF2-40B4-BE49-F238E27FC236}">
              <a16:creationId xmlns:a16="http://schemas.microsoft.com/office/drawing/2014/main" id="{F4B79844-5205-40D4-8AC3-5CB6ECB443AE}"/>
            </a:ext>
          </a:extLst>
        </xdr:cNvPr>
        <xdr:cNvSpPr txBox="1"/>
      </xdr:nvSpPr>
      <xdr:spPr>
        <a:xfrm>
          <a:off x="67374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id="{0A13E795-6811-458F-9375-7D6EF9C69E4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id="{665DD2F9-D160-4E26-BC84-F227F04FFFA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id="{190FB6AD-83D2-4725-9CC7-A7AB9D42176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id="{DCD01B96-53EF-4167-AC41-236FC19F7E7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id="{CB11BC6C-F44C-4400-851A-F8A2797EF36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id="{3966DF9E-74D3-4612-B512-CADA57C5DC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id="{042132AB-9A90-4A2E-BBF3-DF0D23E1029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id="{B6EE90A6-D98C-4989-AC2C-AB9969AE7BB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a:extLst>
            <a:ext uri="{FF2B5EF4-FFF2-40B4-BE49-F238E27FC236}">
              <a16:creationId xmlns:a16="http://schemas.microsoft.com/office/drawing/2014/main" id="{485F31CE-154D-4924-ABE6-0B4FB687BA0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a:extLst>
            <a:ext uri="{FF2B5EF4-FFF2-40B4-BE49-F238E27FC236}">
              <a16:creationId xmlns:a16="http://schemas.microsoft.com/office/drawing/2014/main" id="{830B4F1C-8E16-4BFC-B0F7-85160F90F9B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4" name="テキスト ボックス 293">
          <a:extLst>
            <a:ext uri="{FF2B5EF4-FFF2-40B4-BE49-F238E27FC236}">
              <a16:creationId xmlns:a16="http://schemas.microsoft.com/office/drawing/2014/main" id="{DC35109F-5CAD-4095-A379-947DF4198A9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5" name="直線コネクタ 294">
          <a:extLst>
            <a:ext uri="{FF2B5EF4-FFF2-40B4-BE49-F238E27FC236}">
              <a16:creationId xmlns:a16="http://schemas.microsoft.com/office/drawing/2014/main" id="{617F3B09-A4AE-46B4-89E7-425BC3A72DB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6" name="テキスト ボックス 295">
          <a:extLst>
            <a:ext uri="{FF2B5EF4-FFF2-40B4-BE49-F238E27FC236}">
              <a16:creationId xmlns:a16="http://schemas.microsoft.com/office/drawing/2014/main" id="{8C127ACC-A50F-43CF-851A-DA914915DA8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7" name="直線コネクタ 296">
          <a:extLst>
            <a:ext uri="{FF2B5EF4-FFF2-40B4-BE49-F238E27FC236}">
              <a16:creationId xmlns:a16="http://schemas.microsoft.com/office/drawing/2014/main" id="{8E850E18-7B13-427B-8263-58B8E2FD7FF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8" name="テキスト ボックス 297">
          <a:extLst>
            <a:ext uri="{FF2B5EF4-FFF2-40B4-BE49-F238E27FC236}">
              <a16:creationId xmlns:a16="http://schemas.microsoft.com/office/drawing/2014/main" id="{08243B79-93F6-47D6-A479-0296C26B3EA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9" name="直線コネクタ 298">
          <a:extLst>
            <a:ext uri="{FF2B5EF4-FFF2-40B4-BE49-F238E27FC236}">
              <a16:creationId xmlns:a16="http://schemas.microsoft.com/office/drawing/2014/main" id="{F7CA49BC-8B7D-404F-8ED7-6A1EF0B97E2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0" name="テキスト ボックス 299">
          <a:extLst>
            <a:ext uri="{FF2B5EF4-FFF2-40B4-BE49-F238E27FC236}">
              <a16:creationId xmlns:a16="http://schemas.microsoft.com/office/drawing/2014/main" id="{34BACBCD-6BB1-4201-A80B-2BD130C9B74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1" name="直線コネクタ 300">
          <a:extLst>
            <a:ext uri="{FF2B5EF4-FFF2-40B4-BE49-F238E27FC236}">
              <a16:creationId xmlns:a16="http://schemas.microsoft.com/office/drawing/2014/main" id="{192FCEA9-C414-47AE-AE66-D3931277B15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2" name="テキスト ボックス 301">
          <a:extLst>
            <a:ext uri="{FF2B5EF4-FFF2-40B4-BE49-F238E27FC236}">
              <a16:creationId xmlns:a16="http://schemas.microsoft.com/office/drawing/2014/main" id="{BC5429E5-0FE5-4C8B-A3B0-49765FC60DC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3" name="直線コネクタ 302">
          <a:extLst>
            <a:ext uri="{FF2B5EF4-FFF2-40B4-BE49-F238E27FC236}">
              <a16:creationId xmlns:a16="http://schemas.microsoft.com/office/drawing/2014/main" id="{89D6EAED-5F6F-4C94-BEBA-9AA93C92DB2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4" name="テキスト ボックス 303">
          <a:extLst>
            <a:ext uri="{FF2B5EF4-FFF2-40B4-BE49-F238E27FC236}">
              <a16:creationId xmlns:a16="http://schemas.microsoft.com/office/drawing/2014/main" id="{2DE1ECAF-3834-439C-B5FF-2E699C02509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5" name="直線コネクタ 304">
          <a:extLst>
            <a:ext uri="{FF2B5EF4-FFF2-40B4-BE49-F238E27FC236}">
              <a16:creationId xmlns:a16="http://schemas.microsoft.com/office/drawing/2014/main" id="{0765D55E-3E58-4C28-9B49-C05CA332F75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6" name="テキスト ボックス 305">
          <a:extLst>
            <a:ext uri="{FF2B5EF4-FFF2-40B4-BE49-F238E27FC236}">
              <a16:creationId xmlns:a16="http://schemas.microsoft.com/office/drawing/2014/main" id="{F57CA45B-D10E-49F4-BB8A-83E6D998282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7" name="直線コネクタ 306">
          <a:extLst>
            <a:ext uri="{FF2B5EF4-FFF2-40B4-BE49-F238E27FC236}">
              <a16:creationId xmlns:a16="http://schemas.microsoft.com/office/drawing/2014/main" id="{1C784F26-1555-4675-9E00-AF553A1BC3D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a:extLst>
            <a:ext uri="{FF2B5EF4-FFF2-40B4-BE49-F238E27FC236}">
              <a16:creationId xmlns:a16="http://schemas.microsoft.com/office/drawing/2014/main" id="{C70E1A06-A24D-4670-817B-4D466C10799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309" name="直線コネクタ 308">
          <a:extLst>
            <a:ext uri="{FF2B5EF4-FFF2-40B4-BE49-F238E27FC236}">
              <a16:creationId xmlns:a16="http://schemas.microsoft.com/office/drawing/2014/main" id="{FC7985E9-EF41-41D5-9D1A-7962D44D470B}"/>
            </a:ext>
          </a:extLst>
        </xdr:cNvPr>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10" name="【市民会館】&#10;有形固定資産減価償却率最小値テキスト">
          <a:extLst>
            <a:ext uri="{FF2B5EF4-FFF2-40B4-BE49-F238E27FC236}">
              <a16:creationId xmlns:a16="http://schemas.microsoft.com/office/drawing/2014/main" id="{07ABA936-2AB7-4C7D-8525-2E5C1CE9558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11" name="直線コネクタ 310">
          <a:extLst>
            <a:ext uri="{FF2B5EF4-FFF2-40B4-BE49-F238E27FC236}">
              <a16:creationId xmlns:a16="http://schemas.microsoft.com/office/drawing/2014/main" id="{896A82D7-B9B3-4C64-9FD2-0FFE7BB2415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12" name="【市民会館】&#10;有形固定資産減価償却率最大値テキスト">
          <a:extLst>
            <a:ext uri="{FF2B5EF4-FFF2-40B4-BE49-F238E27FC236}">
              <a16:creationId xmlns:a16="http://schemas.microsoft.com/office/drawing/2014/main" id="{E4EDCDA2-972B-401D-BC2D-30A3A1F09FD8}"/>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13" name="直線コネクタ 312">
          <a:extLst>
            <a:ext uri="{FF2B5EF4-FFF2-40B4-BE49-F238E27FC236}">
              <a16:creationId xmlns:a16="http://schemas.microsoft.com/office/drawing/2014/main" id="{C9B1DD42-2E30-4632-AD58-1B259F56715D}"/>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17253</xdr:rowOff>
    </xdr:from>
    <xdr:ext cx="405111" cy="259045"/>
    <xdr:sp macro="" textlink="">
      <xdr:nvSpPr>
        <xdr:cNvPr id="314" name="【市民会館】&#10;有形固定資産減価償却率平均値テキスト">
          <a:extLst>
            <a:ext uri="{FF2B5EF4-FFF2-40B4-BE49-F238E27FC236}">
              <a16:creationId xmlns:a16="http://schemas.microsoft.com/office/drawing/2014/main" id="{08AA1B9A-599C-4594-A40B-A749760560F7}"/>
            </a:ext>
          </a:extLst>
        </xdr:cNvPr>
        <xdr:cNvSpPr txBox="1"/>
      </xdr:nvSpPr>
      <xdr:spPr>
        <a:xfrm>
          <a:off x="4673600" y="1784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315" name="フローチャート: 判断 314">
          <a:extLst>
            <a:ext uri="{FF2B5EF4-FFF2-40B4-BE49-F238E27FC236}">
              <a16:creationId xmlns:a16="http://schemas.microsoft.com/office/drawing/2014/main" id="{B1172529-D4F3-4125-8365-61CBD6B3083A}"/>
            </a:ext>
          </a:extLst>
        </xdr:cNvPr>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316" name="フローチャート: 判断 315">
          <a:extLst>
            <a:ext uri="{FF2B5EF4-FFF2-40B4-BE49-F238E27FC236}">
              <a16:creationId xmlns:a16="http://schemas.microsoft.com/office/drawing/2014/main" id="{3EE69859-41D4-4214-B5C7-1E9F58168438}"/>
            </a:ext>
          </a:extLst>
        </xdr:cNvPr>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317" name="フローチャート: 判断 316">
          <a:extLst>
            <a:ext uri="{FF2B5EF4-FFF2-40B4-BE49-F238E27FC236}">
              <a16:creationId xmlns:a16="http://schemas.microsoft.com/office/drawing/2014/main" id="{81286D3D-C8AB-4E37-8535-EDF780E8E7B0}"/>
            </a:ext>
          </a:extLst>
        </xdr:cNvPr>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18" name="フローチャート: 判断 317">
          <a:extLst>
            <a:ext uri="{FF2B5EF4-FFF2-40B4-BE49-F238E27FC236}">
              <a16:creationId xmlns:a16="http://schemas.microsoft.com/office/drawing/2014/main" id="{57578456-DA66-4439-9F98-1314317C0A67}"/>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19" name="フローチャート: 判断 318">
          <a:extLst>
            <a:ext uri="{FF2B5EF4-FFF2-40B4-BE49-F238E27FC236}">
              <a16:creationId xmlns:a16="http://schemas.microsoft.com/office/drawing/2014/main" id="{CEC7E2D3-C368-426E-BC44-53BF6B9CDE62}"/>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40CE323C-B011-4705-9EF2-F85E73681C6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6BF1779F-45B7-460B-82CB-D681DC843BA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E416A333-8054-4197-8DB1-3A0DE092131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D9599BAF-7FF3-423E-9727-0FCF10AC8F4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C1BD605-BAA1-4437-943F-DA2A0D40A1C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325" name="楕円 324">
          <a:extLst>
            <a:ext uri="{FF2B5EF4-FFF2-40B4-BE49-F238E27FC236}">
              <a16:creationId xmlns:a16="http://schemas.microsoft.com/office/drawing/2014/main" id="{397F71F2-91D8-405C-8E95-F09F3919384C}"/>
            </a:ext>
          </a:extLst>
        </xdr:cNvPr>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326" name="【市民会館】&#10;有形固定資産減価償却率該当値テキスト">
          <a:extLst>
            <a:ext uri="{FF2B5EF4-FFF2-40B4-BE49-F238E27FC236}">
              <a16:creationId xmlns:a16="http://schemas.microsoft.com/office/drawing/2014/main" id="{DB7BF0F0-EC29-4B9D-BAB9-FEACFADCEF3F}"/>
            </a:ext>
          </a:extLst>
        </xdr:cNvPr>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85816</xdr:rowOff>
    </xdr:from>
    <xdr:to>
      <xdr:col>20</xdr:col>
      <xdr:colOff>38100</xdr:colOff>
      <xdr:row>108</xdr:row>
      <xdr:rowOff>15966</xdr:rowOff>
    </xdr:to>
    <xdr:sp macro="" textlink="">
      <xdr:nvSpPr>
        <xdr:cNvPr id="327" name="楕円 326">
          <a:extLst>
            <a:ext uri="{FF2B5EF4-FFF2-40B4-BE49-F238E27FC236}">
              <a16:creationId xmlns:a16="http://schemas.microsoft.com/office/drawing/2014/main" id="{9D9E93C2-FA68-4C72-8957-65A2001AD91E}"/>
            </a:ext>
          </a:extLst>
        </xdr:cNvPr>
        <xdr:cNvSpPr/>
      </xdr:nvSpPr>
      <xdr:spPr>
        <a:xfrm>
          <a:off x="3746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136616</xdr:rowOff>
    </xdr:from>
    <xdr:to>
      <xdr:col>24</xdr:col>
      <xdr:colOff>63500</xdr:colOff>
      <xdr:row>109</xdr:row>
      <xdr:rowOff>35379</xdr:rowOff>
    </xdr:to>
    <xdr:cxnSp macro="">
      <xdr:nvCxnSpPr>
        <xdr:cNvPr id="328" name="直線コネクタ 327">
          <a:extLst>
            <a:ext uri="{FF2B5EF4-FFF2-40B4-BE49-F238E27FC236}">
              <a16:creationId xmlns:a16="http://schemas.microsoft.com/office/drawing/2014/main" id="{77DB9EE8-7EAA-4757-89D7-82ED7892CC69}"/>
            </a:ext>
          </a:extLst>
        </xdr:cNvPr>
        <xdr:cNvCxnSpPr/>
      </xdr:nvCxnSpPr>
      <xdr:spPr>
        <a:xfrm>
          <a:off x="3797300" y="18481766"/>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85816</xdr:rowOff>
    </xdr:from>
    <xdr:to>
      <xdr:col>15</xdr:col>
      <xdr:colOff>101600</xdr:colOff>
      <xdr:row>108</xdr:row>
      <xdr:rowOff>15966</xdr:rowOff>
    </xdr:to>
    <xdr:sp macro="" textlink="">
      <xdr:nvSpPr>
        <xdr:cNvPr id="329" name="楕円 328">
          <a:extLst>
            <a:ext uri="{FF2B5EF4-FFF2-40B4-BE49-F238E27FC236}">
              <a16:creationId xmlns:a16="http://schemas.microsoft.com/office/drawing/2014/main" id="{46B31539-FC35-4D54-86A1-3EA959E8ED8D}"/>
            </a:ext>
          </a:extLst>
        </xdr:cNvPr>
        <xdr:cNvSpPr/>
      </xdr:nvSpPr>
      <xdr:spPr>
        <a:xfrm>
          <a:off x="2857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136616</xdr:rowOff>
    </xdr:from>
    <xdr:to>
      <xdr:col>19</xdr:col>
      <xdr:colOff>177800</xdr:colOff>
      <xdr:row>107</xdr:row>
      <xdr:rowOff>136616</xdr:rowOff>
    </xdr:to>
    <xdr:cxnSp macro="">
      <xdr:nvCxnSpPr>
        <xdr:cNvPr id="330" name="直線コネクタ 329">
          <a:extLst>
            <a:ext uri="{FF2B5EF4-FFF2-40B4-BE49-F238E27FC236}">
              <a16:creationId xmlns:a16="http://schemas.microsoft.com/office/drawing/2014/main" id="{151945C2-1EB3-418E-AFEA-21DA6DD55680}"/>
            </a:ext>
          </a:extLst>
        </xdr:cNvPr>
        <xdr:cNvCxnSpPr/>
      </xdr:nvCxnSpPr>
      <xdr:spPr>
        <a:xfrm>
          <a:off x="2908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60251</xdr:rowOff>
    </xdr:from>
    <xdr:ext cx="405111" cy="259045"/>
    <xdr:sp macro="" textlink="">
      <xdr:nvSpPr>
        <xdr:cNvPr id="331" name="n_1aveValue【市民会館】&#10;有形固定資産減価償却率">
          <a:extLst>
            <a:ext uri="{FF2B5EF4-FFF2-40B4-BE49-F238E27FC236}">
              <a16:creationId xmlns:a16="http://schemas.microsoft.com/office/drawing/2014/main" id="{991801E4-97F3-44A2-95A6-698D312F6A95}"/>
            </a:ext>
          </a:extLst>
        </xdr:cNvPr>
        <xdr:cNvSpPr txBox="1"/>
      </xdr:nvSpPr>
      <xdr:spPr>
        <a:xfrm>
          <a:off x="35820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39025</xdr:rowOff>
    </xdr:from>
    <xdr:ext cx="405111" cy="259045"/>
    <xdr:sp macro="" textlink="">
      <xdr:nvSpPr>
        <xdr:cNvPr id="332" name="n_2aveValue【市民会館】&#10;有形固定資産減価償却率">
          <a:extLst>
            <a:ext uri="{FF2B5EF4-FFF2-40B4-BE49-F238E27FC236}">
              <a16:creationId xmlns:a16="http://schemas.microsoft.com/office/drawing/2014/main" id="{F2AEE3A8-B11D-41F2-B71E-AC7C9A8EAF88}"/>
            </a:ext>
          </a:extLst>
        </xdr:cNvPr>
        <xdr:cNvSpPr txBox="1"/>
      </xdr:nvSpPr>
      <xdr:spPr>
        <a:xfrm>
          <a:off x="2705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333" name="n_3aveValue【市民会館】&#10;有形固定資産減価償却率">
          <a:extLst>
            <a:ext uri="{FF2B5EF4-FFF2-40B4-BE49-F238E27FC236}">
              <a16:creationId xmlns:a16="http://schemas.microsoft.com/office/drawing/2014/main" id="{2BEB3B66-4647-499E-9242-3F4DE3B74FD2}"/>
            </a:ext>
          </a:extLst>
        </xdr:cNvPr>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34" name="n_4aveValue【市民会館】&#10;有形固定資産減価償却率">
          <a:extLst>
            <a:ext uri="{FF2B5EF4-FFF2-40B4-BE49-F238E27FC236}">
              <a16:creationId xmlns:a16="http://schemas.microsoft.com/office/drawing/2014/main" id="{8970EC9F-F92D-407D-AAB8-05FDC21EB2EC}"/>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7093</xdr:rowOff>
    </xdr:from>
    <xdr:ext cx="405111" cy="259045"/>
    <xdr:sp macro="" textlink="">
      <xdr:nvSpPr>
        <xdr:cNvPr id="335" name="n_1mainValue【市民会館】&#10;有形固定資産減価償却率">
          <a:extLst>
            <a:ext uri="{FF2B5EF4-FFF2-40B4-BE49-F238E27FC236}">
              <a16:creationId xmlns:a16="http://schemas.microsoft.com/office/drawing/2014/main" id="{AFE2E807-28D9-4CB2-9A8B-A893391B2FAE}"/>
            </a:ext>
          </a:extLst>
        </xdr:cNvPr>
        <xdr:cNvSpPr txBox="1"/>
      </xdr:nvSpPr>
      <xdr:spPr>
        <a:xfrm>
          <a:off x="35820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7093</xdr:rowOff>
    </xdr:from>
    <xdr:ext cx="405111" cy="259045"/>
    <xdr:sp macro="" textlink="">
      <xdr:nvSpPr>
        <xdr:cNvPr id="336" name="n_2mainValue【市民会館】&#10;有形固定資産減価償却率">
          <a:extLst>
            <a:ext uri="{FF2B5EF4-FFF2-40B4-BE49-F238E27FC236}">
              <a16:creationId xmlns:a16="http://schemas.microsoft.com/office/drawing/2014/main" id="{8B7ED38B-1A40-4B1C-897C-1ED45DCE4ABB}"/>
            </a:ext>
          </a:extLst>
        </xdr:cNvPr>
        <xdr:cNvSpPr txBox="1"/>
      </xdr:nvSpPr>
      <xdr:spPr>
        <a:xfrm>
          <a:off x="27057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3EED7C9B-1DD1-4FCD-A466-04BE58DF665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120413DB-3CB6-437E-945E-925377CB9D4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EB328C51-7458-4509-9473-713935F1C35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6FD72C42-E0C0-4C45-8B52-719CFDDF080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792F9397-1BA8-40CE-9F5D-9AE2185D89A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F6825550-F8BA-4B6D-8FE8-C1615C4ACC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34FD470F-43B8-466B-8464-5E224DC20CF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278C9FDF-ED16-4916-8D18-15CD12B8D20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61A72C21-B55B-484E-8CC9-B123B4B0912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F3149040-62C6-4F37-A7A4-2A9F41F0BC0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a:extLst>
            <a:ext uri="{FF2B5EF4-FFF2-40B4-BE49-F238E27FC236}">
              <a16:creationId xmlns:a16="http://schemas.microsoft.com/office/drawing/2014/main" id="{2A8E2B4A-9D10-488A-A36D-23808F2F63E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8" name="テキスト ボックス 347">
          <a:extLst>
            <a:ext uri="{FF2B5EF4-FFF2-40B4-BE49-F238E27FC236}">
              <a16:creationId xmlns:a16="http://schemas.microsoft.com/office/drawing/2014/main" id="{64094A20-22B2-4CBD-9579-04E9E5206A1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a:extLst>
            <a:ext uri="{FF2B5EF4-FFF2-40B4-BE49-F238E27FC236}">
              <a16:creationId xmlns:a16="http://schemas.microsoft.com/office/drawing/2014/main" id="{C70CF371-6D48-4CF4-8D4C-663F5E99A7B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0" name="テキスト ボックス 349">
          <a:extLst>
            <a:ext uri="{FF2B5EF4-FFF2-40B4-BE49-F238E27FC236}">
              <a16:creationId xmlns:a16="http://schemas.microsoft.com/office/drawing/2014/main" id="{8893B93A-2EB7-4A7C-9053-0D56402D76C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a:extLst>
            <a:ext uri="{FF2B5EF4-FFF2-40B4-BE49-F238E27FC236}">
              <a16:creationId xmlns:a16="http://schemas.microsoft.com/office/drawing/2014/main" id="{D0CDED07-BF88-4CC1-B27F-F9B4A1C4DF2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2" name="テキスト ボックス 351">
          <a:extLst>
            <a:ext uri="{FF2B5EF4-FFF2-40B4-BE49-F238E27FC236}">
              <a16:creationId xmlns:a16="http://schemas.microsoft.com/office/drawing/2014/main" id="{20014280-8D4C-4039-9D5F-EEC49EE3029A}"/>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a:extLst>
            <a:ext uri="{FF2B5EF4-FFF2-40B4-BE49-F238E27FC236}">
              <a16:creationId xmlns:a16="http://schemas.microsoft.com/office/drawing/2014/main" id="{A92358D9-1062-4A74-BB12-7C5B6B70F2E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4" name="テキスト ボックス 353">
          <a:extLst>
            <a:ext uri="{FF2B5EF4-FFF2-40B4-BE49-F238E27FC236}">
              <a16:creationId xmlns:a16="http://schemas.microsoft.com/office/drawing/2014/main" id="{8208305E-C826-4954-8111-12D440C36BAD}"/>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BA75B327-AB1F-451B-B1C1-05D4F90FA9D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EB106077-310C-48BE-83C1-7CD74B1AF3F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id="{192C0A0F-863F-445F-9A9B-B1CB5DCD852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358" name="直線コネクタ 357">
          <a:extLst>
            <a:ext uri="{FF2B5EF4-FFF2-40B4-BE49-F238E27FC236}">
              <a16:creationId xmlns:a16="http://schemas.microsoft.com/office/drawing/2014/main" id="{C13CA7BE-868C-468F-9FD9-5B1C82000804}"/>
            </a:ext>
          </a:extLst>
        </xdr:cNvPr>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59" name="【市民会館】&#10;一人当たり面積最小値テキスト">
          <a:extLst>
            <a:ext uri="{FF2B5EF4-FFF2-40B4-BE49-F238E27FC236}">
              <a16:creationId xmlns:a16="http://schemas.microsoft.com/office/drawing/2014/main" id="{E3991C01-7650-42D2-AA2B-CEBF55CB0221}"/>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60" name="直線コネクタ 359">
          <a:extLst>
            <a:ext uri="{FF2B5EF4-FFF2-40B4-BE49-F238E27FC236}">
              <a16:creationId xmlns:a16="http://schemas.microsoft.com/office/drawing/2014/main" id="{0E911856-B1CF-4E3A-9FC8-C231C6804738}"/>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361" name="【市民会館】&#10;一人当たり面積最大値テキスト">
          <a:extLst>
            <a:ext uri="{FF2B5EF4-FFF2-40B4-BE49-F238E27FC236}">
              <a16:creationId xmlns:a16="http://schemas.microsoft.com/office/drawing/2014/main" id="{C4484D12-DC7B-40C1-8A72-7A3DBB8634CE}"/>
            </a:ext>
          </a:extLst>
        </xdr:cNvPr>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362" name="直線コネクタ 361">
          <a:extLst>
            <a:ext uri="{FF2B5EF4-FFF2-40B4-BE49-F238E27FC236}">
              <a16:creationId xmlns:a16="http://schemas.microsoft.com/office/drawing/2014/main" id="{4210C32D-468F-4895-83DC-082CA4933F2C}"/>
            </a:ext>
          </a:extLst>
        </xdr:cNvPr>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63" name="【市民会館】&#10;一人当たり面積平均値テキスト">
          <a:extLst>
            <a:ext uri="{FF2B5EF4-FFF2-40B4-BE49-F238E27FC236}">
              <a16:creationId xmlns:a16="http://schemas.microsoft.com/office/drawing/2014/main" id="{80713F09-E7BB-4A50-BDAC-B1434FAEF053}"/>
            </a:ext>
          </a:extLst>
        </xdr:cNvPr>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64" name="フローチャート: 判断 363">
          <a:extLst>
            <a:ext uri="{FF2B5EF4-FFF2-40B4-BE49-F238E27FC236}">
              <a16:creationId xmlns:a16="http://schemas.microsoft.com/office/drawing/2014/main" id="{71716C4F-5689-4E80-91FA-339983DAF411}"/>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365" name="フローチャート: 判断 364">
          <a:extLst>
            <a:ext uri="{FF2B5EF4-FFF2-40B4-BE49-F238E27FC236}">
              <a16:creationId xmlns:a16="http://schemas.microsoft.com/office/drawing/2014/main" id="{62449472-ED65-42BA-BC30-961EAF388177}"/>
            </a:ext>
          </a:extLst>
        </xdr:cNvPr>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366" name="フローチャート: 判断 365">
          <a:extLst>
            <a:ext uri="{FF2B5EF4-FFF2-40B4-BE49-F238E27FC236}">
              <a16:creationId xmlns:a16="http://schemas.microsoft.com/office/drawing/2014/main" id="{FD44207A-3A39-48AD-864A-1814FD9AD48B}"/>
            </a:ext>
          </a:extLst>
        </xdr:cNvPr>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367" name="フローチャート: 判断 366">
          <a:extLst>
            <a:ext uri="{FF2B5EF4-FFF2-40B4-BE49-F238E27FC236}">
              <a16:creationId xmlns:a16="http://schemas.microsoft.com/office/drawing/2014/main" id="{9FA51E2A-48F7-4F1D-8B16-CF9D78EA5ED2}"/>
            </a:ext>
          </a:extLst>
        </xdr:cNvPr>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368" name="フローチャート: 判断 367">
          <a:extLst>
            <a:ext uri="{FF2B5EF4-FFF2-40B4-BE49-F238E27FC236}">
              <a16:creationId xmlns:a16="http://schemas.microsoft.com/office/drawing/2014/main" id="{FED794CA-2FE1-4D59-9CA3-EA83D365DCE1}"/>
            </a:ext>
          </a:extLst>
        </xdr:cNvPr>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E011C1D9-52FA-4F42-A060-834D7EE0F08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822F1DB1-4D07-4950-BEEC-D9595D1770A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D3545C9-AFD1-4945-85EC-B948977E1FB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65EEAD6E-0755-4617-B72C-E86214BBAD2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FFA77476-DA07-49FA-B804-8064B7AADBA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141987</xdr:rowOff>
    </xdr:from>
    <xdr:to>
      <xdr:col>55</xdr:col>
      <xdr:colOff>50800</xdr:colOff>
      <xdr:row>108</xdr:row>
      <xdr:rowOff>72137</xdr:rowOff>
    </xdr:to>
    <xdr:sp macro="" textlink="">
      <xdr:nvSpPr>
        <xdr:cNvPr id="374" name="楕円 373">
          <a:extLst>
            <a:ext uri="{FF2B5EF4-FFF2-40B4-BE49-F238E27FC236}">
              <a16:creationId xmlns:a16="http://schemas.microsoft.com/office/drawing/2014/main" id="{B63F1B92-A38A-461E-AAFE-FCF9B0327995}"/>
            </a:ext>
          </a:extLst>
        </xdr:cNvPr>
        <xdr:cNvSpPr/>
      </xdr:nvSpPr>
      <xdr:spPr>
        <a:xfrm>
          <a:off x="104267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56914</xdr:rowOff>
    </xdr:from>
    <xdr:ext cx="469744" cy="259045"/>
    <xdr:sp macro="" textlink="">
      <xdr:nvSpPr>
        <xdr:cNvPr id="375" name="【市民会館】&#10;一人当たり面積該当値テキスト">
          <a:extLst>
            <a:ext uri="{FF2B5EF4-FFF2-40B4-BE49-F238E27FC236}">
              <a16:creationId xmlns:a16="http://schemas.microsoft.com/office/drawing/2014/main" id="{D0ABDC09-A029-4D10-92A0-2AE0FCBD34F7}"/>
            </a:ext>
          </a:extLst>
        </xdr:cNvPr>
        <xdr:cNvSpPr txBox="1"/>
      </xdr:nvSpPr>
      <xdr:spPr>
        <a:xfrm>
          <a:off x="10515600" y="1840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143814</xdr:rowOff>
    </xdr:from>
    <xdr:to>
      <xdr:col>50</xdr:col>
      <xdr:colOff>165100</xdr:colOff>
      <xdr:row>108</xdr:row>
      <xdr:rowOff>73964</xdr:rowOff>
    </xdr:to>
    <xdr:sp macro="" textlink="">
      <xdr:nvSpPr>
        <xdr:cNvPr id="376" name="楕円 375">
          <a:extLst>
            <a:ext uri="{FF2B5EF4-FFF2-40B4-BE49-F238E27FC236}">
              <a16:creationId xmlns:a16="http://schemas.microsoft.com/office/drawing/2014/main" id="{A7617E38-9B55-4F5A-8890-E250C86CDB7F}"/>
            </a:ext>
          </a:extLst>
        </xdr:cNvPr>
        <xdr:cNvSpPr/>
      </xdr:nvSpPr>
      <xdr:spPr>
        <a:xfrm>
          <a:off x="9588500" y="184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21337</xdr:rowOff>
    </xdr:from>
    <xdr:to>
      <xdr:col>55</xdr:col>
      <xdr:colOff>0</xdr:colOff>
      <xdr:row>108</xdr:row>
      <xdr:rowOff>23164</xdr:rowOff>
    </xdr:to>
    <xdr:cxnSp macro="">
      <xdr:nvCxnSpPr>
        <xdr:cNvPr id="377" name="直線コネクタ 376">
          <a:extLst>
            <a:ext uri="{FF2B5EF4-FFF2-40B4-BE49-F238E27FC236}">
              <a16:creationId xmlns:a16="http://schemas.microsoft.com/office/drawing/2014/main" id="{5B189B6D-19F1-44E6-825E-447D5A49A41C}"/>
            </a:ext>
          </a:extLst>
        </xdr:cNvPr>
        <xdr:cNvCxnSpPr/>
      </xdr:nvCxnSpPr>
      <xdr:spPr>
        <a:xfrm flipV="1">
          <a:off x="9639300" y="18537937"/>
          <a:ext cx="8382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145644</xdr:rowOff>
    </xdr:from>
    <xdr:to>
      <xdr:col>46</xdr:col>
      <xdr:colOff>38100</xdr:colOff>
      <xdr:row>108</xdr:row>
      <xdr:rowOff>75794</xdr:rowOff>
    </xdr:to>
    <xdr:sp macro="" textlink="">
      <xdr:nvSpPr>
        <xdr:cNvPr id="378" name="楕円 377">
          <a:extLst>
            <a:ext uri="{FF2B5EF4-FFF2-40B4-BE49-F238E27FC236}">
              <a16:creationId xmlns:a16="http://schemas.microsoft.com/office/drawing/2014/main" id="{73AA2E6A-094D-47B6-B73A-671C09A988F3}"/>
            </a:ext>
          </a:extLst>
        </xdr:cNvPr>
        <xdr:cNvSpPr/>
      </xdr:nvSpPr>
      <xdr:spPr>
        <a:xfrm>
          <a:off x="8699500" y="184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23164</xdr:rowOff>
    </xdr:from>
    <xdr:to>
      <xdr:col>50</xdr:col>
      <xdr:colOff>114300</xdr:colOff>
      <xdr:row>108</xdr:row>
      <xdr:rowOff>24994</xdr:rowOff>
    </xdr:to>
    <xdr:cxnSp macro="">
      <xdr:nvCxnSpPr>
        <xdr:cNvPr id="379" name="直線コネクタ 378">
          <a:extLst>
            <a:ext uri="{FF2B5EF4-FFF2-40B4-BE49-F238E27FC236}">
              <a16:creationId xmlns:a16="http://schemas.microsoft.com/office/drawing/2014/main" id="{5882733B-14E2-4800-9F5B-D07CA89151F5}"/>
            </a:ext>
          </a:extLst>
        </xdr:cNvPr>
        <xdr:cNvCxnSpPr/>
      </xdr:nvCxnSpPr>
      <xdr:spPr>
        <a:xfrm flipV="1">
          <a:off x="8750300" y="1853976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380" name="n_1aveValue【市民会館】&#10;一人当たり面積">
          <a:extLst>
            <a:ext uri="{FF2B5EF4-FFF2-40B4-BE49-F238E27FC236}">
              <a16:creationId xmlns:a16="http://schemas.microsoft.com/office/drawing/2014/main" id="{229CFD77-CF6D-4A8B-9FB0-B0C905BBB51F}"/>
            </a:ext>
          </a:extLst>
        </xdr:cNvPr>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381" name="n_2aveValue【市民会館】&#10;一人当たり面積">
          <a:extLst>
            <a:ext uri="{FF2B5EF4-FFF2-40B4-BE49-F238E27FC236}">
              <a16:creationId xmlns:a16="http://schemas.microsoft.com/office/drawing/2014/main" id="{5F4E04AB-C021-4D40-B92B-187514682F78}"/>
            </a:ext>
          </a:extLst>
        </xdr:cNvPr>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382" name="n_3aveValue【市民会館】&#10;一人当たり面積">
          <a:extLst>
            <a:ext uri="{FF2B5EF4-FFF2-40B4-BE49-F238E27FC236}">
              <a16:creationId xmlns:a16="http://schemas.microsoft.com/office/drawing/2014/main" id="{781E699C-BB42-42CD-A643-83D4A5B051D8}"/>
            </a:ext>
          </a:extLst>
        </xdr:cNvPr>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383" name="n_4aveValue【市民会館】&#10;一人当たり面積">
          <a:extLst>
            <a:ext uri="{FF2B5EF4-FFF2-40B4-BE49-F238E27FC236}">
              <a16:creationId xmlns:a16="http://schemas.microsoft.com/office/drawing/2014/main" id="{900C7A18-06DD-45A1-918D-E2B4D1832C14}"/>
            </a:ext>
          </a:extLst>
        </xdr:cNvPr>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65091</xdr:rowOff>
    </xdr:from>
    <xdr:ext cx="469744" cy="259045"/>
    <xdr:sp macro="" textlink="">
      <xdr:nvSpPr>
        <xdr:cNvPr id="384" name="n_1mainValue【市民会館】&#10;一人当たり面積">
          <a:extLst>
            <a:ext uri="{FF2B5EF4-FFF2-40B4-BE49-F238E27FC236}">
              <a16:creationId xmlns:a16="http://schemas.microsoft.com/office/drawing/2014/main" id="{65181C89-3E64-4300-B6EC-B49B004C4ACA}"/>
            </a:ext>
          </a:extLst>
        </xdr:cNvPr>
        <xdr:cNvSpPr txBox="1"/>
      </xdr:nvSpPr>
      <xdr:spPr>
        <a:xfrm>
          <a:off x="9391727" y="185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66921</xdr:rowOff>
    </xdr:from>
    <xdr:ext cx="469744" cy="259045"/>
    <xdr:sp macro="" textlink="">
      <xdr:nvSpPr>
        <xdr:cNvPr id="385" name="n_2mainValue【市民会館】&#10;一人当たり面積">
          <a:extLst>
            <a:ext uri="{FF2B5EF4-FFF2-40B4-BE49-F238E27FC236}">
              <a16:creationId xmlns:a16="http://schemas.microsoft.com/office/drawing/2014/main" id="{1C1DCE0A-7BC2-4A1C-8E10-F3AB2DCBD789}"/>
            </a:ext>
          </a:extLst>
        </xdr:cNvPr>
        <xdr:cNvSpPr txBox="1"/>
      </xdr:nvSpPr>
      <xdr:spPr>
        <a:xfrm>
          <a:off x="8515427" y="185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37592AB6-443B-4249-89DA-FF71D677B98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CB097C14-EE31-442F-9BA4-18074D91C2A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4FBFF36D-11A1-4D7B-A224-873A624D687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32DE4737-5542-468C-8F1D-A8D18898D48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6BF6B56F-1542-40C3-A237-B8EE9078C25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570DDBAA-613E-4804-8C8A-9063BA42C6E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AEAF3511-CFC2-4342-837D-DCBEB24F135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A5593F9F-1542-4131-832F-DB2777BA4D6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a:extLst>
            <a:ext uri="{FF2B5EF4-FFF2-40B4-BE49-F238E27FC236}">
              <a16:creationId xmlns:a16="http://schemas.microsoft.com/office/drawing/2014/main" id="{6120396D-ADF5-47B3-8241-4A248E2C7CC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a:extLst>
            <a:ext uri="{FF2B5EF4-FFF2-40B4-BE49-F238E27FC236}">
              <a16:creationId xmlns:a16="http://schemas.microsoft.com/office/drawing/2014/main" id="{82365C48-5163-4549-9E39-EDC63B7530A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a:extLst>
            <a:ext uri="{FF2B5EF4-FFF2-40B4-BE49-F238E27FC236}">
              <a16:creationId xmlns:a16="http://schemas.microsoft.com/office/drawing/2014/main" id="{91C08DF9-B08D-48F3-B984-C3698A76119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a:extLst>
            <a:ext uri="{FF2B5EF4-FFF2-40B4-BE49-F238E27FC236}">
              <a16:creationId xmlns:a16="http://schemas.microsoft.com/office/drawing/2014/main" id="{8F5B2B51-EAD8-496F-9337-7203F94E20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a:extLst>
            <a:ext uri="{FF2B5EF4-FFF2-40B4-BE49-F238E27FC236}">
              <a16:creationId xmlns:a16="http://schemas.microsoft.com/office/drawing/2014/main" id="{2BDC51C4-16DD-4F4B-8A64-700D311C854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a:extLst>
            <a:ext uri="{FF2B5EF4-FFF2-40B4-BE49-F238E27FC236}">
              <a16:creationId xmlns:a16="http://schemas.microsoft.com/office/drawing/2014/main" id="{AD8D061B-2477-4579-9B09-B24D620C93A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a:extLst>
            <a:ext uri="{FF2B5EF4-FFF2-40B4-BE49-F238E27FC236}">
              <a16:creationId xmlns:a16="http://schemas.microsoft.com/office/drawing/2014/main" id="{CCB87CC5-20C6-4803-AE55-CF5A52C490B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a:extLst>
            <a:ext uri="{FF2B5EF4-FFF2-40B4-BE49-F238E27FC236}">
              <a16:creationId xmlns:a16="http://schemas.microsoft.com/office/drawing/2014/main" id="{C7750041-38A9-426E-BF03-CC29892C091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id="{9DE58011-D3D9-4C5F-A268-0B2989EAE0B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a16="http://schemas.microsoft.com/office/drawing/2014/main" id="{50AF7A58-A2AA-439C-8D25-E6F8A326111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a16="http://schemas.microsoft.com/office/drawing/2014/main" id="{0FBF5F26-0471-4AA4-BED3-3F33B35D5E3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a16="http://schemas.microsoft.com/office/drawing/2014/main" id="{C7A622F5-632B-4636-A6AE-39A90D51C4B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a16="http://schemas.microsoft.com/office/drawing/2014/main" id="{F6973577-E8FC-4F8B-8F31-EAA054E3340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a16="http://schemas.microsoft.com/office/drawing/2014/main" id="{B04B0A00-BB88-4847-9EAC-F3F6EBB405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a16="http://schemas.microsoft.com/office/drawing/2014/main" id="{EE00ED68-AADE-45AE-B771-46BDBA0B3CA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a16="http://schemas.microsoft.com/office/drawing/2014/main" id="{84D67786-AFAE-4BD8-ACEB-EF243FBD307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0" name="正方形/長方形 409">
          <a:extLst>
            <a:ext uri="{FF2B5EF4-FFF2-40B4-BE49-F238E27FC236}">
              <a16:creationId xmlns:a16="http://schemas.microsoft.com/office/drawing/2014/main" id="{D944F3B9-4924-4747-AF6A-19652EB58AB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1" name="正方形/長方形 410">
          <a:extLst>
            <a:ext uri="{FF2B5EF4-FFF2-40B4-BE49-F238E27FC236}">
              <a16:creationId xmlns:a16="http://schemas.microsoft.com/office/drawing/2014/main" id="{54A8932D-F20D-4C09-92D7-A8AD8F9333A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2" name="正方形/長方形 411">
          <a:extLst>
            <a:ext uri="{FF2B5EF4-FFF2-40B4-BE49-F238E27FC236}">
              <a16:creationId xmlns:a16="http://schemas.microsoft.com/office/drawing/2014/main" id="{627289AA-9922-4903-8E43-2ADF1945CAE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3" name="正方形/長方形 412">
          <a:extLst>
            <a:ext uri="{FF2B5EF4-FFF2-40B4-BE49-F238E27FC236}">
              <a16:creationId xmlns:a16="http://schemas.microsoft.com/office/drawing/2014/main" id="{AE73B58B-DD0A-4B22-AA47-0FC68161A89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4" name="正方形/長方形 413">
          <a:extLst>
            <a:ext uri="{FF2B5EF4-FFF2-40B4-BE49-F238E27FC236}">
              <a16:creationId xmlns:a16="http://schemas.microsoft.com/office/drawing/2014/main" id="{D1C5E5B4-2543-4132-9F3E-B3D97D62ABA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5" name="正方形/長方形 414">
          <a:extLst>
            <a:ext uri="{FF2B5EF4-FFF2-40B4-BE49-F238E27FC236}">
              <a16:creationId xmlns:a16="http://schemas.microsoft.com/office/drawing/2014/main" id="{F1E02668-70BF-4CB8-99C7-041B1EBAA28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6" name="正方形/長方形 415">
          <a:extLst>
            <a:ext uri="{FF2B5EF4-FFF2-40B4-BE49-F238E27FC236}">
              <a16:creationId xmlns:a16="http://schemas.microsoft.com/office/drawing/2014/main" id="{0E76A3ED-1CA4-4006-9A15-993507B3919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7" name="正方形/長方形 416">
          <a:extLst>
            <a:ext uri="{FF2B5EF4-FFF2-40B4-BE49-F238E27FC236}">
              <a16:creationId xmlns:a16="http://schemas.microsoft.com/office/drawing/2014/main" id="{C2058CE9-36FD-4554-B5BA-B9B125CA55F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a:extLst>
            <a:ext uri="{FF2B5EF4-FFF2-40B4-BE49-F238E27FC236}">
              <a16:creationId xmlns:a16="http://schemas.microsoft.com/office/drawing/2014/main" id="{D22612D3-35B1-41A6-A207-F8E000A0132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a:extLst>
            <a:ext uri="{FF2B5EF4-FFF2-40B4-BE49-F238E27FC236}">
              <a16:creationId xmlns:a16="http://schemas.microsoft.com/office/drawing/2014/main" id="{51477F1A-ACE5-4A77-892C-416B5683B65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a:extLst>
            <a:ext uri="{FF2B5EF4-FFF2-40B4-BE49-F238E27FC236}">
              <a16:creationId xmlns:a16="http://schemas.microsoft.com/office/drawing/2014/main" id="{DEA0BE05-1DE2-4972-A23E-235BE6C55EC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a:extLst>
            <a:ext uri="{FF2B5EF4-FFF2-40B4-BE49-F238E27FC236}">
              <a16:creationId xmlns:a16="http://schemas.microsoft.com/office/drawing/2014/main" id="{A978E148-7BAF-48DF-8536-B5A814A9BDA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a:extLst>
            <a:ext uri="{FF2B5EF4-FFF2-40B4-BE49-F238E27FC236}">
              <a16:creationId xmlns:a16="http://schemas.microsoft.com/office/drawing/2014/main" id="{7269EB6B-754C-458F-94E5-004B512C58C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a:extLst>
            <a:ext uri="{FF2B5EF4-FFF2-40B4-BE49-F238E27FC236}">
              <a16:creationId xmlns:a16="http://schemas.microsoft.com/office/drawing/2014/main" id="{2C1ECAAA-4077-4417-BC47-B991D84C702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a:extLst>
            <a:ext uri="{FF2B5EF4-FFF2-40B4-BE49-F238E27FC236}">
              <a16:creationId xmlns:a16="http://schemas.microsoft.com/office/drawing/2014/main" id="{BA538EE1-60AF-436D-9CFD-70C4930952D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a:extLst>
            <a:ext uri="{FF2B5EF4-FFF2-40B4-BE49-F238E27FC236}">
              <a16:creationId xmlns:a16="http://schemas.microsoft.com/office/drawing/2014/main" id="{D57C781A-ECE8-435B-84E1-E25257BC668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6" name="テキスト ボックス 425">
          <a:extLst>
            <a:ext uri="{FF2B5EF4-FFF2-40B4-BE49-F238E27FC236}">
              <a16:creationId xmlns:a16="http://schemas.microsoft.com/office/drawing/2014/main" id="{180397D6-C7F1-4A16-AFFA-13000658BF9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7" name="直線コネクタ 426">
          <a:extLst>
            <a:ext uri="{FF2B5EF4-FFF2-40B4-BE49-F238E27FC236}">
              <a16:creationId xmlns:a16="http://schemas.microsoft.com/office/drawing/2014/main" id="{ED95F908-AE7D-498B-9A44-3F896BDE183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8" name="テキスト ボックス 427">
          <a:extLst>
            <a:ext uri="{FF2B5EF4-FFF2-40B4-BE49-F238E27FC236}">
              <a16:creationId xmlns:a16="http://schemas.microsoft.com/office/drawing/2014/main" id="{C34847DB-D11A-4F6D-95A8-285E9F36F00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9" name="直線コネクタ 428">
          <a:extLst>
            <a:ext uri="{FF2B5EF4-FFF2-40B4-BE49-F238E27FC236}">
              <a16:creationId xmlns:a16="http://schemas.microsoft.com/office/drawing/2014/main" id="{6A4F4DD3-8E40-4867-93BD-3671E651D09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0" name="テキスト ボックス 429">
          <a:extLst>
            <a:ext uri="{FF2B5EF4-FFF2-40B4-BE49-F238E27FC236}">
              <a16:creationId xmlns:a16="http://schemas.microsoft.com/office/drawing/2014/main" id="{36D76A9C-8E0E-415E-A77F-7E2BC575177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1" name="直線コネクタ 430">
          <a:extLst>
            <a:ext uri="{FF2B5EF4-FFF2-40B4-BE49-F238E27FC236}">
              <a16:creationId xmlns:a16="http://schemas.microsoft.com/office/drawing/2014/main" id="{09605758-AE12-4748-AD6F-B9274216229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2" name="テキスト ボックス 431">
          <a:extLst>
            <a:ext uri="{FF2B5EF4-FFF2-40B4-BE49-F238E27FC236}">
              <a16:creationId xmlns:a16="http://schemas.microsoft.com/office/drawing/2014/main" id="{BEECAA65-0372-4862-861E-D83712BFB3B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3" name="直線コネクタ 432">
          <a:extLst>
            <a:ext uri="{FF2B5EF4-FFF2-40B4-BE49-F238E27FC236}">
              <a16:creationId xmlns:a16="http://schemas.microsoft.com/office/drawing/2014/main" id="{D691D8AF-2B4B-4E09-834C-DDA58C2309C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4" name="テキスト ボックス 433">
          <a:extLst>
            <a:ext uri="{FF2B5EF4-FFF2-40B4-BE49-F238E27FC236}">
              <a16:creationId xmlns:a16="http://schemas.microsoft.com/office/drawing/2014/main" id="{99C51F77-6F9C-413B-A9F5-3BD03197BE8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5" name="直線コネクタ 434">
          <a:extLst>
            <a:ext uri="{FF2B5EF4-FFF2-40B4-BE49-F238E27FC236}">
              <a16:creationId xmlns:a16="http://schemas.microsoft.com/office/drawing/2014/main" id="{BAAB3118-1ACC-4790-ACA8-7DF25E1270A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6" name="テキスト ボックス 435">
          <a:extLst>
            <a:ext uri="{FF2B5EF4-FFF2-40B4-BE49-F238E27FC236}">
              <a16:creationId xmlns:a16="http://schemas.microsoft.com/office/drawing/2014/main" id="{804EB9E9-FAD0-4CBB-99A8-3153CD499F1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7" name="直線コネクタ 436">
          <a:extLst>
            <a:ext uri="{FF2B5EF4-FFF2-40B4-BE49-F238E27FC236}">
              <a16:creationId xmlns:a16="http://schemas.microsoft.com/office/drawing/2014/main" id="{F9513B7B-1DF5-4183-8D6F-537A0F9A5E7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38" name="テキスト ボックス 437">
          <a:extLst>
            <a:ext uri="{FF2B5EF4-FFF2-40B4-BE49-F238E27FC236}">
              <a16:creationId xmlns:a16="http://schemas.microsoft.com/office/drawing/2014/main" id="{97CBA97F-CC87-4279-AA84-21F55E0CE2B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9" name="直線コネクタ 438">
          <a:extLst>
            <a:ext uri="{FF2B5EF4-FFF2-40B4-BE49-F238E27FC236}">
              <a16:creationId xmlns:a16="http://schemas.microsoft.com/office/drawing/2014/main" id="{81E62B46-C78A-44D7-A578-2FAF6667C0D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0" name="テキスト ボックス 439">
          <a:extLst>
            <a:ext uri="{FF2B5EF4-FFF2-40B4-BE49-F238E27FC236}">
              <a16:creationId xmlns:a16="http://schemas.microsoft.com/office/drawing/2014/main" id="{A9103ED3-D87E-4091-B653-F34FF2AFC0B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1" name="【消防施設】&#10;有形固定資産減価償却率グラフ枠">
          <a:extLst>
            <a:ext uri="{FF2B5EF4-FFF2-40B4-BE49-F238E27FC236}">
              <a16:creationId xmlns:a16="http://schemas.microsoft.com/office/drawing/2014/main" id="{F905EA66-5D29-4D31-8152-1EF298727AE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442" name="直線コネクタ 441">
          <a:extLst>
            <a:ext uri="{FF2B5EF4-FFF2-40B4-BE49-F238E27FC236}">
              <a16:creationId xmlns:a16="http://schemas.microsoft.com/office/drawing/2014/main" id="{97ACE95A-FE05-4808-8AA9-26B616695105}"/>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443" name="【消防施設】&#10;有形固定資産減価償却率最小値テキスト">
          <a:extLst>
            <a:ext uri="{FF2B5EF4-FFF2-40B4-BE49-F238E27FC236}">
              <a16:creationId xmlns:a16="http://schemas.microsoft.com/office/drawing/2014/main" id="{731C5553-28C4-4BCC-9932-5C80A9AF53A1}"/>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444" name="直線コネクタ 443">
          <a:extLst>
            <a:ext uri="{FF2B5EF4-FFF2-40B4-BE49-F238E27FC236}">
              <a16:creationId xmlns:a16="http://schemas.microsoft.com/office/drawing/2014/main" id="{DAA760BC-FE2D-4BE4-9DD2-AB293FF476B4}"/>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45" name="【消防施設】&#10;有形固定資産減価償却率最大値テキスト">
          <a:extLst>
            <a:ext uri="{FF2B5EF4-FFF2-40B4-BE49-F238E27FC236}">
              <a16:creationId xmlns:a16="http://schemas.microsoft.com/office/drawing/2014/main" id="{1FFD93D8-C335-42C7-9E1F-AF19A72336E0}"/>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46" name="直線コネクタ 445">
          <a:extLst>
            <a:ext uri="{FF2B5EF4-FFF2-40B4-BE49-F238E27FC236}">
              <a16:creationId xmlns:a16="http://schemas.microsoft.com/office/drawing/2014/main" id="{D4D32384-9337-4372-8CFC-03F1D94F4BE1}"/>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447" name="【消防施設】&#10;有形固定資産減価償却率平均値テキスト">
          <a:extLst>
            <a:ext uri="{FF2B5EF4-FFF2-40B4-BE49-F238E27FC236}">
              <a16:creationId xmlns:a16="http://schemas.microsoft.com/office/drawing/2014/main" id="{6097E417-9F29-4092-9D12-9CD1681974B2}"/>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48" name="フローチャート: 判断 447">
          <a:extLst>
            <a:ext uri="{FF2B5EF4-FFF2-40B4-BE49-F238E27FC236}">
              <a16:creationId xmlns:a16="http://schemas.microsoft.com/office/drawing/2014/main" id="{6932A5B9-9289-42F6-BC36-9C71BC5A6171}"/>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49" name="フローチャート: 判断 448">
          <a:extLst>
            <a:ext uri="{FF2B5EF4-FFF2-40B4-BE49-F238E27FC236}">
              <a16:creationId xmlns:a16="http://schemas.microsoft.com/office/drawing/2014/main" id="{6D18F121-D30F-4267-9C9C-770ABB8FD91D}"/>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50" name="フローチャート: 判断 449">
          <a:extLst>
            <a:ext uri="{FF2B5EF4-FFF2-40B4-BE49-F238E27FC236}">
              <a16:creationId xmlns:a16="http://schemas.microsoft.com/office/drawing/2014/main" id="{AD040882-2BC4-458D-8217-6CF9A49D7E07}"/>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451" name="フローチャート: 判断 450">
          <a:extLst>
            <a:ext uri="{FF2B5EF4-FFF2-40B4-BE49-F238E27FC236}">
              <a16:creationId xmlns:a16="http://schemas.microsoft.com/office/drawing/2014/main" id="{067D835E-2F13-4D6B-BDF7-759EDE0A7EC0}"/>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452" name="フローチャート: 判断 451">
          <a:extLst>
            <a:ext uri="{FF2B5EF4-FFF2-40B4-BE49-F238E27FC236}">
              <a16:creationId xmlns:a16="http://schemas.microsoft.com/office/drawing/2014/main" id="{64FB84A2-46A1-4D8E-8332-75596D66C59C}"/>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4C36DC15-7F32-4923-88BE-B58F6F3B987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C1D50B50-668D-4BA3-B6E5-B8053BD1024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70E457DF-28DD-4315-99E0-EEEE8F7E62B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21B072D3-E2DD-48F0-A94B-62FA8F28A01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F9CCBC9E-112D-47A8-B098-CC6AF4094B4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13970</xdr:rowOff>
    </xdr:from>
    <xdr:to>
      <xdr:col>85</xdr:col>
      <xdr:colOff>177800</xdr:colOff>
      <xdr:row>86</xdr:row>
      <xdr:rowOff>115570</xdr:rowOff>
    </xdr:to>
    <xdr:sp macro="" textlink="">
      <xdr:nvSpPr>
        <xdr:cNvPr id="458" name="楕円 457">
          <a:extLst>
            <a:ext uri="{FF2B5EF4-FFF2-40B4-BE49-F238E27FC236}">
              <a16:creationId xmlns:a16="http://schemas.microsoft.com/office/drawing/2014/main" id="{C7B2A676-2C7E-49D3-8C1A-75D48541F286}"/>
            </a:ext>
          </a:extLst>
        </xdr:cNvPr>
        <xdr:cNvSpPr/>
      </xdr:nvSpPr>
      <xdr:spPr>
        <a:xfrm>
          <a:off x="16268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100347</xdr:rowOff>
    </xdr:from>
    <xdr:ext cx="405111" cy="259045"/>
    <xdr:sp macro="" textlink="">
      <xdr:nvSpPr>
        <xdr:cNvPr id="459" name="【消防施設】&#10;有形固定資産減価償却率該当値テキスト">
          <a:extLst>
            <a:ext uri="{FF2B5EF4-FFF2-40B4-BE49-F238E27FC236}">
              <a16:creationId xmlns:a16="http://schemas.microsoft.com/office/drawing/2014/main" id="{339CFF2E-440D-4250-90EA-7DF3FE25D71A}"/>
            </a:ext>
          </a:extLst>
        </xdr:cNvPr>
        <xdr:cNvSpPr txBox="1"/>
      </xdr:nvSpPr>
      <xdr:spPr>
        <a:xfrm>
          <a:off x="16357600" y="1467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4445</xdr:rowOff>
    </xdr:from>
    <xdr:to>
      <xdr:col>81</xdr:col>
      <xdr:colOff>101600</xdr:colOff>
      <xdr:row>86</xdr:row>
      <xdr:rowOff>106045</xdr:rowOff>
    </xdr:to>
    <xdr:sp macro="" textlink="">
      <xdr:nvSpPr>
        <xdr:cNvPr id="460" name="楕円 459">
          <a:extLst>
            <a:ext uri="{FF2B5EF4-FFF2-40B4-BE49-F238E27FC236}">
              <a16:creationId xmlns:a16="http://schemas.microsoft.com/office/drawing/2014/main" id="{36E48E9A-FE90-404D-8F17-D51683AE1962}"/>
            </a:ext>
          </a:extLst>
        </xdr:cNvPr>
        <xdr:cNvSpPr/>
      </xdr:nvSpPr>
      <xdr:spPr>
        <a:xfrm>
          <a:off x="15430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55245</xdr:rowOff>
    </xdr:from>
    <xdr:to>
      <xdr:col>85</xdr:col>
      <xdr:colOff>127000</xdr:colOff>
      <xdr:row>86</xdr:row>
      <xdr:rowOff>64770</xdr:rowOff>
    </xdr:to>
    <xdr:cxnSp macro="">
      <xdr:nvCxnSpPr>
        <xdr:cNvPr id="461" name="直線コネクタ 460">
          <a:extLst>
            <a:ext uri="{FF2B5EF4-FFF2-40B4-BE49-F238E27FC236}">
              <a16:creationId xmlns:a16="http://schemas.microsoft.com/office/drawing/2014/main" id="{E521E52B-9DA6-4601-9D2F-F581E02BC6AB}"/>
            </a:ext>
          </a:extLst>
        </xdr:cNvPr>
        <xdr:cNvCxnSpPr/>
      </xdr:nvCxnSpPr>
      <xdr:spPr>
        <a:xfrm>
          <a:off x="15481300" y="147999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4445</xdr:rowOff>
    </xdr:from>
    <xdr:to>
      <xdr:col>76</xdr:col>
      <xdr:colOff>165100</xdr:colOff>
      <xdr:row>86</xdr:row>
      <xdr:rowOff>106045</xdr:rowOff>
    </xdr:to>
    <xdr:sp macro="" textlink="">
      <xdr:nvSpPr>
        <xdr:cNvPr id="462" name="楕円 461">
          <a:extLst>
            <a:ext uri="{FF2B5EF4-FFF2-40B4-BE49-F238E27FC236}">
              <a16:creationId xmlns:a16="http://schemas.microsoft.com/office/drawing/2014/main" id="{E86B52C5-CFD1-4804-9BD6-96E36B146A33}"/>
            </a:ext>
          </a:extLst>
        </xdr:cNvPr>
        <xdr:cNvSpPr/>
      </xdr:nvSpPr>
      <xdr:spPr>
        <a:xfrm>
          <a:off x="14541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55245</xdr:rowOff>
    </xdr:from>
    <xdr:to>
      <xdr:col>81</xdr:col>
      <xdr:colOff>50800</xdr:colOff>
      <xdr:row>86</xdr:row>
      <xdr:rowOff>55245</xdr:rowOff>
    </xdr:to>
    <xdr:cxnSp macro="">
      <xdr:nvCxnSpPr>
        <xdr:cNvPr id="463" name="直線コネクタ 462">
          <a:extLst>
            <a:ext uri="{FF2B5EF4-FFF2-40B4-BE49-F238E27FC236}">
              <a16:creationId xmlns:a16="http://schemas.microsoft.com/office/drawing/2014/main" id="{A0EEDEDA-2221-4B4F-8626-B89ABA739140}"/>
            </a:ext>
          </a:extLst>
        </xdr:cNvPr>
        <xdr:cNvCxnSpPr/>
      </xdr:nvCxnSpPr>
      <xdr:spPr>
        <a:xfrm>
          <a:off x="14592300" y="14799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464" name="n_1aveValue【消防施設】&#10;有形固定資産減価償却率">
          <a:extLst>
            <a:ext uri="{FF2B5EF4-FFF2-40B4-BE49-F238E27FC236}">
              <a16:creationId xmlns:a16="http://schemas.microsoft.com/office/drawing/2014/main" id="{5F5303F8-8FBA-45AE-A3C3-D0F2926BCD26}"/>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465" name="n_2aveValue【消防施設】&#10;有形固定資産減価償却率">
          <a:extLst>
            <a:ext uri="{FF2B5EF4-FFF2-40B4-BE49-F238E27FC236}">
              <a16:creationId xmlns:a16="http://schemas.microsoft.com/office/drawing/2014/main" id="{EECDF96B-3BC2-4ED9-B1A4-4C8A3B77625D}"/>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466" name="n_3aveValue【消防施設】&#10;有形固定資産減価償却率">
          <a:extLst>
            <a:ext uri="{FF2B5EF4-FFF2-40B4-BE49-F238E27FC236}">
              <a16:creationId xmlns:a16="http://schemas.microsoft.com/office/drawing/2014/main" id="{7F7612F2-CAA0-4706-97C8-D4C20E332EDA}"/>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467" name="n_4aveValue【消防施設】&#10;有形固定資産減価償却率">
          <a:extLst>
            <a:ext uri="{FF2B5EF4-FFF2-40B4-BE49-F238E27FC236}">
              <a16:creationId xmlns:a16="http://schemas.microsoft.com/office/drawing/2014/main" id="{E2753401-E7E5-4856-8BFD-639920A6F999}"/>
            </a:ext>
          </a:extLst>
        </xdr:cNvPr>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97172</xdr:rowOff>
    </xdr:from>
    <xdr:ext cx="405111" cy="259045"/>
    <xdr:sp macro="" textlink="">
      <xdr:nvSpPr>
        <xdr:cNvPr id="468" name="n_1mainValue【消防施設】&#10;有形固定資産減価償却率">
          <a:extLst>
            <a:ext uri="{FF2B5EF4-FFF2-40B4-BE49-F238E27FC236}">
              <a16:creationId xmlns:a16="http://schemas.microsoft.com/office/drawing/2014/main" id="{85212F24-2FDD-4992-92BC-96A56D647C9B}"/>
            </a:ext>
          </a:extLst>
        </xdr:cNvPr>
        <xdr:cNvSpPr txBox="1"/>
      </xdr:nvSpPr>
      <xdr:spPr>
        <a:xfrm>
          <a:off x="15266044"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97172</xdr:rowOff>
    </xdr:from>
    <xdr:ext cx="405111" cy="259045"/>
    <xdr:sp macro="" textlink="">
      <xdr:nvSpPr>
        <xdr:cNvPr id="469" name="n_2mainValue【消防施設】&#10;有形固定資産減価償却率">
          <a:extLst>
            <a:ext uri="{FF2B5EF4-FFF2-40B4-BE49-F238E27FC236}">
              <a16:creationId xmlns:a16="http://schemas.microsoft.com/office/drawing/2014/main" id="{6544964F-56DB-4450-A85D-EA27F62BAB24}"/>
            </a:ext>
          </a:extLst>
        </xdr:cNvPr>
        <xdr:cNvSpPr txBox="1"/>
      </xdr:nvSpPr>
      <xdr:spPr>
        <a:xfrm>
          <a:off x="14389744"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a:extLst>
            <a:ext uri="{FF2B5EF4-FFF2-40B4-BE49-F238E27FC236}">
              <a16:creationId xmlns:a16="http://schemas.microsoft.com/office/drawing/2014/main" id="{720C238A-63BF-45C3-9A1D-D5493327D54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a:extLst>
            <a:ext uri="{FF2B5EF4-FFF2-40B4-BE49-F238E27FC236}">
              <a16:creationId xmlns:a16="http://schemas.microsoft.com/office/drawing/2014/main" id="{73EA79F1-15E3-4319-B258-1E37838A691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a:extLst>
            <a:ext uri="{FF2B5EF4-FFF2-40B4-BE49-F238E27FC236}">
              <a16:creationId xmlns:a16="http://schemas.microsoft.com/office/drawing/2014/main" id="{AEAEA73B-1EB1-417A-B694-10D3C7BCB2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a:extLst>
            <a:ext uri="{FF2B5EF4-FFF2-40B4-BE49-F238E27FC236}">
              <a16:creationId xmlns:a16="http://schemas.microsoft.com/office/drawing/2014/main" id="{2A845E58-D7E1-41C4-BFDD-41EB85976BB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a:extLst>
            <a:ext uri="{FF2B5EF4-FFF2-40B4-BE49-F238E27FC236}">
              <a16:creationId xmlns:a16="http://schemas.microsoft.com/office/drawing/2014/main" id="{51DD5E2A-C76D-4D70-A09E-0E5D4480B1D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a:extLst>
            <a:ext uri="{FF2B5EF4-FFF2-40B4-BE49-F238E27FC236}">
              <a16:creationId xmlns:a16="http://schemas.microsoft.com/office/drawing/2014/main" id="{23D76599-8518-427A-BE3C-542216108AE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a:extLst>
            <a:ext uri="{FF2B5EF4-FFF2-40B4-BE49-F238E27FC236}">
              <a16:creationId xmlns:a16="http://schemas.microsoft.com/office/drawing/2014/main" id="{0C03C945-FC62-4E24-879F-CC75513EF8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a:extLst>
            <a:ext uri="{FF2B5EF4-FFF2-40B4-BE49-F238E27FC236}">
              <a16:creationId xmlns:a16="http://schemas.microsoft.com/office/drawing/2014/main" id="{304628F1-8879-4063-AF3A-826A1A69001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8" name="テキスト ボックス 477">
          <a:extLst>
            <a:ext uri="{FF2B5EF4-FFF2-40B4-BE49-F238E27FC236}">
              <a16:creationId xmlns:a16="http://schemas.microsoft.com/office/drawing/2014/main" id="{0BC17701-D693-4195-90C1-B6EB91C9592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9" name="直線コネクタ 478">
          <a:extLst>
            <a:ext uri="{FF2B5EF4-FFF2-40B4-BE49-F238E27FC236}">
              <a16:creationId xmlns:a16="http://schemas.microsoft.com/office/drawing/2014/main" id="{158CF72E-49F0-4C39-8F14-C14EAF005E0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0" name="直線コネクタ 479">
          <a:extLst>
            <a:ext uri="{FF2B5EF4-FFF2-40B4-BE49-F238E27FC236}">
              <a16:creationId xmlns:a16="http://schemas.microsoft.com/office/drawing/2014/main" id="{4B39857C-CA60-4270-918B-722DEF632F7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1" name="テキスト ボックス 480">
          <a:extLst>
            <a:ext uri="{FF2B5EF4-FFF2-40B4-BE49-F238E27FC236}">
              <a16:creationId xmlns:a16="http://schemas.microsoft.com/office/drawing/2014/main" id="{ED226110-1423-4D86-B4CD-456656A88C4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2" name="直線コネクタ 481">
          <a:extLst>
            <a:ext uri="{FF2B5EF4-FFF2-40B4-BE49-F238E27FC236}">
              <a16:creationId xmlns:a16="http://schemas.microsoft.com/office/drawing/2014/main" id="{4400AFC2-1567-4914-8EFE-3B63A8286DE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3" name="テキスト ボックス 482">
          <a:extLst>
            <a:ext uri="{FF2B5EF4-FFF2-40B4-BE49-F238E27FC236}">
              <a16:creationId xmlns:a16="http://schemas.microsoft.com/office/drawing/2014/main" id="{BD1A6D68-1A3A-4C3E-8841-C98FF0D1D15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4" name="直線コネクタ 483">
          <a:extLst>
            <a:ext uri="{FF2B5EF4-FFF2-40B4-BE49-F238E27FC236}">
              <a16:creationId xmlns:a16="http://schemas.microsoft.com/office/drawing/2014/main" id="{0D7657AC-86D1-482A-8D5A-BDB9C7C6F0A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5" name="テキスト ボックス 484">
          <a:extLst>
            <a:ext uri="{FF2B5EF4-FFF2-40B4-BE49-F238E27FC236}">
              <a16:creationId xmlns:a16="http://schemas.microsoft.com/office/drawing/2014/main" id="{CFBE28AD-B060-44C3-8A31-CE4408D39F9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6" name="直線コネクタ 485">
          <a:extLst>
            <a:ext uri="{FF2B5EF4-FFF2-40B4-BE49-F238E27FC236}">
              <a16:creationId xmlns:a16="http://schemas.microsoft.com/office/drawing/2014/main" id="{D98F7C12-C18D-4BCE-99AE-9CE0A4FDB90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7" name="テキスト ボックス 486">
          <a:extLst>
            <a:ext uri="{FF2B5EF4-FFF2-40B4-BE49-F238E27FC236}">
              <a16:creationId xmlns:a16="http://schemas.microsoft.com/office/drawing/2014/main" id="{0D81B470-73E8-46F9-A407-1F687BFE498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a:extLst>
            <a:ext uri="{FF2B5EF4-FFF2-40B4-BE49-F238E27FC236}">
              <a16:creationId xmlns:a16="http://schemas.microsoft.com/office/drawing/2014/main" id="{74323203-AE7B-4E7D-84F6-9C923E8502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a:extLst>
            <a:ext uri="{FF2B5EF4-FFF2-40B4-BE49-F238E27FC236}">
              <a16:creationId xmlns:a16="http://schemas.microsoft.com/office/drawing/2014/main" id="{6875D1B3-9B19-4271-A19F-5213BDE9F19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消防施設】&#10;一人当たり面積グラフ枠">
          <a:extLst>
            <a:ext uri="{FF2B5EF4-FFF2-40B4-BE49-F238E27FC236}">
              <a16:creationId xmlns:a16="http://schemas.microsoft.com/office/drawing/2014/main" id="{D56208E8-5F3E-4FB4-9A60-C7DE8B32DDD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491" name="直線コネクタ 490">
          <a:extLst>
            <a:ext uri="{FF2B5EF4-FFF2-40B4-BE49-F238E27FC236}">
              <a16:creationId xmlns:a16="http://schemas.microsoft.com/office/drawing/2014/main" id="{BBD9450A-EFE6-4553-BA4D-BF3F260529EE}"/>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492" name="【消防施設】&#10;一人当たり面積最小値テキスト">
          <a:extLst>
            <a:ext uri="{FF2B5EF4-FFF2-40B4-BE49-F238E27FC236}">
              <a16:creationId xmlns:a16="http://schemas.microsoft.com/office/drawing/2014/main" id="{FF52617A-970F-4CFA-AD4C-21E347FCE6EF}"/>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493" name="直線コネクタ 492">
          <a:extLst>
            <a:ext uri="{FF2B5EF4-FFF2-40B4-BE49-F238E27FC236}">
              <a16:creationId xmlns:a16="http://schemas.microsoft.com/office/drawing/2014/main" id="{8B8CB29B-4E89-4A64-9F64-65C853C8901E}"/>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494" name="【消防施設】&#10;一人当たり面積最大値テキスト">
          <a:extLst>
            <a:ext uri="{FF2B5EF4-FFF2-40B4-BE49-F238E27FC236}">
              <a16:creationId xmlns:a16="http://schemas.microsoft.com/office/drawing/2014/main" id="{CA30E3C6-2B63-4343-B6B7-0FCC85C931F3}"/>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495" name="直線コネクタ 494">
          <a:extLst>
            <a:ext uri="{FF2B5EF4-FFF2-40B4-BE49-F238E27FC236}">
              <a16:creationId xmlns:a16="http://schemas.microsoft.com/office/drawing/2014/main" id="{9B19EC1A-EF45-423C-B21F-D97E2FDF6662}"/>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496" name="【消防施設】&#10;一人当たり面積平均値テキスト">
          <a:extLst>
            <a:ext uri="{FF2B5EF4-FFF2-40B4-BE49-F238E27FC236}">
              <a16:creationId xmlns:a16="http://schemas.microsoft.com/office/drawing/2014/main" id="{055B0F4F-5AC3-4B36-AD9F-EBF5C7DCEB06}"/>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497" name="フローチャート: 判断 496">
          <a:extLst>
            <a:ext uri="{FF2B5EF4-FFF2-40B4-BE49-F238E27FC236}">
              <a16:creationId xmlns:a16="http://schemas.microsoft.com/office/drawing/2014/main" id="{29AD5775-2FB2-44E9-9962-2597FF929B42}"/>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498" name="フローチャート: 判断 497">
          <a:extLst>
            <a:ext uri="{FF2B5EF4-FFF2-40B4-BE49-F238E27FC236}">
              <a16:creationId xmlns:a16="http://schemas.microsoft.com/office/drawing/2014/main" id="{76C574DC-CAD3-4637-B014-F5BEBA04E7A4}"/>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499" name="フローチャート: 判断 498">
          <a:extLst>
            <a:ext uri="{FF2B5EF4-FFF2-40B4-BE49-F238E27FC236}">
              <a16:creationId xmlns:a16="http://schemas.microsoft.com/office/drawing/2014/main" id="{20795403-4F84-4F32-8341-0351A1E47D79}"/>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500" name="フローチャート: 判断 499">
          <a:extLst>
            <a:ext uri="{FF2B5EF4-FFF2-40B4-BE49-F238E27FC236}">
              <a16:creationId xmlns:a16="http://schemas.microsoft.com/office/drawing/2014/main" id="{BD3F458D-5875-4164-901E-54979E96E192}"/>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501" name="フローチャート: 判断 500">
          <a:extLst>
            <a:ext uri="{FF2B5EF4-FFF2-40B4-BE49-F238E27FC236}">
              <a16:creationId xmlns:a16="http://schemas.microsoft.com/office/drawing/2014/main" id="{250898A3-6832-41D8-BF4D-BA04E3EFBAAB}"/>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189EE7EB-07F8-4101-87AD-B167E760E95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4D4F74C2-F298-43E1-8187-CAC745A7415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7BADFCD2-7ED7-4515-9F4C-2FF374CE731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C0777D56-51A7-4A76-8F7C-6AF5C15C92B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2F9321FF-AAD1-4402-BE6D-687037470D4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110286</xdr:rowOff>
    </xdr:from>
    <xdr:to>
      <xdr:col>116</xdr:col>
      <xdr:colOff>114300</xdr:colOff>
      <xdr:row>86</xdr:row>
      <xdr:rowOff>40436</xdr:rowOff>
    </xdr:to>
    <xdr:sp macro="" textlink="">
      <xdr:nvSpPr>
        <xdr:cNvPr id="507" name="楕円 506">
          <a:extLst>
            <a:ext uri="{FF2B5EF4-FFF2-40B4-BE49-F238E27FC236}">
              <a16:creationId xmlns:a16="http://schemas.microsoft.com/office/drawing/2014/main" id="{568AFDCD-3AD4-4357-BD64-6DB832EE408C}"/>
            </a:ext>
          </a:extLst>
        </xdr:cNvPr>
        <xdr:cNvSpPr/>
      </xdr:nvSpPr>
      <xdr:spPr>
        <a:xfrm>
          <a:off x="221107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35678</xdr:rowOff>
    </xdr:from>
    <xdr:ext cx="469744" cy="259045"/>
    <xdr:sp macro="" textlink="">
      <xdr:nvSpPr>
        <xdr:cNvPr id="508" name="【消防施設】&#10;一人当たり面積該当値テキスト">
          <a:extLst>
            <a:ext uri="{FF2B5EF4-FFF2-40B4-BE49-F238E27FC236}">
              <a16:creationId xmlns:a16="http://schemas.microsoft.com/office/drawing/2014/main" id="{A0662D65-60FC-4717-9414-1F56F67CE484}"/>
            </a:ext>
          </a:extLst>
        </xdr:cNvPr>
        <xdr:cNvSpPr txBox="1"/>
      </xdr:nvSpPr>
      <xdr:spPr>
        <a:xfrm>
          <a:off x="22199600" y="1460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111658</xdr:rowOff>
    </xdr:from>
    <xdr:to>
      <xdr:col>112</xdr:col>
      <xdr:colOff>38100</xdr:colOff>
      <xdr:row>86</xdr:row>
      <xdr:rowOff>41808</xdr:rowOff>
    </xdr:to>
    <xdr:sp macro="" textlink="">
      <xdr:nvSpPr>
        <xdr:cNvPr id="509" name="楕円 508">
          <a:extLst>
            <a:ext uri="{FF2B5EF4-FFF2-40B4-BE49-F238E27FC236}">
              <a16:creationId xmlns:a16="http://schemas.microsoft.com/office/drawing/2014/main" id="{38B978E8-0293-4A1C-A4EC-ECC29BD97F0E}"/>
            </a:ext>
          </a:extLst>
        </xdr:cNvPr>
        <xdr:cNvSpPr/>
      </xdr:nvSpPr>
      <xdr:spPr>
        <a:xfrm>
          <a:off x="21272500" y="146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161086</xdr:rowOff>
    </xdr:from>
    <xdr:to>
      <xdr:col>116</xdr:col>
      <xdr:colOff>63500</xdr:colOff>
      <xdr:row>85</xdr:row>
      <xdr:rowOff>162458</xdr:rowOff>
    </xdr:to>
    <xdr:cxnSp macro="">
      <xdr:nvCxnSpPr>
        <xdr:cNvPr id="510" name="直線コネクタ 509">
          <a:extLst>
            <a:ext uri="{FF2B5EF4-FFF2-40B4-BE49-F238E27FC236}">
              <a16:creationId xmlns:a16="http://schemas.microsoft.com/office/drawing/2014/main" id="{79DA01DE-F92A-4BC0-8975-CF80EC81DBD5}"/>
            </a:ext>
          </a:extLst>
        </xdr:cNvPr>
        <xdr:cNvCxnSpPr/>
      </xdr:nvCxnSpPr>
      <xdr:spPr>
        <a:xfrm flipV="1">
          <a:off x="21323300" y="1473433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511" name="楕円 510">
          <a:extLst>
            <a:ext uri="{FF2B5EF4-FFF2-40B4-BE49-F238E27FC236}">
              <a16:creationId xmlns:a16="http://schemas.microsoft.com/office/drawing/2014/main" id="{84FE998A-484E-454D-BE11-23E269CC5DD0}"/>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162458</xdr:rowOff>
    </xdr:from>
    <xdr:to>
      <xdr:col>111</xdr:col>
      <xdr:colOff>177800</xdr:colOff>
      <xdr:row>85</xdr:row>
      <xdr:rowOff>163830</xdr:rowOff>
    </xdr:to>
    <xdr:cxnSp macro="">
      <xdr:nvCxnSpPr>
        <xdr:cNvPr id="512" name="直線コネクタ 511">
          <a:extLst>
            <a:ext uri="{FF2B5EF4-FFF2-40B4-BE49-F238E27FC236}">
              <a16:creationId xmlns:a16="http://schemas.microsoft.com/office/drawing/2014/main" id="{044E2994-C02A-45ED-B47E-E2B856CB8A6C}"/>
            </a:ext>
          </a:extLst>
        </xdr:cNvPr>
        <xdr:cNvCxnSpPr/>
      </xdr:nvCxnSpPr>
      <xdr:spPr>
        <a:xfrm flipV="1">
          <a:off x="20434300" y="1473570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513" name="n_1aveValue【消防施設】&#10;一人当たり面積">
          <a:extLst>
            <a:ext uri="{FF2B5EF4-FFF2-40B4-BE49-F238E27FC236}">
              <a16:creationId xmlns:a16="http://schemas.microsoft.com/office/drawing/2014/main" id="{FE31488D-108F-44FE-910E-82DFEF13DCF1}"/>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514" name="n_2aveValue【消防施設】&#10;一人当たり面積">
          <a:extLst>
            <a:ext uri="{FF2B5EF4-FFF2-40B4-BE49-F238E27FC236}">
              <a16:creationId xmlns:a16="http://schemas.microsoft.com/office/drawing/2014/main" id="{CFD9EB92-8AE2-4DE7-8E9E-4BB935AE35A9}"/>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515" name="n_3aveValue【消防施設】&#10;一人当たり面積">
          <a:extLst>
            <a:ext uri="{FF2B5EF4-FFF2-40B4-BE49-F238E27FC236}">
              <a16:creationId xmlns:a16="http://schemas.microsoft.com/office/drawing/2014/main" id="{98946C3C-AD4C-4BD6-8FAC-192C1A29DDB1}"/>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516" name="n_4aveValue【消防施設】&#10;一人当たり面積">
          <a:extLst>
            <a:ext uri="{FF2B5EF4-FFF2-40B4-BE49-F238E27FC236}">
              <a16:creationId xmlns:a16="http://schemas.microsoft.com/office/drawing/2014/main" id="{5D8FFEE6-2587-473E-A1D3-235005F0C0BC}"/>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32935</xdr:rowOff>
    </xdr:from>
    <xdr:ext cx="469744" cy="259045"/>
    <xdr:sp macro="" textlink="">
      <xdr:nvSpPr>
        <xdr:cNvPr id="517" name="n_1mainValue【消防施設】&#10;一人当たり面積">
          <a:extLst>
            <a:ext uri="{FF2B5EF4-FFF2-40B4-BE49-F238E27FC236}">
              <a16:creationId xmlns:a16="http://schemas.microsoft.com/office/drawing/2014/main" id="{4A9050F0-47A8-4305-876A-4ABA2AB33D98}"/>
            </a:ext>
          </a:extLst>
        </xdr:cNvPr>
        <xdr:cNvSpPr txBox="1"/>
      </xdr:nvSpPr>
      <xdr:spPr>
        <a:xfrm>
          <a:off x="21075727" y="1477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518" name="n_2mainValue【消防施設】&#10;一人当たり面積">
          <a:extLst>
            <a:ext uri="{FF2B5EF4-FFF2-40B4-BE49-F238E27FC236}">
              <a16:creationId xmlns:a16="http://schemas.microsoft.com/office/drawing/2014/main" id="{014E991C-6C15-4C2B-A46B-EB190014E121}"/>
            </a:ext>
          </a:extLst>
        </xdr:cNvPr>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9" name="正方形/長方形 518">
          <a:extLst>
            <a:ext uri="{FF2B5EF4-FFF2-40B4-BE49-F238E27FC236}">
              <a16:creationId xmlns:a16="http://schemas.microsoft.com/office/drawing/2014/main" id="{DCAF8AA8-F88B-4144-AD2D-0DD139374A8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0" name="正方形/長方形 519">
          <a:extLst>
            <a:ext uri="{FF2B5EF4-FFF2-40B4-BE49-F238E27FC236}">
              <a16:creationId xmlns:a16="http://schemas.microsoft.com/office/drawing/2014/main" id="{0D85FED9-9A2F-4163-B544-C5BF4C01343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1" name="正方形/長方形 520">
          <a:extLst>
            <a:ext uri="{FF2B5EF4-FFF2-40B4-BE49-F238E27FC236}">
              <a16:creationId xmlns:a16="http://schemas.microsoft.com/office/drawing/2014/main" id="{A9B35E76-6EBE-41E0-8350-B2054147FD1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2" name="正方形/長方形 521">
          <a:extLst>
            <a:ext uri="{FF2B5EF4-FFF2-40B4-BE49-F238E27FC236}">
              <a16:creationId xmlns:a16="http://schemas.microsoft.com/office/drawing/2014/main" id="{39B54E40-3C49-488E-9796-86045AC20EE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3" name="正方形/長方形 522">
          <a:extLst>
            <a:ext uri="{FF2B5EF4-FFF2-40B4-BE49-F238E27FC236}">
              <a16:creationId xmlns:a16="http://schemas.microsoft.com/office/drawing/2014/main" id="{1DD73503-024F-4CB4-BF43-2124F1DFFBD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4" name="正方形/長方形 523">
          <a:extLst>
            <a:ext uri="{FF2B5EF4-FFF2-40B4-BE49-F238E27FC236}">
              <a16:creationId xmlns:a16="http://schemas.microsoft.com/office/drawing/2014/main" id="{416D75A6-9FD8-4271-88F0-37A2C6E8677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5" name="正方形/長方形 524">
          <a:extLst>
            <a:ext uri="{FF2B5EF4-FFF2-40B4-BE49-F238E27FC236}">
              <a16:creationId xmlns:a16="http://schemas.microsoft.com/office/drawing/2014/main" id="{9FFE8F72-BC4C-4BEB-919D-89160345842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6" name="正方形/長方形 525">
          <a:extLst>
            <a:ext uri="{FF2B5EF4-FFF2-40B4-BE49-F238E27FC236}">
              <a16:creationId xmlns:a16="http://schemas.microsoft.com/office/drawing/2014/main" id="{9FCC47D0-37F4-451D-B58A-B8AA03D4009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7" name="テキスト ボックス 526">
          <a:extLst>
            <a:ext uri="{FF2B5EF4-FFF2-40B4-BE49-F238E27FC236}">
              <a16:creationId xmlns:a16="http://schemas.microsoft.com/office/drawing/2014/main" id="{3169FA79-05DB-40B0-AD2D-C50738FC658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8" name="直線コネクタ 527">
          <a:extLst>
            <a:ext uri="{FF2B5EF4-FFF2-40B4-BE49-F238E27FC236}">
              <a16:creationId xmlns:a16="http://schemas.microsoft.com/office/drawing/2014/main" id="{300021D5-5497-474F-86C8-E84232CA7B3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9" name="テキスト ボックス 528">
          <a:extLst>
            <a:ext uri="{FF2B5EF4-FFF2-40B4-BE49-F238E27FC236}">
              <a16:creationId xmlns:a16="http://schemas.microsoft.com/office/drawing/2014/main" id="{1A439422-FFED-48A5-BD4F-6BCD2A66249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0" name="直線コネクタ 529">
          <a:extLst>
            <a:ext uri="{FF2B5EF4-FFF2-40B4-BE49-F238E27FC236}">
              <a16:creationId xmlns:a16="http://schemas.microsoft.com/office/drawing/2014/main" id="{28408D38-30BD-42BA-BBE8-8E663AD3A66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1" name="テキスト ボックス 530">
          <a:extLst>
            <a:ext uri="{FF2B5EF4-FFF2-40B4-BE49-F238E27FC236}">
              <a16:creationId xmlns:a16="http://schemas.microsoft.com/office/drawing/2014/main" id="{E55A8A61-1BB0-4AF6-9DF3-4B6B8C637BD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2" name="直線コネクタ 531">
          <a:extLst>
            <a:ext uri="{FF2B5EF4-FFF2-40B4-BE49-F238E27FC236}">
              <a16:creationId xmlns:a16="http://schemas.microsoft.com/office/drawing/2014/main" id="{031BB285-E760-4C57-B3D5-98EB456ABBD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3" name="テキスト ボックス 532">
          <a:extLst>
            <a:ext uri="{FF2B5EF4-FFF2-40B4-BE49-F238E27FC236}">
              <a16:creationId xmlns:a16="http://schemas.microsoft.com/office/drawing/2014/main" id="{89900085-A3BC-4A10-9422-51E15521991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4" name="直線コネクタ 533">
          <a:extLst>
            <a:ext uri="{FF2B5EF4-FFF2-40B4-BE49-F238E27FC236}">
              <a16:creationId xmlns:a16="http://schemas.microsoft.com/office/drawing/2014/main" id="{8E7D5256-0183-493F-B5DB-92A525CADA2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5" name="テキスト ボックス 534">
          <a:extLst>
            <a:ext uri="{FF2B5EF4-FFF2-40B4-BE49-F238E27FC236}">
              <a16:creationId xmlns:a16="http://schemas.microsoft.com/office/drawing/2014/main" id="{D7CFD1E5-F193-4E05-9257-D3B787B9B98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6" name="直線コネクタ 535">
          <a:extLst>
            <a:ext uri="{FF2B5EF4-FFF2-40B4-BE49-F238E27FC236}">
              <a16:creationId xmlns:a16="http://schemas.microsoft.com/office/drawing/2014/main" id="{A7ECBBA6-A824-4550-AC2B-943C432DBD7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7" name="テキスト ボックス 536">
          <a:extLst>
            <a:ext uri="{FF2B5EF4-FFF2-40B4-BE49-F238E27FC236}">
              <a16:creationId xmlns:a16="http://schemas.microsoft.com/office/drawing/2014/main" id="{C3031541-6C6C-48C7-8CBA-DE3BC38F1BA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8" name="直線コネクタ 537">
          <a:extLst>
            <a:ext uri="{FF2B5EF4-FFF2-40B4-BE49-F238E27FC236}">
              <a16:creationId xmlns:a16="http://schemas.microsoft.com/office/drawing/2014/main" id="{5B37BA35-895F-430C-AC0B-CEE3CB523C7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9" name="テキスト ボックス 538">
          <a:extLst>
            <a:ext uri="{FF2B5EF4-FFF2-40B4-BE49-F238E27FC236}">
              <a16:creationId xmlns:a16="http://schemas.microsoft.com/office/drawing/2014/main" id="{434CA4FB-B98E-472B-9FEA-5ECE4846CC5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0" name="直線コネクタ 539">
          <a:extLst>
            <a:ext uri="{FF2B5EF4-FFF2-40B4-BE49-F238E27FC236}">
              <a16:creationId xmlns:a16="http://schemas.microsoft.com/office/drawing/2014/main" id="{DD920375-A933-4FAB-A1C8-3211D650FC5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1" name="テキスト ボックス 540">
          <a:extLst>
            <a:ext uri="{FF2B5EF4-FFF2-40B4-BE49-F238E27FC236}">
              <a16:creationId xmlns:a16="http://schemas.microsoft.com/office/drawing/2014/main" id="{4E52B10B-A3DA-442F-AC67-CF78206F22C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2" name="直線コネクタ 541">
          <a:extLst>
            <a:ext uri="{FF2B5EF4-FFF2-40B4-BE49-F238E27FC236}">
              <a16:creationId xmlns:a16="http://schemas.microsoft.com/office/drawing/2014/main" id="{D5D4142E-F90C-43D5-B8EC-00B8B462A57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庁舎】&#10;有形固定資産減価償却率グラフ枠">
          <a:extLst>
            <a:ext uri="{FF2B5EF4-FFF2-40B4-BE49-F238E27FC236}">
              <a16:creationId xmlns:a16="http://schemas.microsoft.com/office/drawing/2014/main" id="{F10E88F0-452A-4B3C-BB53-B08EEDCB54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544" name="直線コネクタ 543">
          <a:extLst>
            <a:ext uri="{FF2B5EF4-FFF2-40B4-BE49-F238E27FC236}">
              <a16:creationId xmlns:a16="http://schemas.microsoft.com/office/drawing/2014/main" id="{6F810A81-D4D6-4653-8FB6-0F8DD4966F00}"/>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45" name="【庁舎】&#10;有形固定資産減価償却率最小値テキスト">
          <a:extLst>
            <a:ext uri="{FF2B5EF4-FFF2-40B4-BE49-F238E27FC236}">
              <a16:creationId xmlns:a16="http://schemas.microsoft.com/office/drawing/2014/main" id="{9C046AB8-6D5D-47B7-8C4F-E77B503E408B}"/>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46" name="直線コネクタ 545">
          <a:extLst>
            <a:ext uri="{FF2B5EF4-FFF2-40B4-BE49-F238E27FC236}">
              <a16:creationId xmlns:a16="http://schemas.microsoft.com/office/drawing/2014/main" id="{DC419196-747B-452D-9D5C-95899728F26B}"/>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47" name="【庁舎】&#10;有形固定資産減価償却率最大値テキスト">
          <a:extLst>
            <a:ext uri="{FF2B5EF4-FFF2-40B4-BE49-F238E27FC236}">
              <a16:creationId xmlns:a16="http://schemas.microsoft.com/office/drawing/2014/main" id="{7CEDBE4D-45BA-470E-BEC0-800405AECCE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48" name="直線コネクタ 547">
          <a:extLst>
            <a:ext uri="{FF2B5EF4-FFF2-40B4-BE49-F238E27FC236}">
              <a16:creationId xmlns:a16="http://schemas.microsoft.com/office/drawing/2014/main" id="{64A32A9B-696B-4ACA-9B13-76D439F7A064}"/>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549" name="【庁舎】&#10;有形固定資産減価償却率平均値テキスト">
          <a:extLst>
            <a:ext uri="{FF2B5EF4-FFF2-40B4-BE49-F238E27FC236}">
              <a16:creationId xmlns:a16="http://schemas.microsoft.com/office/drawing/2014/main" id="{A88ED665-E69A-4120-A3CA-2DE2DCD2B758}"/>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550" name="フローチャート: 判断 549">
          <a:extLst>
            <a:ext uri="{FF2B5EF4-FFF2-40B4-BE49-F238E27FC236}">
              <a16:creationId xmlns:a16="http://schemas.microsoft.com/office/drawing/2014/main" id="{E27DB7BE-2040-4F6D-BDA7-572F0E99C68D}"/>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51" name="フローチャート: 判断 550">
          <a:extLst>
            <a:ext uri="{FF2B5EF4-FFF2-40B4-BE49-F238E27FC236}">
              <a16:creationId xmlns:a16="http://schemas.microsoft.com/office/drawing/2014/main" id="{62A9461D-CE65-4BEC-ACE9-534EBFD4D342}"/>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52" name="フローチャート: 判断 551">
          <a:extLst>
            <a:ext uri="{FF2B5EF4-FFF2-40B4-BE49-F238E27FC236}">
              <a16:creationId xmlns:a16="http://schemas.microsoft.com/office/drawing/2014/main" id="{D3826590-51C4-44F3-A50B-B00BB7D63214}"/>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553" name="フローチャート: 判断 552">
          <a:extLst>
            <a:ext uri="{FF2B5EF4-FFF2-40B4-BE49-F238E27FC236}">
              <a16:creationId xmlns:a16="http://schemas.microsoft.com/office/drawing/2014/main" id="{23046133-6A70-4664-B1EE-B6C54D1AF97E}"/>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54" name="フローチャート: 判断 553">
          <a:extLst>
            <a:ext uri="{FF2B5EF4-FFF2-40B4-BE49-F238E27FC236}">
              <a16:creationId xmlns:a16="http://schemas.microsoft.com/office/drawing/2014/main" id="{402E90F6-FF43-4067-91E1-173E981A40E1}"/>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6BB65816-B55B-4FD6-8479-4A3C0A79726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BC33122A-758E-48C1-94B3-C764876F371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A44A07B2-11CE-4D39-BBF1-71768CFC99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40A67FBB-40FD-40CF-BB7D-B42229BCF82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84A3153E-3F83-4E6F-8084-D597271CA7A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120106</xdr:rowOff>
    </xdr:from>
    <xdr:to>
      <xdr:col>85</xdr:col>
      <xdr:colOff>177800</xdr:colOff>
      <xdr:row>107</xdr:row>
      <xdr:rowOff>50256</xdr:rowOff>
    </xdr:to>
    <xdr:sp macro="" textlink="">
      <xdr:nvSpPr>
        <xdr:cNvPr id="560" name="楕円 559">
          <a:extLst>
            <a:ext uri="{FF2B5EF4-FFF2-40B4-BE49-F238E27FC236}">
              <a16:creationId xmlns:a16="http://schemas.microsoft.com/office/drawing/2014/main" id="{557C05BE-55DD-4720-BD30-B0A5B032D6EF}"/>
            </a:ext>
          </a:extLst>
        </xdr:cNvPr>
        <xdr:cNvSpPr/>
      </xdr:nvSpPr>
      <xdr:spPr>
        <a:xfrm>
          <a:off x="16268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98533</xdr:rowOff>
    </xdr:from>
    <xdr:ext cx="405111" cy="259045"/>
    <xdr:sp macro="" textlink="">
      <xdr:nvSpPr>
        <xdr:cNvPr id="561" name="【庁舎】&#10;有形固定資産減価償却率該当値テキスト">
          <a:extLst>
            <a:ext uri="{FF2B5EF4-FFF2-40B4-BE49-F238E27FC236}">
              <a16:creationId xmlns:a16="http://schemas.microsoft.com/office/drawing/2014/main" id="{7FE7BFC4-9F92-4E56-8AED-616D06DDEAE3}"/>
            </a:ext>
          </a:extLst>
        </xdr:cNvPr>
        <xdr:cNvSpPr txBox="1"/>
      </xdr:nvSpPr>
      <xdr:spPr>
        <a:xfrm>
          <a:off x="16357600"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72752</xdr:rowOff>
    </xdr:from>
    <xdr:to>
      <xdr:col>81</xdr:col>
      <xdr:colOff>101600</xdr:colOff>
      <xdr:row>107</xdr:row>
      <xdr:rowOff>2902</xdr:rowOff>
    </xdr:to>
    <xdr:sp macro="" textlink="">
      <xdr:nvSpPr>
        <xdr:cNvPr id="562" name="楕円 561">
          <a:extLst>
            <a:ext uri="{FF2B5EF4-FFF2-40B4-BE49-F238E27FC236}">
              <a16:creationId xmlns:a16="http://schemas.microsoft.com/office/drawing/2014/main" id="{9C8F8325-8B35-4BEF-81AB-2B6DFFF3C4A7}"/>
            </a:ext>
          </a:extLst>
        </xdr:cNvPr>
        <xdr:cNvSpPr/>
      </xdr:nvSpPr>
      <xdr:spPr>
        <a:xfrm>
          <a:off x="15430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123552</xdr:rowOff>
    </xdr:from>
    <xdr:to>
      <xdr:col>85</xdr:col>
      <xdr:colOff>127000</xdr:colOff>
      <xdr:row>106</xdr:row>
      <xdr:rowOff>170906</xdr:rowOff>
    </xdr:to>
    <xdr:cxnSp macro="">
      <xdr:nvCxnSpPr>
        <xdr:cNvPr id="563" name="直線コネクタ 562">
          <a:extLst>
            <a:ext uri="{FF2B5EF4-FFF2-40B4-BE49-F238E27FC236}">
              <a16:creationId xmlns:a16="http://schemas.microsoft.com/office/drawing/2014/main" id="{3DBD7A21-8F62-4BCC-BC6D-22DF1AE1F21C}"/>
            </a:ext>
          </a:extLst>
        </xdr:cNvPr>
        <xdr:cNvCxnSpPr/>
      </xdr:nvCxnSpPr>
      <xdr:spPr>
        <a:xfrm>
          <a:off x="15481300" y="18297252"/>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56424</xdr:rowOff>
    </xdr:from>
    <xdr:to>
      <xdr:col>76</xdr:col>
      <xdr:colOff>165100</xdr:colOff>
      <xdr:row>106</xdr:row>
      <xdr:rowOff>158024</xdr:rowOff>
    </xdr:to>
    <xdr:sp macro="" textlink="">
      <xdr:nvSpPr>
        <xdr:cNvPr id="564" name="楕円 563">
          <a:extLst>
            <a:ext uri="{FF2B5EF4-FFF2-40B4-BE49-F238E27FC236}">
              <a16:creationId xmlns:a16="http://schemas.microsoft.com/office/drawing/2014/main" id="{E8DEDA15-4D90-4379-AEDA-2544A29CB7A2}"/>
            </a:ext>
          </a:extLst>
        </xdr:cNvPr>
        <xdr:cNvSpPr/>
      </xdr:nvSpPr>
      <xdr:spPr>
        <a:xfrm>
          <a:off x="14541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107224</xdr:rowOff>
    </xdr:from>
    <xdr:to>
      <xdr:col>81</xdr:col>
      <xdr:colOff>50800</xdr:colOff>
      <xdr:row>106</xdr:row>
      <xdr:rowOff>123552</xdr:rowOff>
    </xdr:to>
    <xdr:cxnSp macro="">
      <xdr:nvCxnSpPr>
        <xdr:cNvPr id="565" name="直線コネクタ 564">
          <a:extLst>
            <a:ext uri="{FF2B5EF4-FFF2-40B4-BE49-F238E27FC236}">
              <a16:creationId xmlns:a16="http://schemas.microsoft.com/office/drawing/2014/main" id="{76252754-59B8-482E-88FE-12D6359E1428}"/>
            </a:ext>
          </a:extLst>
        </xdr:cNvPr>
        <xdr:cNvCxnSpPr/>
      </xdr:nvCxnSpPr>
      <xdr:spPr>
        <a:xfrm>
          <a:off x="14592300" y="1828092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89081</xdr:rowOff>
    </xdr:from>
    <xdr:to>
      <xdr:col>72</xdr:col>
      <xdr:colOff>38100</xdr:colOff>
      <xdr:row>106</xdr:row>
      <xdr:rowOff>19231</xdr:rowOff>
    </xdr:to>
    <xdr:sp macro="" textlink="">
      <xdr:nvSpPr>
        <xdr:cNvPr id="566" name="楕円 565">
          <a:extLst>
            <a:ext uri="{FF2B5EF4-FFF2-40B4-BE49-F238E27FC236}">
              <a16:creationId xmlns:a16="http://schemas.microsoft.com/office/drawing/2014/main" id="{7312DC6C-303A-45BC-8D2F-3B3D926AB5CA}"/>
            </a:ext>
          </a:extLst>
        </xdr:cNvPr>
        <xdr:cNvSpPr/>
      </xdr:nvSpPr>
      <xdr:spPr>
        <a:xfrm>
          <a:off x="13652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139881</xdr:rowOff>
    </xdr:from>
    <xdr:to>
      <xdr:col>76</xdr:col>
      <xdr:colOff>114300</xdr:colOff>
      <xdr:row>106</xdr:row>
      <xdr:rowOff>107224</xdr:rowOff>
    </xdr:to>
    <xdr:cxnSp macro="">
      <xdr:nvCxnSpPr>
        <xdr:cNvPr id="567" name="直線コネクタ 566">
          <a:extLst>
            <a:ext uri="{FF2B5EF4-FFF2-40B4-BE49-F238E27FC236}">
              <a16:creationId xmlns:a16="http://schemas.microsoft.com/office/drawing/2014/main" id="{B568BAB1-C2A4-40D6-A335-ACFD4E89851B}"/>
            </a:ext>
          </a:extLst>
        </xdr:cNvPr>
        <xdr:cNvCxnSpPr/>
      </xdr:nvCxnSpPr>
      <xdr:spPr>
        <a:xfrm>
          <a:off x="13703300" y="18142131"/>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61323</xdr:rowOff>
    </xdr:from>
    <xdr:to>
      <xdr:col>67</xdr:col>
      <xdr:colOff>101600</xdr:colOff>
      <xdr:row>105</xdr:row>
      <xdr:rowOff>162923</xdr:rowOff>
    </xdr:to>
    <xdr:sp macro="" textlink="">
      <xdr:nvSpPr>
        <xdr:cNvPr id="568" name="楕円 567">
          <a:extLst>
            <a:ext uri="{FF2B5EF4-FFF2-40B4-BE49-F238E27FC236}">
              <a16:creationId xmlns:a16="http://schemas.microsoft.com/office/drawing/2014/main" id="{D0E0F7BF-9CDA-47DC-881B-B70026996FC5}"/>
            </a:ext>
          </a:extLst>
        </xdr:cNvPr>
        <xdr:cNvSpPr/>
      </xdr:nvSpPr>
      <xdr:spPr>
        <a:xfrm>
          <a:off x="12763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112123</xdr:rowOff>
    </xdr:from>
    <xdr:to>
      <xdr:col>71</xdr:col>
      <xdr:colOff>177800</xdr:colOff>
      <xdr:row>105</xdr:row>
      <xdr:rowOff>139881</xdr:rowOff>
    </xdr:to>
    <xdr:cxnSp macro="">
      <xdr:nvCxnSpPr>
        <xdr:cNvPr id="569" name="直線コネクタ 568">
          <a:extLst>
            <a:ext uri="{FF2B5EF4-FFF2-40B4-BE49-F238E27FC236}">
              <a16:creationId xmlns:a16="http://schemas.microsoft.com/office/drawing/2014/main" id="{FFF9146B-B332-40EC-B7FB-0B21FBDCA631}"/>
            </a:ext>
          </a:extLst>
        </xdr:cNvPr>
        <xdr:cNvCxnSpPr/>
      </xdr:nvCxnSpPr>
      <xdr:spPr>
        <a:xfrm>
          <a:off x="12814300" y="181143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570" name="n_1aveValue【庁舎】&#10;有形固定資産減価償却率">
          <a:extLst>
            <a:ext uri="{FF2B5EF4-FFF2-40B4-BE49-F238E27FC236}">
              <a16:creationId xmlns:a16="http://schemas.microsoft.com/office/drawing/2014/main" id="{8269E7F2-68AF-49EB-B45A-3678D92AFD9A}"/>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571" name="n_2aveValue【庁舎】&#10;有形固定資産減価償却率">
          <a:extLst>
            <a:ext uri="{FF2B5EF4-FFF2-40B4-BE49-F238E27FC236}">
              <a16:creationId xmlns:a16="http://schemas.microsoft.com/office/drawing/2014/main" id="{D348A61B-25BA-41FC-814A-C062DAD1810A}"/>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572" name="n_3aveValue【庁舎】&#10;有形固定資産減価償却率">
          <a:extLst>
            <a:ext uri="{FF2B5EF4-FFF2-40B4-BE49-F238E27FC236}">
              <a16:creationId xmlns:a16="http://schemas.microsoft.com/office/drawing/2014/main" id="{8BAF26E3-6E0B-49D7-9322-0EBC920BF1A3}"/>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573" name="n_4aveValue【庁舎】&#10;有形固定資産減価償却率">
          <a:extLst>
            <a:ext uri="{FF2B5EF4-FFF2-40B4-BE49-F238E27FC236}">
              <a16:creationId xmlns:a16="http://schemas.microsoft.com/office/drawing/2014/main" id="{A190C464-9488-4A60-91E8-6D7458C9E3E4}"/>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165479</xdr:rowOff>
    </xdr:from>
    <xdr:ext cx="405111" cy="259045"/>
    <xdr:sp macro="" textlink="">
      <xdr:nvSpPr>
        <xdr:cNvPr id="574" name="n_1mainValue【庁舎】&#10;有形固定資産減価償却率">
          <a:extLst>
            <a:ext uri="{FF2B5EF4-FFF2-40B4-BE49-F238E27FC236}">
              <a16:creationId xmlns:a16="http://schemas.microsoft.com/office/drawing/2014/main" id="{FD54C350-A044-4D98-AE5B-2256FE4F1CB0}"/>
            </a:ext>
          </a:extLst>
        </xdr:cNvPr>
        <xdr:cNvSpPr txBox="1"/>
      </xdr:nvSpPr>
      <xdr:spPr>
        <a:xfrm>
          <a:off x="152660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149151</xdr:rowOff>
    </xdr:from>
    <xdr:ext cx="405111" cy="259045"/>
    <xdr:sp macro="" textlink="">
      <xdr:nvSpPr>
        <xdr:cNvPr id="575" name="n_2mainValue【庁舎】&#10;有形固定資産減価償却率">
          <a:extLst>
            <a:ext uri="{FF2B5EF4-FFF2-40B4-BE49-F238E27FC236}">
              <a16:creationId xmlns:a16="http://schemas.microsoft.com/office/drawing/2014/main" id="{5274EAF9-E987-467D-8FE2-190634E28E61}"/>
            </a:ext>
          </a:extLst>
        </xdr:cNvPr>
        <xdr:cNvSpPr txBox="1"/>
      </xdr:nvSpPr>
      <xdr:spPr>
        <a:xfrm>
          <a:off x="14389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10358</xdr:rowOff>
    </xdr:from>
    <xdr:ext cx="405111" cy="259045"/>
    <xdr:sp macro="" textlink="">
      <xdr:nvSpPr>
        <xdr:cNvPr id="576" name="n_3mainValue【庁舎】&#10;有形固定資産減価償却率">
          <a:extLst>
            <a:ext uri="{FF2B5EF4-FFF2-40B4-BE49-F238E27FC236}">
              <a16:creationId xmlns:a16="http://schemas.microsoft.com/office/drawing/2014/main" id="{7471AC72-84B4-4105-BCE8-516F21D1E3BB}"/>
            </a:ext>
          </a:extLst>
        </xdr:cNvPr>
        <xdr:cNvSpPr txBox="1"/>
      </xdr:nvSpPr>
      <xdr:spPr>
        <a:xfrm>
          <a:off x="13500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154050</xdr:rowOff>
    </xdr:from>
    <xdr:ext cx="405111" cy="259045"/>
    <xdr:sp macro="" textlink="">
      <xdr:nvSpPr>
        <xdr:cNvPr id="577" name="n_4mainValue【庁舎】&#10;有形固定資産減価償却率">
          <a:extLst>
            <a:ext uri="{FF2B5EF4-FFF2-40B4-BE49-F238E27FC236}">
              <a16:creationId xmlns:a16="http://schemas.microsoft.com/office/drawing/2014/main" id="{3BB80258-DA7A-4B64-9B06-0E8A74BA66DF}"/>
            </a:ext>
          </a:extLst>
        </xdr:cNvPr>
        <xdr:cNvSpPr txBox="1"/>
      </xdr:nvSpPr>
      <xdr:spPr>
        <a:xfrm>
          <a:off x="12611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a:extLst>
            <a:ext uri="{FF2B5EF4-FFF2-40B4-BE49-F238E27FC236}">
              <a16:creationId xmlns:a16="http://schemas.microsoft.com/office/drawing/2014/main" id="{FE837EAF-C896-4B28-A028-626167FE55F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a:extLst>
            <a:ext uri="{FF2B5EF4-FFF2-40B4-BE49-F238E27FC236}">
              <a16:creationId xmlns:a16="http://schemas.microsoft.com/office/drawing/2014/main" id="{2B818B91-C384-42A5-ACBD-D8AAA3160AA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a:extLst>
            <a:ext uri="{FF2B5EF4-FFF2-40B4-BE49-F238E27FC236}">
              <a16:creationId xmlns:a16="http://schemas.microsoft.com/office/drawing/2014/main" id="{3D8E4E64-8B6F-4533-AE40-CDB80396EEA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a:extLst>
            <a:ext uri="{FF2B5EF4-FFF2-40B4-BE49-F238E27FC236}">
              <a16:creationId xmlns:a16="http://schemas.microsoft.com/office/drawing/2014/main" id="{E957E94A-E3B2-42D9-939D-8D1BB268A61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a:extLst>
            <a:ext uri="{FF2B5EF4-FFF2-40B4-BE49-F238E27FC236}">
              <a16:creationId xmlns:a16="http://schemas.microsoft.com/office/drawing/2014/main" id="{CB2C1EB0-F770-4622-AE0A-BD5A1928759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a:extLst>
            <a:ext uri="{FF2B5EF4-FFF2-40B4-BE49-F238E27FC236}">
              <a16:creationId xmlns:a16="http://schemas.microsoft.com/office/drawing/2014/main" id="{88A09D03-D55F-470D-9893-5687AC449B7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a:extLst>
            <a:ext uri="{FF2B5EF4-FFF2-40B4-BE49-F238E27FC236}">
              <a16:creationId xmlns:a16="http://schemas.microsoft.com/office/drawing/2014/main" id="{BF54450A-5515-4590-A596-66A2A5E0966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a:extLst>
            <a:ext uri="{FF2B5EF4-FFF2-40B4-BE49-F238E27FC236}">
              <a16:creationId xmlns:a16="http://schemas.microsoft.com/office/drawing/2014/main" id="{BCA6E1C9-9549-4F38-8E34-1C5BAFDC382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a:extLst>
            <a:ext uri="{FF2B5EF4-FFF2-40B4-BE49-F238E27FC236}">
              <a16:creationId xmlns:a16="http://schemas.microsoft.com/office/drawing/2014/main" id="{DB4FA2D7-9C2D-450D-A094-DD7604F7CD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a:extLst>
            <a:ext uri="{FF2B5EF4-FFF2-40B4-BE49-F238E27FC236}">
              <a16:creationId xmlns:a16="http://schemas.microsoft.com/office/drawing/2014/main" id="{39F7825D-7C29-4E75-909D-B00972F1D65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8" name="直線コネクタ 587">
          <a:extLst>
            <a:ext uri="{FF2B5EF4-FFF2-40B4-BE49-F238E27FC236}">
              <a16:creationId xmlns:a16="http://schemas.microsoft.com/office/drawing/2014/main" id="{D7D85E19-BD0C-45AF-B7DF-BBE0146232E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9" name="テキスト ボックス 588">
          <a:extLst>
            <a:ext uri="{FF2B5EF4-FFF2-40B4-BE49-F238E27FC236}">
              <a16:creationId xmlns:a16="http://schemas.microsoft.com/office/drawing/2014/main" id="{0C08ED79-8C72-489E-878B-648DA184767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0" name="直線コネクタ 589">
          <a:extLst>
            <a:ext uri="{FF2B5EF4-FFF2-40B4-BE49-F238E27FC236}">
              <a16:creationId xmlns:a16="http://schemas.microsoft.com/office/drawing/2014/main" id="{D2AA106D-DAD6-476A-811B-238962E101C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1" name="テキスト ボックス 590">
          <a:extLst>
            <a:ext uri="{FF2B5EF4-FFF2-40B4-BE49-F238E27FC236}">
              <a16:creationId xmlns:a16="http://schemas.microsoft.com/office/drawing/2014/main" id="{203FAEA6-9A8E-4F2D-92ED-A6A69E8091A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2" name="直線コネクタ 591">
          <a:extLst>
            <a:ext uri="{FF2B5EF4-FFF2-40B4-BE49-F238E27FC236}">
              <a16:creationId xmlns:a16="http://schemas.microsoft.com/office/drawing/2014/main" id="{8D77CA1D-84AC-4DC2-AB07-995558FD923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3" name="テキスト ボックス 592">
          <a:extLst>
            <a:ext uri="{FF2B5EF4-FFF2-40B4-BE49-F238E27FC236}">
              <a16:creationId xmlns:a16="http://schemas.microsoft.com/office/drawing/2014/main" id="{2C4166A3-3B7D-440A-B58A-B0EC22A5A4A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4" name="直線コネクタ 593">
          <a:extLst>
            <a:ext uri="{FF2B5EF4-FFF2-40B4-BE49-F238E27FC236}">
              <a16:creationId xmlns:a16="http://schemas.microsoft.com/office/drawing/2014/main" id="{C78D7131-5B16-4A95-9297-B439C6F9F4D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5" name="テキスト ボックス 594">
          <a:extLst>
            <a:ext uri="{FF2B5EF4-FFF2-40B4-BE49-F238E27FC236}">
              <a16:creationId xmlns:a16="http://schemas.microsoft.com/office/drawing/2014/main" id="{45DC4570-9873-49F4-AD94-92218BF1B93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6" name="直線コネクタ 595">
          <a:extLst>
            <a:ext uri="{FF2B5EF4-FFF2-40B4-BE49-F238E27FC236}">
              <a16:creationId xmlns:a16="http://schemas.microsoft.com/office/drawing/2014/main" id="{B1284516-C79F-4152-A4CE-AB370574597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7" name="テキスト ボックス 596">
          <a:extLst>
            <a:ext uri="{FF2B5EF4-FFF2-40B4-BE49-F238E27FC236}">
              <a16:creationId xmlns:a16="http://schemas.microsoft.com/office/drawing/2014/main" id="{BB179988-8141-4148-A39C-68119D5C45B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8" name="直線コネクタ 597">
          <a:extLst>
            <a:ext uri="{FF2B5EF4-FFF2-40B4-BE49-F238E27FC236}">
              <a16:creationId xmlns:a16="http://schemas.microsoft.com/office/drawing/2014/main" id="{C72D1134-B9B6-408E-896E-A2D31043C76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9" name="テキスト ボックス 598">
          <a:extLst>
            <a:ext uri="{FF2B5EF4-FFF2-40B4-BE49-F238E27FC236}">
              <a16:creationId xmlns:a16="http://schemas.microsoft.com/office/drawing/2014/main" id="{09719BAF-CB5E-48BF-8B11-3992F89771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0" name="直線コネクタ 599">
          <a:extLst>
            <a:ext uri="{FF2B5EF4-FFF2-40B4-BE49-F238E27FC236}">
              <a16:creationId xmlns:a16="http://schemas.microsoft.com/office/drawing/2014/main" id="{CFA56C89-2374-4F0D-A968-B28D22CC0A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1" name="テキスト ボックス 600">
          <a:extLst>
            <a:ext uri="{FF2B5EF4-FFF2-40B4-BE49-F238E27FC236}">
              <a16:creationId xmlns:a16="http://schemas.microsoft.com/office/drawing/2014/main" id="{6AD5147E-AFDD-4D02-AC7C-4AACA98ED88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2" name="【庁舎】&#10;一人当たり面積グラフ枠">
          <a:extLst>
            <a:ext uri="{FF2B5EF4-FFF2-40B4-BE49-F238E27FC236}">
              <a16:creationId xmlns:a16="http://schemas.microsoft.com/office/drawing/2014/main" id="{06C6BD40-7384-4490-8AF7-9717DDABA28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603" name="直線コネクタ 602">
          <a:extLst>
            <a:ext uri="{FF2B5EF4-FFF2-40B4-BE49-F238E27FC236}">
              <a16:creationId xmlns:a16="http://schemas.microsoft.com/office/drawing/2014/main" id="{00F10166-1285-45E9-BC1B-F6436C2282FB}"/>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604" name="【庁舎】&#10;一人当たり面積最小値テキスト">
          <a:extLst>
            <a:ext uri="{FF2B5EF4-FFF2-40B4-BE49-F238E27FC236}">
              <a16:creationId xmlns:a16="http://schemas.microsoft.com/office/drawing/2014/main" id="{22491776-2A60-4A55-A77A-447701F55DF0}"/>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605" name="直線コネクタ 604">
          <a:extLst>
            <a:ext uri="{FF2B5EF4-FFF2-40B4-BE49-F238E27FC236}">
              <a16:creationId xmlns:a16="http://schemas.microsoft.com/office/drawing/2014/main" id="{D09BFB3A-EDF1-4300-B5FB-BD80EE675E05}"/>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606" name="【庁舎】&#10;一人当たり面積最大値テキスト">
          <a:extLst>
            <a:ext uri="{FF2B5EF4-FFF2-40B4-BE49-F238E27FC236}">
              <a16:creationId xmlns:a16="http://schemas.microsoft.com/office/drawing/2014/main" id="{BB0C7E27-A7AF-49AA-A316-7362AE060131}"/>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607" name="直線コネクタ 606">
          <a:extLst>
            <a:ext uri="{FF2B5EF4-FFF2-40B4-BE49-F238E27FC236}">
              <a16:creationId xmlns:a16="http://schemas.microsoft.com/office/drawing/2014/main" id="{F1E54DD9-649B-498B-9C7A-43F30791761C}"/>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608" name="【庁舎】&#10;一人当たり面積平均値テキスト">
          <a:extLst>
            <a:ext uri="{FF2B5EF4-FFF2-40B4-BE49-F238E27FC236}">
              <a16:creationId xmlns:a16="http://schemas.microsoft.com/office/drawing/2014/main" id="{4678D949-2338-411B-BEC8-F7A60F29FEB2}"/>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09" name="フローチャート: 判断 608">
          <a:extLst>
            <a:ext uri="{FF2B5EF4-FFF2-40B4-BE49-F238E27FC236}">
              <a16:creationId xmlns:a16="http://schemas.microsoft.com/office/drawing/2014/main" id="{55260690-8A83-4B65-8644-6DE71A956BB7}"/>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610" name="フローチャート: 判断 609">
          <a:extLst>
            <a:ext uri="{FF2B5EF4-FFF2-40B4-BE49-F238E27FC236}">
              <a16:creationId xmlns:a16="http://schemas.microsoft.com/office/drawing/2014/main" id="{5749B1D8-1E75-4B4F-A39B-B1E236ADD3DB}"/>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611" name="フローチャート: 判断 610">
          <a:extLst>
            <a:ext uri="{FF2B5EF4-FFF2-40B4-BE49-F238E27FC236}">
              <a16:creationId xmlns:a16="http://schemas.microsoft.com/office/drawing/2014/main" id="{CBD64B05-321D-4397-BBC0-92C3CBE11C34}"/>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612" name="フローチャート: 判断 611">
          <a:extLst>
            <a:ext uri="{FF2B5EF4-FFF2-40B4-BE49-F238E27FC236}">
              <a16:creationId xmlns:a16="http://schemas.microsoft.com/office/drawing/2014/main" id="{368A9113-DE19-40A5-9119-DAF5FF2C4732}"/>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613" name="フローチャート: 判断 612">
          <a:extLst>
            <a:ext uri="{FF2B5EF4-FFF2-40B4-BE49-F238E27FC236}">
              <a16:creationId xmlns:a16="http://schemas.microsoft.com/office/drawing/2014/main" id="{819B123F-E513-427D-8CCA-26EF4F08A3C3}"/>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83AFB739-955C-4570-BD0D-84CDE7511D3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33EA9721-B18D-43FE-A3F7-39A7CD2EA56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19E557C9-45AA-475A-89AF-B1541CF45A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C1420704-A9E8-4797-A02C-328641C51B2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6149902D-3824-4C72-8828-5D0CE164FD3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51526</xdr:rowOff>
    </xdr:from>
    <xdr:to>
      <xdr:col>116</xdr:col>
      <xdr:colOff>114300</xdr:colOff>
      <xdr:row>104</xdr:row>
      <xdr:rowOff>153126</xdr:rowOff>
    </xdr:to>
    <xdr:sp macro="" textlink="">
      <xdr:nvSpPr>
        <xdr:cNvPr id="619" name="楕円 618">
          <a:extLst>
            <a:ext uri="{FF2B5EF4-FFF2-40B4-BE49-F238E27FC236}">
              <a16:creationId xmlns:a16="http://schemas.microsoft.com/office/drawing/2014/main" id="{21BEF945-EB0E-4140-B82B-747A7E0934CA}"/>
            </a:ext>
          </a:extLst>
        </xdr:cNvPr>
        <xdr:cNvSpPr/>
      </xdr:nvSpPr>
      <xdr:spPr>
        <a:xfrm>
          <a:off x="22110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74403</xdr:rowOff>
    </xdr:from>
    <xdr:ext cx="469744" cy="259045"/>
    <xdr:sp macro="" textlink="">
      <xdr:nvSpPr>
        <xdr:cNvPr id="620" name="【庁舎】&#10;一人当たり面積該当値テキスト">
          <a:extLst>
            <a:ext uri="{FF2B5EF4-FFF2-40B4-BE49-F238E27FC236}">
              <a16:creationId xmlns:a16="http://schemas.microsoft.com/office/drawing/2014/main" id="{EEA840F9-7755-496F-9DC0-93357D909C73}"/>
            </a:ext>
          </a:extLst>
        </xdr:cNvPr>
        <xdr:cNvSpPr txBox="1"/>
      </xdr:nvSpPr>
      <xdr:spPr>
        <a:xfrm>
          <a:off x="22199600" y="177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122827</xdr:rowOff>
    </xdr:from>
    <xdr:to>
      <xdr:col>112</xdr:col>
      <xdr:colOff>38100</xdr:colOff>
      <xdr:row>102</xdr:row>
      <xdr:rowOff>52977</xdr:rowOff>
    </xdr:to>
    <xdr:sp macro="" textlink="">
      <xdr:nvSpPr>
        <xdr:cNvPr id="621" name="楕円 620">
          <a:extLst>
            <a:ext uri="{FF2B5EF4-FFF2-40B4-BE49-F238E27FC236}">
              <a16:creationId xmlns:a16="http://schemas.microsoft.com/office/drawing/2014/main" id="{7D07676F-F973-4945-8FC6-D284BBD7935F}"/>
            </a:ext>
          </a:extLst>
        </xdr:cNvPr>
        <xdr:cNvSpPr/>
      </xdr:nvSpPr>
      <xdr:spPr>
        <a:xfrm>
          <a:off x="21272500" y="1743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2177</xdr:rowOff>
    </xdr:from>
    <xdr:to>
      <xdr:col>116</xdr:col>
      <xdr:colOff>63500</xdr:colOff>
      <xdr:row>104</xdr:row>
      <xdr:rowOff>102326</xdr:rowOff>
    </xdr:to>
    <xdr:cxnSp macro="">
      <xdr:nvCxnSpPr>
        <xdr:cNvPr id="622" name="直線コネクタ 621">
          <a:extLst>
            <a:ext uri="{FF2B5EF4-FFF2-40B4-BE49-F238E27FC236}">
              <a16:creationId xmlns:a16="http://schemas.microsoft.com/office/drawing/2014/main" id="{CD733ACF-7BB5-4B51-A6A3-16E2D474EF15}"/>
            </a:ext>
          </a:extLst>
        </xdr:cNvPr>
        <xdr:cNvCxnSpPr/>
      </xdr:nvCxnSpPr>
      <xdr:spPr>
        <a:xfrm>
          <a:off x="21323300" y="17490077"/>
          <a:ext cx="838200" cy="44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155484</xdr:rowOff>
    </xdr:from>
    <xdr:to>
      <xdr:col>107</xdr:col>
      <xdr:colOff>101600</xdr:colOff>
      <xdr:row>102</xdr:row>
      <xdr:rowOff>85634</xdr:rowOff>
    </xdr:to>
    <xdr:sp macro="" textlink="">
      <xdr:nvSpPr>
        <xdr:cNvPr id="623" name="楕円 622">
          <a:extLst>
            <a:ext uri="{FF2B5EF4-FFF2-40B4-BE49-F238E27FC236}">
              <a16:creationId xmlns:a16="http://schemas.microsoft.com/office/drawing/2014/main" id="{59F88CC3-51C2-40C6-999F-13A0642EC8F9}"/>
            </a:ext>
          </a:extLst>
        </xdr:cNvPr>
        <xdr:cNvSpPr/>
      </xdr:nvSpPr>
      <xdr:spPr>
        <a:xfrm>
          <a:off x="20383500" y="174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2177</xdr:rowOff>
    </xdr:from>
    <xdr:to>
      <xdr:col>111</xdr:col>
      <xdr:colOff>177800</xdr:colOff>
      <xdr:row>102</xdr:row>
      <xdr:rowOff>34834</xdr:rowOff>
    </xdr:to>
    <xdr:cxnSp macro="">
      <xdr:nvCxnSpPr>
        <xdr:cNvPr id="624" name="直線コネクタ 623">
          <a:extLst>
            <a:ext uri="{FF2B5EF4-FFF2-40B4-BE49-F238E27FC236}">
              <a16:creationId xmlns:a16="http://schemas.microsoft.com/office/drawing/2014/main" id="{C09FB433-B8C7-4F9F-8B81-11F34BE4B543}"/>
            </a:ext>
          </a:extLst>
        </xdr:cNvPr>
        <xdr:cNvCxnSpPr/>
      </xdr:nvCxnSpPr>
      <xdr:spPr>
        <a:xfrm flipV="1">
          <a:off x="20434300" y="174900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14514</xdr:rowOff>
    </xdr:from>
    <xdr:to>
      <xdr:col>102</xdr:col>
      <xdr:colOff>165100</xdr:colOff>
      <xdr:row>102</xdr:row>
      <xdr:rowOff>116114</xdr:rowOff>
    </xdr:to>
    <xdr:sp macro="" textlink="">
      <xdr:nvSpPr>
        <xdr:cNvPr id="625" name="楕円 624">
          <a:extLst>
            <a:ext uri="{FF2B5EF4-FFF2-40B4-BE49-F238E27FC236}">
              <a16:creationId xmlns:a16="http://schemas.microsoft.com/office/drawing/2014/main" id="{7E4C109F-8E00-439E-BD62-0ABBDA653FEB}"/>
            </a:ext>
          </a:extLst>
        </xdr:cNvPr>
        <xdr:cNvSpPr/>
      </xdr:nvSpPr>
      <xdr:spPr>
        <a:xfrm>
          <a:off x="19494500" y="1750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34834</xdr:rowOff>
    </xdr:from>
    <xdr:to>
      <xdr:col>107</xdr:col>
      <xdr:colOff>50800</xdr:colOff>
      <xdr:row>102</xdr:row>
      <xdr:rowOff>65314</xdr:rowOff>
    </xdr:to>
    <xdr:cxnSp macro="">
      <xdr:nvCxnSpPr>
        <xdr:cNvPr id="626" name="直線コネクタ 625">
          <a:extLst>
            <a:ext uri="{FF2B5EF4-FFF2-40B4-BE49-F238E27FC236}">
              <a16:creationId xmlns:a16="http://schemas.microsoft.com/office/drawing/2014/main" id="{BA845464-4C05-4E26-9990-13B6ED4852E2}"/>
            </a:ext>
          </a:extLst>
        </xdr:cNvPr>
        <xdr:cNvCxnSpPr/>
      </xdr:nvCxnSpPr>
      <xdr:spPr>
        <a:xfrm flipV="1">
          <a:off x="19545300" y="1752273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40639</xdr:rowOff>
    </xdr:from>
    <xdr:to>
      <xdr:col>98</xdr:col>
      <xdr:colOff>38100</xdr:colOff>
      <xdr:row>102</xdr:row>
      <xdr:rowOff>142239</xdr:rowOff>
    </xdr:to>
    <xdr:sp macro="" textlink="">
      <xdr:nvSpPr>
        <xdr:cNvPr id="627" name="楕円 626">
          <a:extLst>
            <a:ext uri="{FF2B5EF4-FFF2-40B4-BE49-F238E27FC236}">
              <a16:creationId xmlns:a16="http://schemas.microsoft.com/office/drawing/2014/main" id="{3B018E23-8A89-46D2-AE7C-E5CEB57DB808}"/>
            </a:ext>
          </a:extLst>
        </xdr:cNvPr>
        <xdr:cNvSpPr/>
      </xdr:nvSpPr>
      <xdr:spPr>
        <a:xfrm>
          <a:off x="18605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65314</xdr:rowOff>
    </xdr:from>
    <xdr:to>
      <xdr:col>102</xdr:col>
      <xdr:colOff>114300</xdr:colOff>
      <xdr:row>102</xdr:row>
      <xdr:rowOff>91439</xdr:rowOff>
    </xdr:to>
    <xdr:cxnSp macro="">
      <xdr:nvCxnSpPr>
        <xdr:cNvPr id="628" name="直線コネクタ 627">
          <a:extLst>
            <a:ext uri="{FF2B5EF4-FFF2-40B4-BE49-F238E27FC236}">
              <a16:creationId xmlns:a16="http://schemas.microsoft.com/office/drawing/2014/main" id="{993CD34C-F353-4B4C-A1C5-EE244F4DDA0A}"/>
            </a:ext>
          </a:extLst>
        </xdr:cNvPr>
        <xdr:cNvCxnSpPr/>
      </xdr:nvCxnSpPr>
      <xdr:spPr>
        <a:xfrm flipV="1">
          <a:off x="18656300" y="175532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629" name="n_1aveValue【庁舎】&#10;一人当たり面積">
          <a:extLst>
            <a:ext uri="{FF2B5EF4-FFF2-40B4-BE49-F238E27FC236}">
              <a16:creationId xmlns:a16="http://schemas.microsoft.com/office/drawing/2014/main" id="{A99928C5-554E-409D-BAD1-622A3E9EEB52}"/>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630" name="n_2aveValue【庁舎】&#10;一人当たり面積">
          <a:extLst>
            <a:ext uri="{FF2B5EF4-FFF2-40B4-BE49-F238E27FC236}">
              <a16:creationId xmlns:a16="http://schemas.microsoft.com/office/drawing/2014/main" id="{ADCD5FFA-7FA0-4CEE-BB48-305DCD8EF870}"/>
            </a:ext>
          </a:extLst>
        </xdr:cNvPr>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631" name="n_3aveValue【庁舎】&#10;一人当たり面積">
          <a:extLst>
            <a:ext uri="{FF2B5EF4-FFF2-40B4-BE49-F238E27FC236}">
              <a16:creationId xmlns:a16="http://schemas.microsoft.com/office/drawing/2014/main" id="{C41D1FE1-C31D-4882-AF26-1A810D7789C9}"/>
            </a:ext>
          </a:extLst>
        </xdr:cNvPr>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632" name="n_4aveValue【庁舎】&#10;一人当たり面積">
          <a:extLst>
            <a:ext uri="{FF2B5EF4-FFF2-40B4-BE49-F238E27FC236}">
              <a16:creationId xmlns:a16="http://schemas.microsoft.com/office/drawing/2014/main" id="{170081CA-E716-41A8-8192-1F0FDD1377FA}"/>
            </a:ext>
          </a:extLst>
        </xdr:cNvPr>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69504</xdr:rowOff>
    </xdr:from>
    <xdr:ext cx="469744" cy="259045"/>
    <xdr:sp macro="" textlink="">
      <xdr:nvSpPr>
        <xdr:cNvPr id="633" name="n_1mainValue【庁舎】&#10;一人当たり面積">
          <a:extLst>
            <a:ext uri="{FF2B5EF4-FFF2-40B4-BE49-F238E27FC236}">
              <a16:creationId xmlns:a16="http://schemas.microsoft.com/office/drawing/2014/main" id="{55E6713A-B578-4D73-B9A5-A8DE9C523F08}"/>
            </a:ext>
          </a:extLst>
        </xdr:cNvPr>
        <xdr:cNvSpPr txBox="1"/>
      </xdr:nvSpPr>
      <xdr:spPr>
        <a:xfrm>
          <a:off x="21075727" y="1721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102161</xdr:rowOff>
    </xdr:from>
    <xdr:ext cx="469744" cy="259045"/>
    <xdr:sp macro="" textlink="">
      <xdr:nvSpPr>
        <xdr:cNvPr id="634" name="n_2mainValue【庁舎】&#10;一人当たり面積">
          <a:extLst>
            <a:ext uri="{FF2B5EF4-FFF2-40B4-BE49-F238E27FC236}">
              <a16:creationId xmlns:a16="http://schemas.microsoft.com/office/drawing/2014/main" id="{44CD0D74-8D30-4D0D-BDAB-09F1A1CA48A9}"/>
            </a:ext>
          </a:extLst>
        </xdr:cNvPr>
        <xdr:cNvSpPr txBox="1"/>
      </xdr:nvSpPr>
      <xdr:spPr>
        <a:xfrm>
          <a:off x="20199427" y="1724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132641</xdr:rowOff>
    </xdr:from>
    <xdr:ext cx="469744" cy="259045"/>
    <xdr:sp macro="" textlink="">
      <xdr:nvSpPr>
        <xdr:cNvPr id="635" name="n_3mainValue【庁舎】&#10;一人当たり面積">
          <a:extLst>
            <a:ext uri="{FF2B5EF4-FFF2-40B4-BE49-F238E27FC236}">
              <a16:creationId xmlns:a16="http://schemas.microsoft.com/office/drawing/2014/main" id="{D2A887A1-71CA-48B8-BC6F-A2E2DB458287}"/>
            </a:ext>
          </a:extLst>
        </xdr:cNvPr>
        <xdr:cNvSpPr txBox="1"/>
      </xdr:nvSpPr>
      <xdr:spPr>
        <a:xfrm>
          <a:off x="19310427" y="1727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158766</xdr:rowOff>
    </xdr:from>
    <xdr:ext cx="469744" cy="259045"/>
    <xdr:sp macro="" textlink="">
      <xdr:nvSpPr>
        <xdr:cNvPr id="636" name="n_4mainValue【庁舎】&#10;一人当たり面積">
          <a:extLst>
            <a:ext uri="{FF2B5EF4-FFF2-40B4-BE49-F238E27FC236}">
              <a16:creationId xmlns:a16="http://schemas.microsoft.com/office/drawing/2014/main" id="{F17FB796-9F23-41C8-895C-1617EE50B5DD}"/>
            </a:ext>
          </a:extLst>
        </xdr:cNvPr>
        <xdr:cNvSpPr txBox="1"/>
      </xdr:nvSpPr>
      <xdr:spPr>
        <a:xfrm>
          <a:off x="184214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7" name="正方形/長方形 636">
          <a:extLst>
            <a:ext uri="{FF2B5EF4-FFF2-40B4-BE49-F238E27FC236}">
              <a16:creationId xmlns:a16="http://schemas.microsoft.com/office/drawing/2014/main" id="{7F457CA9-5279-4C72-AEA7-27DD4703B36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8" name="正方形/長方形 637">
          <a:extLst>
            <a:ext uri="{FF2B5EF4-FFF2-40B4-BE49-F238E27FC236}">
              <a16:creationId xmlns:a16="http://schemas.microsoft.com/office/drawing/2014/main" id="{168A0770-A4D7-4CD8-B856-5563A076936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9" name="テキスト ボックス 638">
          <a:extLst>
            <a:ext uri="{FF2B5EF4-FFF2-40B4-BE49-F238E27FC236}">
              <a16:creationId xmlns:a16="http://schemas.microsoft.com/office/drawing/2014/main" id="{7F50B63E-CCB4-4987-B142-31CA6178F3D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ともに、建築後相当の年数が経過しており、軒並み有形固定資産減価償却率が高い状態となっている。利用率の低い施設については統廃合や廃止、機能縮小についても検討し、公共施設管理計画を基に人口規模など身の丈に合った施設更新を行っていく必要がある。一方で、耐用年数経過後であっても利用率の高い施設や、防災施設、町民からの要望が高い施設については、財政状況を踏まえた施設更新を計画する必要があり、町財政のバランスを考慮しながら維持管理及び更新を進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
5,045
161.67
4,812,476
4,526,696
282,386
2,889,862
3,912,892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人口の減少に加え、町の基幹産業である農業所得の低迷による税収の伸び悩み、歳入総額の約５割を地方交付税に依存する自主財源の脆弱な財政体質から抜け出せず、昨年度比０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１ポイント減となっている。また類似団体と比較しても、０．１５ポイント下回る結果となっている。</a:t>
          </a:r>
        </a:p>
        <a:p>
          <a:r>
            <a:rPr kumimoji="1" lang="ja-JP" altLang="en-US" sz="1300">
              <a:latin typeface="ＭＳ Ｐゴシック" panose="020B0600070205080204" pitchFamily="50" charset="-128"/>
              <a:ea typeface="ＭＳ Ｐゴシック" panose="020B0600070205080204" pitchFamily="50" charset="-128"/>
            </a:rPr>
            <a:t>人口の動向などからも飛躍的に財政力が上昇することは見込めないため、財政力に見合わない歳出過多の状況を改善するために、令和２年度より全事業の見直しを実施している。また、令和３年度から公金収納専門員を配置し、地方税等の徴収強化による自主財源の確保を図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148872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148872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診療所運営費等の繰出金やグリーンバレー神室一帯の施設運営費が比率を上昇させている要因である。令和３年度は、コロナワクチン接種委託料が増加したため、診療所運営費に対する繰出金が一時的に圧縮され影響が大きく、前年度比１１．１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しかし、経常経費が高止まりしている状況に変わりなく、類似団体と比較しても３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０ポイント高い数値となっている。今後は、特に収益事業の抜本的見直しを進めることで、経常経費を抑制し、持続可能な財政運営に努める。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9072</xdr:rowOff>
    </xdr:from>
    <xdr:to>
      <xdr:col>23</xdr:col>
      <xdr:colOff>133350</xdr:colOff>
      <xdr:row>63</xdr:row>
      <xdr:rowOff>48804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67522"/>
          <a:ext cx="838200" cy="38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47897</xdr:rowOff>
    </xdr:from>
    <xdr:to>
      <xdr:col>19</xdr:col>
      <xdr:colOff>133350</xdr:colOff>
      <xdr:row>63</xdr:row>
      <xdr:rowOff>48804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7779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47897</xdr:rowOff>
    </xdr:from>
    <xdr:to>
      <xdr:col>15</xdr:col>
      <xdr:colOff>82550</xdr:colOff>
      <xdr:row>62</xdr:row>
      <xdr:rowOff>106499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7779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98697</xdr:rowOff>
    </xdr:from>
    <xdr:to>
      <xdr:col>11</xdr:col>
      <xdr:colOff>31750</xdr:colOff>
      <xdr:row>62</xdr:row>
      <xdr:rowOff>106499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57147"/>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129722</xdr:rowOff>
    </xdr:from>
    <xdr:to>
      <xdr:col>23</xdr:col>
      <xdr:colOff>184150</xdr:colOff>
      <xdr:row>61</xdr:row>
      <xdr:rowOff>59872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101799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8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169454</xdr:rowOff>
    </xdr:from>
    <xdr:to>
      <xdr:col>19</xdr:col>
      <xdr:colOff>184150</xdr:colOff>
      <xdr:row>63</xdr:row>
      <xdr:rowOff>99604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84381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168547</xdr:rowOff>
    </xdr:from>
    <xdr:to>
      <xdr:col>15</xdr:col>
      <xdr:colOff>133350</xdr:colOff>
      <xdr:row>62</xdr:row>
      <xdr:rowOff>98697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83474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55699</xdr:rowOff>
    </xdr:from>
    <xdr:to>
      <xdr:col>11</xdr:col>
      <xdr:colOff>82550</xdr:colOff>
      <xdr:row>62</xdr:row>
      <xdr:rowOff>157299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47897</xdr:rowOff>
    </xdr:from>
    <xdr:to>
      <xdr:col>7</xdr:col>
      <xdr:colOff>31750</xdr:colOff>
      <xdr:row>61</xdr:row>
      <xdr:rowOff>149497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134274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人件費は、令和３年度からの診療所無床化にあわせて医療職（看護師）４名を国保特別会計から一般会計に移管したことにより４２，７４１千円の増。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物件費は、グリーンバレー神室運営に関して総合交流促進施設等への指定管理料が増加した影響が大きく、１２，９４０千円の増。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人口は減少傾向が続くため、公共施設の集約化や統合などを進め、人口規模にあった施設管理を行うことで、物件費を中心に抑制を図っていく。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135703</xdr:rowOff>
    </xdr:from>
    <xdr:to>
      <xdr:col>23</xdr:col>
      <xdr:colOff>133350</xdr:colOff>
      <xdr:row>82</xdr:row>
      <xdr:rowOff>17562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23153"/>
          <a:ext cx="8382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125583</xdr:rowOff>
    </xdr:from>
    <xdr:to>
      <xdr:col>19</xdr:col>
      <xdr:colOff>133350</xdr:colOff>
      <xdr:row>81</xdr:row>
      <xdr:rowOff>135703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13033"/>
          <a:ext cx="889000" cy="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125583</xdr:rowOff>
    </xdr:from>
    <xdr:to>
      <xdr:col>15</xdr:col>
      <xdr:colOff>82550</xdr:colOff>
      <xdr:row>81</xdr:row>
      <xdr:rowOff>141760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1303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134731</xdr:rowOff>
    </xdr:from>
    <xdr:to>
      <xdr:col>11</xdr:col>
      <xdr:colOff>31750</xdr:colOff>
      <xdr:row>81</xdr:row>
      <xdr:rowOff>141760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22181"/>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138212</xdr:rowOff>
    </xdr:from>
    <xdr:to>
      <xdr:col>23</xdr:col>
      <xdr:colOff>184150</xdr:colOff>
      <xdr:row>82</xdr:row>
      <xdr:rowOff>68362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110289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9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84903</xdr:rowOff>
    </xdr:from>
    <xdr:to>
      <xdr:col>19</xdr:col>
      <xdr:colOff>184150</xdr:colOff>
      <xdr:row>82</xdr:row>
      <xdr:rowOff>15053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25230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41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74783</xdr:rowOff>
    </xdr:from>
    <xdr:to>
      <xdr:col>15</xdr:col>
      <xdr:colOff>133350</xdr:colOff>
      <xdr:row>82</xdr:row>
      <xdr:rowOff>4933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161160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4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90960</xdr:rowOff>
    </xdr:from>
    <xdr:to>
      <xdr:col>11</xdr:col>
      <xdr:colOff>82550</xdr:colOff>
      <xdr:row>82</xdr:row>
      <xdr:rowOff>21110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5887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83931</xdr:rowOff>
    </xdr:from>
    <xdr:to>
      <xdr:col>7</xdr:col>
      <xdr:colOff>31750</xdr:colOff>
      <xdr:row>82</xdr:row>
      <xdr:rowOff>14081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170308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5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総数が少ないため、退職者の状況による影響など経験年数が高い世代の職員一人あたりに係る変動が大きくなっている。類似団体と比較し２．５ポイント高くなっているが、国の人事院勧告に基づく給与改定を行っており、引き続き適正な給与水準への見直しなど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87</xdr:row>
      <xdr:rowOff>159959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7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113998</xdr:rowOff>
    </xdr:from>
    <xdr:to>
      <xdr:col>77</xdr:col>
      <xdr:colOff>44450</xdr:colOff>
      <xdr:row>87</xdr:row>
      <xdr:rowOff>159959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301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113998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726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88</xdr:row>
      <xdr:rowOff>34471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7269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早期退職、退職不補充により集中改革プランを上回る職員数の削減を行っており、類似団体と同水準の値となっている（類似団体平均比＋０．０６人）。今後も事務事業の見直しや適正な定員管理により人件費の抑制を図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33891</xdr:rowOff>
    </xdr:from>
    <xdr:to>
      <xdr:col>81</xdr:col>
      <xdr:colOff>44450</xdr:colOff>
      <xdr:row>61</xdr:row>
      <xdr:rowOff>62847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9234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155702</xdr:rowOff>
    </xdr:from>
    <xdr:to>
      <xdr:col>77</xdr:col>
      <xdr:colOff>44450</xdr:colOff>
      <xdr:row>61</xdr:row>
      <xdr:rowOff>33891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42702"/>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155702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089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91585</xdr:rowOff>
    </xdr:from>
    <xdr:to>
      <xdr:col>68</xdr:col>
      <xdr:colOff>152400</xdr:colOff>
      <xdr:row>60</xdr:row>
      <xdr:rowOff>121920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78585"/>
          <a:ext cx="8890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12047</xdr:rowOff>
    </xdr:from>
    <xdr:to>
      <xdr:col>81</xdr:col>
      <xdr:colOff>95250</xdr:colOff>
      <xdr:row>61</xdr:row>
      <xdr:rowOff>113647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7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155574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4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154541</xdr:rowOff>
    </xdr:from>
    <xdr:to>
      <xdr:col>77</xdr:col>
      <xdr:colOff>95250</xdr:colOff>
      <xdr:row>61</xdr:row>
      <xdr:rowOff>84691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94868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10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104902</xdr:rowOff>
    </xdr:from>
    <xdr:to>
      <xdr:col>73</xdr:col>
      <xdr:colOff>44450</xdr:colOff>
      <xdr:row>61</xdr:row>
      <xdr:rowOff>35052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45229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40785</xdr:rowOff>
    </xdr:from>
    <xdr:to>
      <xdr:col>64</xdr:col>
      <xdr:colOff>152400</xdr:colOff>
      <xdr:row>60</xdr:row>
      <xdr:rowOff>142385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152562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9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の過疎指定による過疎対策事業債を活用した社会福祉法人への保育園舎建設補助や貸工場の建設により起債事業が増加した結果、平成３０年度から令和２年度までは元利償還金が増加した。令和３年度は、大型ハード事業が落ち着き、過疎対策事業債の発行も平準化され、公債費は前年度比４，３０７千円の減となっており、当該比率も０．１ポイントであるが減少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今後も、年度間の事業実施のバランスを図り後年度負担の平準化に努める。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39878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23595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20574</xdr:rowOff>
    </xdr:from>
    <xdr:to>
      <xdr:col>77</xdr:col>
      <xdr:colOff>44450</xdr:colOff>
      <xdr:row>42</xdr:row>
      <xdr:rowOff>39878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2214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42</xdr:row>
      <xdr:rowOff>20574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8286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153416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539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160528</xdr:rowOff>
    </xdr:from>
    <xdr:to>
      <xdr:col>77</xdr:col>
      <xdr:colOff>95250</xdr:colOff>
      <xdr:row>42</xdr:row>
      <xdr:rowOff>90678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75455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141224</xdr:rowOff>
    </xdr:from>
    <xdr:to>
      <xdr:col>73</xdr:col>
      <xdr:colOff>44450</xdr:colOff>
      <xdr:row>42</xdr:row>
      <xdr:rowOff>71374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健全化の実現のため、近年は起債発行を抑制していたことから、地方債残高が減少しており、前年度比３２．７ポイントの減となった。基金残高が回復したことにより充当可能財源が増加したことも比率を下げた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類似団体平均を上回っている状況に変わりないため、引き続き、効率的な事務事業の実施や事業の見直しにより歳出額を減らし、基金積立額の確保等による財政健全化に努める。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137668</xdr:rowOff>
    </xdr:from>
    <xdr:to>
      <xdr:col>81</xdr:col>
      <xdr:colOff>44450</xdr:colOff>
      <xdr:row>16</xdr:row>
      <xdr:rowOff>110388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37968"/>
          <a:ext cx="838200" cy="3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110388</xdr:rowOff>
    </xdr:from>
    <xdr:to>
      <xdr:col>77</xdr:col>
      <xdr:colOff>44450</xdr:colOff>
      <xdr:row>17</xdr:row>
      <xdr:rowOff>91440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53588"/>
          <a:ext cx="889000" cy="1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82753</xdr:rowOff>
    </xdr:from>
    <xdr:to>
      <xdr:col>72</xdr:col>
      <xdr:colOff>203200</xdr:colOff>
      <xdr:row>17</xdr:row>
      <xdr:rowOff>91440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99740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34493</xdr:rowOff>
    </xdr:from>
    <xdr:to>
      <xdr:col>68</xdr:col>
      <xdr:colOff>152400</xdr:colOff>
      <xdr:row>17</xdr:row>
      <xdr:rowOff>82753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94914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86868</xdr:rowOff>
    </xdr:from>
    <xdr:to>
      <xdr:col>81</xdr:col>
      <xdr:colOff>95250</xdr:colOff>
      <xdr:row>15</xdr:row>
      <xdr:rowOff>17018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58945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5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59588</xdr:rowOff>
    </xdr:from>
    <xdr:to>
      <xdr:col>77</xdr:col>
      <xdr:colOff>95250</xdr:colOff>
      <xdr:row>16</xdr:row>
      <xdr:rowOff>161188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145965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8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40640</xdr:rowOff>
    </xdr:from>
    <xdr:to>
      <xdr:col>73</xdr:col>
      <xdr:colOff>44450</xdr:colOff>
      <xdr:row>17</xdr:row>
      <xdr:rowOff>142240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127017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31953</xdr:rowOff>
    </xdr:from>
    <xdr:to>
      <xdr:col>68</xdr:col>
      <xdr:colOff>203200</xdr:colOff>
      <xdr:row>17</xdr:row>
      <xdr:rowOff>133553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4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118330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3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155143</xdr:rowOff>
    </xdr:from>
    <xdr:to>
      <xdr:col>64</xdr:col>
      <xdr:colOff>152400</xdr:colOff>
      <xdr:row>17</xdr:row>
      <xdr:rowOff>85293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70070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8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67236</xdr:rowOff>
    </xdr:from>
    <xdr:ext cx="9099176" cy="430305"/>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73206" y="4437530"/>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
5,045
161.67
4,812,476
4,526,696
282,386
2,889,862
3,912,892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令和３年度からの診療所無床化にあわせて医療職（看護師）４名が国保特別会計から一般会計に移行した。前年度と比較して０．９ポイント減となっている。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77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149860</xdr:rowOff>
    </xdr:from>
    <xdr:to>
      <xdr:col>19</xdr:col>
      <xdr:colOff>187325</xdr:colOff>
      <xdr:row>36</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06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149860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506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127000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7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99060</xdr:rowOff>
    </xdr:from>
    <xdr:to>
      <xdr:col>15</xdr:col>
      <xdr:colOff>149225</xdr:colOff>
      <xdr:row>36</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リーンバレー神室運営に関して、総合交流促進施設や温泉施設への指定管理料が８，５００千円増加したことなどから、物件費全体で１２，９４０千円の増加となった。前年度比０．６ポイントの減。類似団体と比較して１．７ポイント良化しているが、物価・燃料費の高騰に備え、継続した物件費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62992</xdr:rowOff>
    </xdr:from>
    <xdr:to>
      <xdr:col>82</xdr:col>
      <xdr:colOff>107950</xdr:colOff>
      <xdr:row>16</xdr:row>
      <xdr:rowOff>90424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061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90424</xdr:rowOff>
    </xdr:from>
    <xdr:to>
      <xdr:col>78</xdr:col>
      <xdr:colOff>69850</xdr:colOff>
      <xdr:row>17</xdr:row>
      <xdr:rowOff>74422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3362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163576</xdr:rowOff>
    </xdr:from>
    <xdr:to>
      <xdr:col>73</xdr:col>
      <xdr:colOff>180975</xdr:colOff>
      <xdr:row>17</xdr:row>
      <xdr:rowOff>74422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067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165862</xdr:rowOff>
    </xdr:from>
    <xdr:to>
      <xdr:col>69</xdr:col>
      <xdr:colOff>92075</xdr:colOff>
      <xdr:row>16</xdr:row>
      <xdr:rowOff>163576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3761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xdr:rowOff>
    </xdr:from>
    <xdr:to>
      <xdr:col>82</xdr:col>
      <xdr:colOff>158750</xdr:colOff>
      <xdr:row>16</xdr:row>
      <xdr:rowOff>113792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28719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112776</xdr:rowOff>
    </xdr:from>
    <xdr:to>
      <xdr:col>69</xdr:col>
      <xdr:colOff>142875</xdr:colOff>
      <xdr:row>17</xdr:row>
      <xdr:rowOff>42926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53103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55389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化により児童福祉費が減少したことから、前年度比較０．３ポイント減。一方、高齢化の進行等に伴い増加に転じることが見込まれるため、医療費抑制策としての健康増進事業や介護予防事業を充実させ、扶助費の適正化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431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46990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46990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７．０ポイントと大幅な減となっている。診療所に対する運営費の繰出金が減少したことが、大きな要因となった。３年度からの無床化やコロナワクチン接種委託料の増加などの特殊要因により、診療所繰出金減少による影響率は▲６．２ポイントと試算している。それでも類似団体平均と比較し３．２ポイント高い状態とな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当町の経常収支比率については、診療所運営費に係る繰出金の影響が最も大きく、経営改善を要する。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90424</xdr:rowOff>
    </xdr:from>
    <xdr:to>
      <xdr:col>82</xdr:col>
      <xdr:colOff>107950</xdr:colOff>
      <xdr:row>59</xdr:row>
      <xdr:rowOff>42418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48724"/>
          <a:ext cx="0" cy="80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14495</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3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42418</xdr:rowOff>
    </xdr:from>
    <xdr:to>
      <xdr:col>82</xdr:col>
      <xdr:colOff>196850</xdr:colOff>
      <xdr:row>59</xdr:row>
      <xdr:rowOff>42418</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5351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9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90424</xdr:rowOff>
    </xdr:from>
    <xdr:to>
      <xdr:col>82</xdr:col>
      <xdr:colOff>196850</xdr:colOff>
      <xdr:row>54</xdr:row>
      <xdr:rowOff>90424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48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120142</xdr:rowOff>
    </xdr:from>
    <xdr:to>
      <xdr:col>82</xdr:col>
      <xdr:colOff>107950</xdr:colOff>
      <xdr:row>59</xdr:row>
      <xdr:rowOff>97282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892792"/>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111015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40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94488</xdr:rowOff>
    </xdr:from>
    <xdr:to>
      <xdr:col>82</xdr:col>
      <xdr:colOff>158750</xdr:colOff>
      <xdr:row>57</xdr:row>
      <xdr:rowOff>24638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163576</xdr:rowOff>
    </xdr:from>
    <xdr:to>
      <xdr:col>78</xdr:col>
      <xdr:colOff>69850</xdr:colOff>
      <xdr:row>59</xdr:row>
      <xdr:rowOff>97282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101076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163576</xdr:rowOff>
    </xdr:from>
    <xdr:to>
      <xdr:col>73</xdr:col>
      <xdr:colOff>180975</xdr:colOff>
      <xdr:row>59</xdr:row>
      <xdr:rowOff>138430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101076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138430</xdr:rowOff>
    </xdr:from>
    <xdr:to>
      <xdr:col>69</xdr:col>
      <xdr:colOff>92075</xdr:colOff>
      <xdr:row>60</xdr:row>
      <xdr:rowOff>26416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102539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126255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69342</xdr:rowOff>
    </xdr:from>
    <xdr:to>
      <xdr:col>82</xdr:col>
      <xdr:colOff>158750</xdr:colOff>
      <xdr:row>57</xdr:row>
      <xdr:rowOff>170942</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41419</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46482</xdr:rowOff>
    </xdr:from>
    <xdr:to>
      <xdr:col>78</xdr:col>
      <xdr:colOff>120650</xdr:colOff>
      <xdr:row>59</xdr:row>
      <xdr:rowOff>148082</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1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132859</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24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112776</xdr:rowOff>
    </xdr:from>
    <xdr:to>
      <xdr:col>74</xdr:col>
      <xdr:colOff>31750</xdr:colOff>
      <xdr:row>59</xdr:row>
      <xdr:rowOff>42926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27703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147066</xdr:rowOff>
    </xdr:from>
    <xdr:to>
      <xdr:col>65</xdr:col>
      <xdr:colOff>53975</xdr:colOff>
      <xdr:row>60</xdr:row>
      <xdr:rowOff>77216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102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61993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削減のために町単独補助金の見直しを行い、原則として町内団体等への補助金を一律２割削減したことなどにより、前年度比０．６ポイント減となった。しかし、類似団体平均と比較し、１．１ポイント高いことから、有利な特定財源の検討を含め、さらなる見直しを進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106426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4226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106426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31748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97282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3632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の過疎地指定以降に借入が増加した過疎対策事業債の償還が、令和２年度をピークに減少に転じたことから、令和３年度は、前年度比１．７ポイント減となっている。類似団体と同水準に落ち着いたが、今後も償還のバランスを見極め、起債事業を実施していく必要があ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3" name="公債費最小値テキスト">
          <a:extLst>
            <a:ext uri="{FF2B5EF4-FFF2-40B4-BE49-F238E27FC236}">
              <a16:creationId xmlns:a16="http://schemas.microsoft.com/office/drawing/2014/main" id="{00000000-0008-0000-0400-000061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5" name="公債費最大値テキスト">
          <a:extLst>
            <a:ext uri="{FF2B5EF4-FFF2-40B4-BE49-F238E27FC236}">
              <a16:creationId xmlns:a16="http://schemas.microsoft.com/office/drawing/2014/main" id="{00000000-0008-0000-0400-000063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161289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3987800" y="132852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58" name="公債費平均値テキスト">
          <a:extLst>
            <a:ext uri="{FF2B5EF4-FFF2-40B4-BE49-F238E27FC236}">
              <a16:creationId xmlns:a16="http://schemas.microsoft.com/office/drawing/2014/main" id="{00000000-0008-0000-0400-000066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77</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098800" y="133309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129287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2209800" y="13198348"/>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76</xdr:row>
      <xdr:rowOff>168148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1320800" y="13198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77" name="公債費該当値テキスト">
          <a:extLst>
            <a:ext uri="{FF2B5EF4-FFF2-40B4-BE49-F238E27FC236}">
              <a16:creationId xmlns:a16="http://schemas.microsoft.com/office/drawing/2014/main" id="{00000000-0008-0000-0400-000079010000}"/>
            </a:ext>
          </a:extLst>
        </xdr:cNvPr>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18814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固定資産税が前年度より減少したことで、税収分としては０．２ポイントの増加要因となった一方、地方交付税について臨時費目に係る交付が伸び、前年度と比較し７．８％の減少要因となっている。</a:t>
          </a:r>
        </a:p>
        <a:p>
          <a:r>
            <a:rPr kumimoji="1" lang="ja-JP" altLang="en-US" sz="1250">
              <a:latin typeface="ＭＳ Ｐゴシック" panose="020B0600070205080204" pitchFamily="50" charset="-128"/>
              <a:ea typeface="ＭＳ Ｐゴシック" panose="020B0600070205080204" pitchFamily="50" charset="-128"/>
            </a:rPr>
            <a:t>税収などの自主財源が脆弱であり、普通交付税や臨時財政対策債発行額の動向により比率が左右されやすい財政構造となっているため、引き続き、医療給付会計、公営企業会計及び診療所の経営健全化を中心に取り組んで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84545</xdr:rowOff>
    </xdr:from>
    <xdr:to>
      <xdr:col>82</xdr:col>
      <xdr:colOff>107950</xdr:colOff>
      <xdr:row>78</xdr:row>
      <xdr:rowOff>48623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114745"/>
          <a:ext cx="8382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79648</xdr:rowOff>
    </xdr:from>
    <xdr:to>
      <xdr:col>78</xdr:col>
      <xdr:colOff>69850</xdr:colOff>
      <xdr:row>78</xdr:row>
      <xdr:rowOff>48623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281298"/>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79648</xdr:rowOff>
    </xdr:from>
    <xdr:to>
      <xdr:col>73</xdr:col>
      <xdr:colOff>180975</xdr:colOff>
      <xdr:row>78</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281298"/>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60052</xdr:rowOff>
    </xdr:from>
    <xdr:to>
      <xdr:col>69</xdr:col>
      <xdr:colOff>92075</xdr:colOff>
      <xdr:row>78</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61702"/>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33745</xdr:rowOff>
    </xdr:from>
    <xdr:to>
      <xdr:col>82</xdr:col>
      <xdr:colOff>158750</xdr:colOff>
      <xdr:row>76</xdr:row>
      <xdr:rowOff>135345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5822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169273</xdr:rowOff>
    </xdr:from>
    <xdr:to>
      <xdr:col>78</xdr:col>
      <xdr:colOff>120650</xdr:colOff>
      <xdr:row>78</xdr:row>
      <xdr:rowOff>99423</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84200</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45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28848</xdr:rowOff>
    </xdr:from>
    <xdr:to>
      <xdr:col>74</xdr:col>
      <xdr:colOff>31750</xdr:colOff>
      <xdr:row>77</xdr:row>
      <xdr:rowOff>130448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115225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9252</xdr:rowOff>
    </xdr:from>
    <xdr:to>
      <xdr:col>65</xdr:col>
      <xdr:colOff>53975</xdr:colOff>
      <xdr:row>77</xdr:row>
      <xdr:rowOff>110852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95629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13243</xdr:rowOff>
    </xdr:from>
    <xdr:to>
      <xdr:col>29</xdr:col>
      <xdr:colOff>127000</xdr:colOff>
      <xdr:row>17</xdr:row>
      <xdr:rowOff>75669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04068"/>
          <a:ext cx="647700" cy="233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48154</xdr:rowOff>
    </xdr:from>
    <xdr:to>
      <xdr:col>26</xdr:col>
      <xdr:colOff>50800</xdr:colOff>
      <xdr:row>17</xdr:row>
      <xdr:rowOff>75669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010429"/>
          <a:ext cx="698500" cy="27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48154</xdr:rowOff>
    </xdr:from>
    <xdr:to>
      <xdr:col>22</xdr:col>
      <xdr:colOff>114300</xdr:colOff>
      <xdr:row>17</xdr:row>
      <xdr:rowOff>87172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10429"/>
          <a:ext cx="698500" cy="3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87172</xdr:rowOff>
    </xdr:from>
    <xdr:to>
      <xdr:col>18</xdr:col>
      <xdr:colOff>177800</xdr:colOff>
      <xdr:row>17</xdr:row>
      <xdr:rowOff>131475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49447"/>
          <a:ext cx="698500" cy="44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133893</xdr:rowOff>
    </xdr:from>
    <xdr:to>
      <xdr:col>29</xdr:col>
      <xdr:colOff>177800</xdr:colOff>
      <xdr:row>16</xdr:row>
      <xdr:rowOff>64043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5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150420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24869</xdr:rowOff>
    </xdr:from>
    <xdr:to>
      <xdr:col>26</xdr:col>
      <xdr:colOff>101600</xdr:colOff>
      <xdr:row>17</xdr:row>
      <xdr:rowOff>126469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8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136646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56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168804</xdr:rowOff>
    </xdr:from>
    <xdr:to>
      <xdr:col>22</xdr:col>
      <xdr:colOff>165100</xdr:colOff>
      <xdr:row>17</xdr:row>
      <xdr:rowOff>98954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59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109131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2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36372</xdr:rowOff>
    </xdr:from>
    <xdr:to>
      <xdr:col>19</xdr:col>
      <xdr:colOff>38100</xdr:colOff>
      <xdr:row>17</xdr:row>
      <xdr:rowOff>137972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9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148149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6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80675</xdr:rowOff>
    </xdr:from>
    <xdr:to>
      <xdr:col>15</xdr:col>
      <xdr:colOff>101600</xdr:colOff>
      <xdr:row>18</xdr:row>
      <xdr:rowOff>10825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4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21002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342167</xdr:rowOff>
    </xdr:from>
    <xdr:to>
      <xdr:col>29</xdr:col>
      <xdr:colOff>127000</xdr:colOff>
      <xdr:row>35</xdr:row>
      <xdr:rowOff>776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09617"/>
          <a:ext cx="647700" cy="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776</xdr:rowOff>
    </xdr:from>
    <xdr:to>
      <xdr:col>26</xdr:col>
      <xdr:colOff>50800</xdr:colOff>
      <xdr:row>35</xdr:row>
      <xdr:rowOff>15407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11126"/>
          <a:ext cx="698500" cy="14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15407</xdr:rowOff>
    </xdr:from>
    <xdr:to>
      <xdr:col>22</xdr:col>
      <xdr:colOff>114300</xdr:colOff>
      <xdr:row>35</xdr:row>
      <xdr:rowOff>83694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625757"/>
          <a:ext cx="698500" cy="68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83694</xdr:rowOff>
    </xdr:from>
    <xdr:to>
      <xdr:col>18</xdr:col>
      <xdr:colOff>177800</xdr:colOff>
      <xdr:row>35</xdr:row>
      <xdr:rowOff>90899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694044"/>
          <a:ext cx="698500" cy="7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291367</xdr:rowOff>
    </xdr:from>
    <xdr:to>
      <xdr:col>29</xdr:col>
      <xdr:colOff>177800</xdr:colOff>
      <xdr:row>35</xdr:row>
      <xdr:rowOff>50067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558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136444</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0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292876</xdr:rowOff>
    </xdr:from>
    <xdr:to>
      <xdr:col>26</xdr:col>
      <xdr:colOff>101600</xdr:colOff>
      <xdr:row>35</xdr:row>
      <xdr:rowOff>51576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560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61753</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32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307507</xdr:rowOff>
    </xdr:from>
    <xdr:to>
      <xdr:col>22</xdr:col>
      <xdr:colOff>165100</xdr:colOff>
      <xdr:row>35</xdr:row>
      <xdr:rowOff>66207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57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76384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3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32894</xdr:rowOff>
    </xdr:from>
    <xdr:to>
      <xdr:col>19</xdr:col>
      <xdr:colOff>38100</xdr:colOff>
      <xdr:row>35</xdr:row>
      <xdr:rowOff>134494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43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144671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40099</xdr:rowOff>
    </xdr:from>
    <xdr:to>
      <xdr:col>15</xdr:col>
      <xdr:colOff>101600</xdr:colOff>
      <xdr:row>35</xdr:row>
      <xdr:rowOff>141699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50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151876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1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
5,045
161.67
4,812,476
4,526,696
282,386
2,889,862
3,912,892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125207</xdr:rowOff>
    </xdr:from>
    <xdr:to>
      <xdr:col>24</xdr:col>
      <xdr:colOff>63500</xdr:colOff>
      <xdr:row>36</xdr:row>
      <xdr:rowOff>150142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25957"/>
          <a:ext cx="838200" cy="19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150142</xdr:rowOff>
    </xdr:from>
    <xdr:to>
      <xdr:col>19</xdr:col>
      <xdr:colOff>177800</xdr:colOff>
      <xdr:row>38</xdr:row>
      <xdr:rowOff>47364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22342"/>
          <a:ext cx="889000" cy="24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47364</xdr:rowOff>
    </xdr:from>
    <xdr:to>
      <xdr:col>15</xdr:col>
      <xdr:colOff>50800</xdr:colOff>
      <xdr:row>38</xdr:row>
      <xdr:rowOff>80328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62464"/>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80328</xdr:rowOff>
    </xdr:from>
    <xdr:to>
      <xdr:col>10</xdr:col>
      <xdr:colOff>114300</xdr:colOff>
      <xdr:row>38</xdr:row>
      <xdr:rowOff>142352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95428"/>
          <a:ext cx="889000" cy="6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74407</xdr:rowOff>
    </xdr:from>
    <xdr:to>
      <xdr:col>24</xdr:col>
      <xdr:colOff>114300</xdr:colOff>
      <xdr:row>36</xdr:row>
      <xdr:rowOff>4557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97284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99342</xdr:rowOff>
    </xdr:from>
    <xdr:to>
      <xdr:col>20</xdr:col>
      <xdr:colOff>38100</xdr:colOff>
      <xdr:row>37</xdr:row>
      <xdr:rowOff>29492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7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46019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04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168014</xdr:rowOff>
    </xdr:from>
    <xdr:to>
      <xdr:col>15</xdr:col>
      <xdr:colOff>101600</xdr:colOff>
      <xdr:row>38</xdr:row>
      <xdr:rowOff>98164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89291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0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29528</xdr:rowOff>
    </xdr:from>
    <xdr:to>
      <xdr:col>10</xdr:col>
      <xdr:colOff>165100</xdr:colOff>
      <xdr:row>38</xdr:row>
      <xdr:rowOff>131128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122255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3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91552</xdr:rowOff>
    </xdr:from>
    <xdr:to>
      <xdr:col>6</xdr:col>
      <xdr:colOff>38100</xdr:colOff>
      <xdr:row>39</xdr:row>
      <xdr:rowOff>21702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12829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9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64636</xdr:rowOff>
    </xdr:from>
    <xdr:to>
      <xdr:col>24</xdr:col>
      <xdr:colOff>63500</xdr:colOff>
      <xdr:row>58</xdr:row>
      <xdr:rowOff>96271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08736"/>
          <a:ext cx="838200" cy="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66309</xdr:rowOff>
    </xdr:from>
    <xdr:to>
      <xdr:col>19</xdr:col>
      <xdr:colOff>177800</xdr:colOff>
      <xdr:row>58</xdr:row>
      <xdr:rowOff>96271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10010409"/>
          <a:ext cx="889000" cy="2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55540</xdr:rowOff>
    </xdr:from>
    <xdr:to>
      <xdr:col>15</xdr:col>
      <xdr:colOff>50800</xdr:colOff>
      <xdr:row>58</xdr:row>
      <xdr:rowOff>66309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999640"/>
          <a:ext cx="889000" cy="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55540</xdr:rowOff>
    </xdr:from>
    <xdr:to>
      <xdr:col>10</xdr:col>
      <xdr:colOff>114300</xdr:colOff>
      <xdr:row>58</xdr:row>
      <xdr:rowOff>58751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99640"/>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13836</xdr:rowOff>
    </xdr:from>
    <xdr:to>
      <xdr:col>24</xdr:col>
      <xdr:colOff>114300</xdr:colOff>
      <xdr:row>58</xdr:row>
      <xdr:rowOff>115436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5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45471</xdr:rowOff>
    </xdr:from>
    <xdr:to>
      <xdr:col>20</xdr:col>
      <xdr:colOff>38100</xdr:colOff>
      <xdr:row>58</xdr:row>
      <xdr:rowOff>147071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138198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15509</xdr:rowOff>
    </xdr:from>
    <xdr:to>
      <xdr:col>15</xdr:col>
      <xdr:colOff>101600</xdr:colOff>
      <xdr:row>58</xdr:row>
      <xdr:rowOff>117109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133636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73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4740</xdr:rowOff>
    </xdr:from>
    <xdr:to>
      <xdr:col>10</xdr:col>
      <xdr:colOff>165100</xdr:colOff>
      <xdr:row>58</xdr:row>
      <xdr:rowOff>106340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122867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72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7951</xdr:rowOff>
    </xdr:from>
    <xdr:to>
      <xdr:col>6</xdr:col>
      <xdr:colOff>38100</xdr:colOff>
      <xdr:row>58</xdr:row>
      <xdr:rowOff>109551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5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126078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72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120447</xdr:rowOff>
    </xdr:from>
    <xdr:to>
      <xdr:col>24</xdr:col>
      <xdr:colOff>63500</xdr:colOff>
      <xdr:row>77</xdr:row>
      <xdr:rowOff>138455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22097"/>
          <a:ext cx="8382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138455</xdr:rowOff>
    </xdr:from>
    <xdr:to>
      <xdr:col>19</xdr:col>
      <xdr:colOff>177800</xdr:colOff>
      <xdr:row>78</xdr:row>
      <xdr:rowOff>46774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40105"/>
          <a:ext cx="889000" cy="7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111328</xdr:rowOff>
    </xdr:from>
    <xdr:to>
      <xdr:col>15</xdr:col>
      <xdr:colOff>50800</xdr:colOff>
      <xdr:row>78</xdr:row>
      <xdr:rowOff>46774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12978"/>
          <a:ext cx="889000" cy="10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65151</xdr:rowOff>
    </xdr:from>
    <xdr:to>
      <xdr:col>10</xdr:col>
      <xdr:colOff>114300</xdr:colOff>
      <xdr:row>77</xdr:row>
      <xdr:rowOff>111328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266801"/>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69647</xdr:rowOff>
    </xdr:from>
    <xdr:to>
      <xdr:col>24</xdr:col>
      <xdr:colOff>114300</xdr:colOff>
      <xdr:row>77</xdr:row>
      <xdr:rowOff>171247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92524</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87655</xdr:rowOff>
    </xdr:from>
    <xdr:to>
      <xdr:col>20</xdr:col>
      <xdr:colOff>38100</xdr:colOff>
      <xdr:row>78</xdr:row>
      <xdr:rowOff>17805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34332</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306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167424</xdr:rowOff>
    </xdr:from>
    <xdr:to>
      <xdr:col>15</xdr:col>
      <xdr:colOff>101600</xdr:colOff>
      <xdr:row>78</xdr:row>
      <xdr:rowOff>97574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114101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14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60528</xdr:rowOff>
    </xdr:from>
    <xdr:to>
      <xdr:col>10</xdr:col>
      <xdr:colOff>165100</xdr:colOff>
      <xdr:row>77</xdr:row>
      <xdr:rowOff>162128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7205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03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14351</xdr:rowOff>
    </xdr:from>
    <xdr:to>
      <xdr:col>6</xdr:col>
      <xdr:colOff>38100</xdr:colOff>
      <xdr:row>77</xdr:row>
      <xdr:rowOff>115951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132478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9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118864</xdr:rowOff>
    </xdr:from>
    <xdr:to>
      <xdr:col>24</xdr:col>
      <xdr:colOff>63500</xdr:colOff>
      <xdr:row>96</xdr:row>
      <xdr:rowOff>146645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06614"/>
          <a:ext cx="838200" cy="19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146645</xdr:rowOff>
    </xdr:from>
    <xdr:to>
      <xdr:col>19</xdr:col>
      <xdr:colOff>177800</xdr:colOff>
      <xdr:row>97</xdr:row>
      <xdr:rowOff>53191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05845"/>
          <a:ext cx="889000" cy="7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53191</xdr:rowOff>
    </xdr:from>
    <xdr:to>
      <xdr:col>15</xdr:col>
      <xdr:colOff>50800</xdr:colOff>
      <xdr:row>97</xdr:row>
      <xdr:rowOff>103352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83841"/>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65329</xdr:rowOff>
    </xdr:from>
    <xdr:to>
      <xdr:col>10</xdr:col>
      <xdr:colOff>114300</xdr:colOff>
      <xdr:row>97</xdr:row>
      <xdr:rowOff>103352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95979"/>
          <a:ext cx="889000" cy="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68064</xdr:rowOff>
    </xdr:from>
    <xdr:to>
      <xdr:col>24</xdr:col>
      <xdr:colOff>114300</xdr:colOff>
      <xdr:row>95</xdr:row>
      <xdr:rowOff>169664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5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90941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0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95845</xdr:rowOff>
    </xdr:from>
    <xdr:to>
      <xdr:col>20</xdr:col>
      <xdr:colOff>38100</xdr:colOff>
      <xdr:row>97</xdr:row>
      <xdr:rowOff>25995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5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42522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3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2391</xdr:rowOff>
    </xdr:from>
    <xdr:to>
      <xdr:col>15</xdr:col>
      <xdr:colOff>101600</xdr:colOff>
      <xdr:row>97</xdr:row>
      <xdr:rowOff>103991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3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120518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52552</xdr:rowOff>
    </xdr:from>
    <xdr:to>
      <xdr:col>10</xdr:col>
      <xdr:colOff>165100</xdr:colOff>
      <xdr:row>97</xdr:row>
      <xdr:rowOff>154152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170679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14529</xdr:rowOff>
    </xdr:from>
    <xdr:to>
      <xdr:col>6</xdr:col>
      <xdr:colOff>38100</xdr:colOff>
      <xdr:row>97</xdr:row>
      <xdr:rowOff>116129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132656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151800</xdr:rowOff>
    </xdr:from>
    <xdr:to>
      <xdr:col>55</xdr:col>
      <xdr:colOff>0</xdr:colOff>
      <xdr:row>36</xdr:row>
      <xdr:rowOff>22272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09650"/>
          <a:ext cx="838200" cy="38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151800</xdr:rowOff>
    </xdr:from>
    <xdr:to>
      <xdr:col>50</xdr:col>
      <xdr:colOff>114300</xdr:colOff>
      <xdr:row>36</xdr:row>
      <xdr:rowOff>99097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09650"/>
          <a:ext cx="889000" cy="46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99097</xdr:rowOff>
    </xdr:from>
    <xdr:to>
      <xdr:col>45</xdr:col>
      <xdr:colOff>177800</xdr:colOff>
      <xdr:row>36</xdr:row>
      <xdr:rowOff>120886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71297"/>
          <a:ext cx="889000" cy="2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120886</xdr:rowOff>
    </xdr:from>
    <xdr:to>
      <xdr:col>41</xdr:col>
      <xdr:colOff>50800</xdr:colOff>
      <xdr:row>36</xdr:row>
      <xdr:rowOff>156418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93086"/>
          <a:ext cx="889000" cy="3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142922</xdr:rowOff>
    </xdr:from>
    <xdr:to>
      <xdr:col>55</xdr:col>
      <xdr:colOff>50800</xdr:colOff>
      <xdr:row>36</xdr:row>
      <xdr:rowOff>73072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4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165799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9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101000</xdr:rowOff>
    </xdr:from>
    <xdr:to>
      <xdr:col>50</xdr:col>
      <xdr:colOff>165100</xdr:colOff>
      <xdr:row>34</xdr:row>
      <xdr:rowOff>31150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47677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3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48297</xdr:rowOff>
    </xdr:from>
    <xdr:to>
      <xdr:col>46</xdr:col>
      <xdr:colOff>38100</xdr:colOff>
      <xdr:row>36</xdr:row>
      <xdr:rowOff>149897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166424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9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70086</xdr:rowOff>
    </xdr:from>
    <xdr:to>
      <xdr:col>41</xdr:col>
      <xdr:colOff>101600</xdr:colOff>
      <xdr:row>37</xdr:row>
      <xdr:rowOff>236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16763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1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105618</xdr:rowOff>
    </xdr:from>
    <xdr:to>
      <xdr:col>36</xdr:col>
      <xdr:colOff>165100</xdr:colOff>
      <xdr:row>37</xdr:row>
      <xdr:rowOff>35768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7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52295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64296</xdr:rowOff>
    </xdr:from>
    <xdr:to>
      <xdr:col>55</xdr:col>
      <xdr:colOff>0</xdr:colOff>
      <xdr:row>58</xdr:row>
      <xdr:rowOff>108759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08396"/>
          <a:ext cx="8382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53102</xdr:rowOff>
    </xdr:from>
    <xdr:to>
      <xdr:col>50</xdr:col>
      <xdr:colOff>114300</xdr:colOff>
      <xdr:row>58</xdr:row>
      <xdr:rowOff>64296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97202"/>
          <a:ext cx="88900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39537</xdr:rowOff>
    </xdr:from>
    <xdr:to>
      <xdr:col>45</xdr:col>
      <xdr:colOff>177800</xdr:colOff>
      <xdr:row>58</xdr:row>
      <xdr:rowOff>53102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83637"/>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39537</xdr:rowOff>
    </xdr:from>
    <xdr:to>
      <xdr:col>41</xdr:col>
      <xdr:colOff>50800</xdr:colOff>
      <xdr:row>58</xdr:row>
      <xdr:rowOff>47672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83637"/>
          <a:ext cx="889000" cy="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57959</xdr:rowOff>
    </xdr:from>
    <xdr:to>
      <xdr:col>55</xdr:col>
      <xdr:colOff>50800</xdr:colOff>
      <xdr:row>58</xdr:row>
      <xdr:rowOff>159559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0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144336</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1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13496</xdr:rowOff>
    </xdr:from>
    <xdr:to>
      <xdr:col>50</xdr:col>
      <xdr:colOff>165100</xdr:colOff>
      <xdr:row>58</xdr:row>
      <xdr:rowOff>115096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106223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5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2302</xdr:rowOff>
    </xdr:from>
    <xdr:to>
      <xdr:col>46</xdr:col>
      <xdr:colOff>38100</xdr:colOff>
      <xdr:row>58</xdr:row>
      <xdr:rowOff>103902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95029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3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160187</xdr:rowOff>
    </xdr:from>
    <xdr:to>
      <xdr:col>41</xdr:col>
      <xdr:colOff>101600</xdr:colOff>
      <xdr:row>58</xdr:row>
      <xdr:rowOff>90337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3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81464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2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168322</xdr:rowOff>
    </xdr:from>
    <xdr:to>
      <xdr:col>36</xdr:col>
      <xdr:colOff>165100</xdr:colOff>
      <xdr:row>58</xdr:row>
      <xdr:rowOff>98472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89599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3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109156</xdr:rowOff>
    </xdr:from>
    <xdr:to>
      <xdr:col>55</xdr:col>
      <xdr:colOff>0</xdr:colOff>
      <xdr:row>78</xdr:row>
      <xdr:rowOff>125789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82256"/>
          <a:ext cx="8382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56717</xdr:rowOff>
    </xdr:from>
    <xdr:to>
      <xdr:col>50</xdr:col>
      <xdr:colOff>114300</xdr:colOff>
      <xdr:row>78</xdr:row>
      <xdr:rowOff>109156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29817"/>
          <a:ext cx="889000" cy="5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56717</xdr:rowOff>
    </xdr:from>
    <xdr:to>
      <xdr:col>45</xdr:col>
      <xdr:colOff>177800</xdr:colOff>
      <xdr:row>78</xdr:row>
      <xdr:rowOff>64288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29817"/>
          <a:ext cx="889000" cy="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64288</xdr:rowOff>
    </xdr:from>
    <xdr:to>
      <xdr:col>41</xdr:col>
      <xdr:colOff>50800</xdr:colOff>
      <xdr:row>78</xdr:row>
      <xdr:rowOff>113438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37388"/>
          <a:ext cx="889000" cy="4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74989</xdr:rowOff>
    </xdr:from>
    <xdr:to>
      <xdr:col>55</xdr:col>
      <xdr:colOff>50800</xdr:colOff>
      <xdr:row>79</xdr:row>
      <xdr:rowOff>5139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4628</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58356</xdr:rowOff>
    </xdr:from>
    <xdr:to>
      <xdr:col>50</xdr:col>
      <xdr:colOff>165100</xdr:colOff>
      <xdr:row>78</xdr:row>
      <xdr:rowOff>159956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151083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2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5917</xdr:rowOff>
    </xdr:from>
    <xdr:to>
      <xdr:col>46</xdr:col>
      <xdr:colOff>38100</xdr:colOff>
      <xdr:row>78</xdr:row>
      <xdr:rowOff>107517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7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98644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7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13488</xdr:rowOff>
    </xdr:from>
    <xdr:to>
      <xdr:col>41</xdr:col>
      <xdr:colOff>101600</xdr:colOff>
      <xdr:row>78</xdr:row>
      <xdr:rowOff>115088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106215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4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62638</xdr:rowOff>
    </xdr:from>
    <xdr:to>
      <xdr:col>36</xdr:col>
      <xdr:colOff>165100</xdr:colOff>
      <xdr:row>78</xdr:row>
      <xdr:rowOff>164238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155365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2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143554</xdr:rowOff>
    </xdr:from>
    <xdr:to>
      <xdr:col>55</xdr:col>
      <xdr:colOff>0</xdr:colOff>
      <xdr:row>97</xdr:row>
      <xdr:rowOff>171292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74204"/>
          <a:ext cx="8382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143554</xdr:rowOff>
    </xdr:from>
    <xdr:to>
      <xdr:col>50</xdr:col>
      <xdr:colOff>114300</xdr:colOff>
      <xdr:row>98</xdr:row>
      <xdr:rowOff>2220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74204"/>
          <a:ext cx="889000" cy="3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140495</xdr:rowOff>
    </xdr:from>
    <xdr:to>
      <xdr:col>45</xdr:col>
      <xdr:colOff>177800</xdr:colOff>
      <xdr:row>98</xdr:row>
      <xdr:rowOff>2220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71145"/>
          <a:ext cx="889000" cy="3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65232</xdr:rowOff>
    </xdr:from>
    <xdr:to>
      <xdr:col>41</xdr:col>
      <xdr:colOff>50800</xdr:colOff>
      <xdr:row>97</xdr:row>
      <xdr:rowOff>140495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95882"/>
          <a:ext cx="889000" cy="7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120492</xdr:rowOff>
    </xdr:from>
    <xdr:to>
      <xdr:col>55</xdr:col>
      <xdr:colOff>50800</xdr:colOff>
      <xdr:row>98</xdr:row>
      <xdr:rowOff>50642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35419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6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92754</xdr:rowOff>
    </xdr:from>
    <xdr:to>
      <xdr:col>50</xdr:col>
      <xdr:colOff>165100</xdr:colOff>
      <xdr:row>98</xdr:row>
      <xdr:rowOff>22904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14031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1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122870</xdr:rowOff>
    </xdr:from>
    <xdr:to>
      <xdr:col>46</xdr:col>
      <xdr:colOff>38100</xdr:colOff>
      <xdr:row>98</xdr:row>
      <xdr:rowOff>53020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44147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89695</xdr:rowOff>
    </xdr:from>
    <xdr:to>
      <xdr:col>41</xdr:col>
      <xdr:colOff>101600</xdr:colOff>
      <xdr:row>98</xdr:row>
      <xdr:rowOff>19845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10972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14432</xdr:rowOff>
    </xdr:from>
    <xdr:to>
      <xdr:col>36</xdr:col>
      <xdr:colOff>165100</xdr:colOff>
      <xdr:row>97</xdr:row>
      <xdr:rowOff>116032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107159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3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122555</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376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57939</xdr:rowOff>
    </xdr:from>
    <xdr:to>
      <xdr:col>81</xdr:col>
      <xdr:colOff>50800</xdr:colOff>
      <xdr:row>38</xdr:row>
      <xdr:rowOff>122555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573039"/>
          <a:ext cx="889000" cy="6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57939</xdr:rowOff>
    </xdr:from>
    <xdr:to>
      <xdr:col>76</xdr:col>
      <xdr:colOff>114300</xdr:colOff>
      <xdr:row>38</xdr:row>
      <xdr:rowOff>60193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73039"/>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60193</xdr:rowOff>
    </xdr:from>
    <xdr:to>
      <xdr:col>71</xdr:col>
      <xdr:colOff>177800</xdr:colOff>
      <xdr:row>38</xdr:row>
      <xdr:rowOff>137583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575293"/>
          <a:ext cx="889000" cy="7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137137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71755</xdr:rowOff>
    </xdr:from>
    <xdr:to>
      <xdr:col>81</xdr:col>
      <xdr:colOff>101600</xdr:colOff>
      <xdr:row>39</xdr:row>
      <xdr:rowOff>1905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164482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7139</xdr:rowOff>
    </xdr:from>
    <xdr:to>
      <xdr:col>76</xdr:col>
      <xdr:colOff>165100</xdr:colOff>
      <xdr:row>38</xdr:row>
      <xdr:rowOff>108739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125266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9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9393</xdr:rowOff>
    </xdr:from>
    <xdr:to>
      <xdr:col>72</xdr:col>
      <xdr:colOff>38100</xdr:colOff>
      <xdr:row>38</xdr:row>
      <xdr:rowOff>110993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2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127520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29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86783</xdr:rowOff>
    </xdr:from>
    <xdr:to>
      <xdr:col>67</xdr:col>
      <xdr:colOff>101600</xdr:colOff>
      <xdr:row>39</xdr:row>
      <xdr:rowOff>16933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8060</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694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73196</xdr:rowOff>
    </xdr:from>
    <xdr:to>
      <xdr:col>85</xdr:col>
      <xdr:colOff>127000</xdr:colOff>
      <xdr:row>76</xdr:row>
      <xdr:rowOff>82367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03396"/>
          <a:ext cx="8382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82367</xdr:rowOff>
    </xdr:from>
    <xdr:to>
      <xdr:col>81</xdr:col>
      <xdr:colOff>50800</xdr:colOff>
      <xdr:row>76</xdr:row>
      <xdr:rowOff>137460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12567"/>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137460</xdr:rowOff>
    </xdr:from>
    <xdr:to>
      <xdr:col>76</xdr:col>
      <xdr:colOff>114300</xdr:colOff>
      <xdr:row>77</xdr:row>
      <xdr:rowOff>40058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67660"/>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40058</xdr:rowOff>
    </xdr:from>
    <xdr:to>
      <xdr:col>71</xdr:col>
      <xdr:colOff>177800</xdr:colOff>
      <xdr:row>77</xdr:row>
      <xdr:rowOff>47716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41708"/>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22396</xdr:rowOff>
    </xdr:from>
    <xdr:to>
      <xdr:col>85</xdr:col>
      <xdr:colOff>177800</xdr:colOff>
      <xdr:row>76</xdr:row>
      <xdr:rowOff>123996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45273</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31567</xdr:rowOff>
    </xdr:from>
    <xdr:to>
      <xdr:col>81</xdr:col>
      <xdr:colOff>101600</xdr:colOff>
      <xdr:row>76</xdr:row>
      <xdr:rowOff>133167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6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149694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3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86660</xdr:rowOff>
    </xdr:from>
    <xdr:to>
      <xdr:col>76</xdr:col>
      <xdr:colOff>165100</xdr:colOff>
      <xdr:row>77</xdr:row>
      <xdr:rowOff>16810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33337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160708</xdr:rowOff>
    </xdr:from>
    <xdr:to>
      <xdr:col>72</xdr:col>
      <xdr:colOff>38100</xdr:colOff>
      <xdr:row>77</xdr:row>
      <xdr:rowOff>90858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81985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28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168366</xdr:rowOff>
    </xdr:from>
    <xdr:to>
      <xdr:col>67</xdr:col>
      <xdr:colOff>101600</xdr:colOff>
      <xdr:row>77</xdr:row>
      <xdr:rowOff>98516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89643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29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148839</xdr:rowOff>
    </xdr:from>
    <xdr:to>
      <xdr:col>85</xdr:col>
      <xdr:colOff>127000</xdr:colOff>
      <xdr:row>98</xdr:row>
      <xdr:rowOff>46758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779489"/>
          <a:ext cx="838200" cy="6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46758</xdr:rowOff>
    </xdr:from>
    <xdr:to>
      <xdr:col>81</xdr:col>
      <xdr:colOff>50800</xdr:colOff>
      <xdr:row>98</xdr:row>
      <xdr:rowOff>60568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48858"/>
          <a:ext cx="88900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95966</xdr:rowOff>
    </xdr:from>
    <xdr:to>
      <xdr:col>76</xdr:col>
      <xdr:colOff>114300</xdr:colOff>
      <xdr:row>98</xdr:row>
      <xdr:rowOff>60568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726616"/>
          <a:ext cx="889000" cy="13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95966</xdr:rowOff>
    </xdr:from>
    <xdr:to>
      <xdr:col>71</xdr:col>
      <xdr:colOff>177800</xdr:colOff>
      <xdr:row>98</xdr:row>
      <xdr:rowOff>56164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726616"/>
          <a:ext cx="889000" cy="1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98039</xdr:rowOff>
    </xdr:from>
    <xdr:to>
      <xdr:col>85</xdr:col>
      <xdr:colOff>177800</xdr:colOff>
      <xdr:row>98</xdr:row>
      <xdr:rowOff>28189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120916</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167408</xdr:rowOff>
    </xdr:from>
    <xdr:to>
      <xdr:col>81</xdr:col>
      <xdr:colOff>101600</xdr:colOff>
      <xdr:row>98</xdr:row>
      <xdr:rowOff>97558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114085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9768</xdr:rowOff>
    </xdr:from>
    <xdr:to>
      <xdr:col>76</xdr:col>
      <xdr:colOff>165100</xdr:colOff>
      <xdr:row>98</xdr:row>
      <xdr:rowOff>111368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127895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8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45166</xdr:rowOff>
    </xdr:from>
    <xdr:to>
      <xdr:col>72</xdr:col>
      <xdr:colOff>38100</xdr:colOff>
      <xdr:row>97</xdr:row>
      <xdr:rowOff>146766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6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163293</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45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5364</xdr:rowOff>
    </xdr:from>
    <xdr:to>
      <xdr:col>67</xdr:col>
      <xdr:colOff>101600</xdr:colOff>
      <xdr:row>98</xdr:row>
      <xdr:rowOff>106964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0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123491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8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121503</xdr:rowOff>
    </xdr:from>
    <xdr:to>
      <xdr:col>116</xdr:col>
      <xdr:colOff>63500</xdr:colOff>
      <xdr:row>38</xdr:row>
      <xdr:rowOff>126099</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36603"/>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121503</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636603"/>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127584</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4268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127584</xdr:rowOff>
    </xdr:from>
    <xdr:to>
      <xdr:col>102</xdr:col>
      <xdr:colOff>114300</xdr:colOff>
      <xdr:row>38</xdr:row>
      <xdr:rowOff>129733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642684"/>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75299</xdr:rowOff>
    </xdr:from>
    <xdr:to>
      <xdr:col>116</xdr:col>
      <xdr:colOff>114300</xdr:colOff>
      <xdr:row>39</xdr:row>
      <xdr:rowOff>5449</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161676</xdr:rowOff>
    </xdr:from>
    <xdr:ext cx="378565"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0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70703</xdr:rowOff>
    </xdr:from>
    <xdr:to>
      <xdr:col>112</xdr:col>
      <xdr:colOff>38100</xdr:colOff>
      <xdr:row>39</xdr:row>
      <xdr:rowOff>853</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5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163430</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678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76784</xdr:rowOff>
    </xdr:from>
    <xdr:to>
      <xdr:col>102</xdr:col>
      <xdr:colOff>165100</xdr:colOff>
      <xdr:row>39</xdr:row>
      <xdr:rowOff>6934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169511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684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78933</xdr:rowOff>
    </xdr:from>
    <xdr:to>
      <xdr:col>98</xdr:col>
      <xdr:colOff>38100</xdr:colOff>
      <xdr:row>39</xdr:row>
      <xdr:rowOff>9083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86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29496</xdr:rowOff>
    </xdr:from>
    <xdr:to>
      <xdr:col>116</xdr:col>
      <xdr:colOff>63500</xdr:colOff>
      <xdr:row>59</xdr:row>
      <xdr:rowOff>29972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45046"/>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29972</xdr:rowOff>
    </xdr:from>
    <xdr:to>
      <xdr:col>111</xdr:col>
      <xdr:colOff>177800</xdr:colOff>
      <xdr:row>59</xdr:row>
      <xdr:rowOff>30353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4552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30353</xdr:rowOff>
    </xdr:from>
    <xdr:to>
      <xdr:col>107</xdr:col>
      <xdr:colOff>50800</xdr:colOff>
      <xdr:row>59</xdr:row>
      <xdr:rowOff>30715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45903"/>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30715</xdr:rowOff>
    </xdr:from>
    <xdr:to>
      <xdr:col>102</xdr:col>
      <xdr:colOff>114300</xdr:colOff>
      <xdr:row>59</xdr:row>
      <xdr:rowOff>31020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4626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150146</xdr:rowOff>
    </xdr:from>
    <xdr:to>
      <xdr:col>116</xdr:col>
      <xdr:colOff>114300</xdr:colOff>
      <xdr:row>59</xdr:row>
      <xdr:rowOff>80296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150622</xdr:rowOff>
    </xdr:from>
    <xdr:to>
      <xdr:col>112</xdr:col>
      <xdr:colOff>38100</xdr:colOff>
      <xdr:row>59</xdr:row>
      <xdr:rowOff>80772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71899</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87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151003</xdr:rowOff>
    </xdr:from>
    <xdr:to>
      <xdr:col>107</xdr:col>
      <xdr:colOff>101600</xdr:colOff>
      <xdr:row>59</xdr:row>
      <xdr:rowOff>81153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72280</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8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151365</xdr:rowOff>
    </xdr:from>
    <xdr:to>
      <xdr:col>102</xdr:col>
      <xdr:colOff>165100</xdr:colOff>
      <xdr:row>59</xdr:row>
      <xdr:rowOff>81515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72642</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88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151670</xdr:rowOff>
    </xdr:from>
    <xdr:to>
      <xdr:col>98</xdr:col>
      <xdr:colOff>38100</xdr:colOff>
      <xdr:row>59</xdr:row>
      <xdr:rowOff>81820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72947</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88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56985</xdr:rowOff>
    </xdr:from>
    <xdr:to>
      <xdr:col>116</xdr:col>
      <xdr:colOff>63500</xdr:colOff>
      <xdr:row>75</xdr:row>
      <xdr:rowOff>23825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2572835"/>
          <a:ext cx="838200" cy="30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56985</xdr:rowOff>
    </xdr:from>
    <xdr:to>
      <xdr:col>111</xdr:col>
      <xdr:colOff>177800</xdr:colOff>
      <xdr:row>74</xdr:row>
      <xdr:rowOff>45568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572835"/>
          <a:ext cx="889000" cy="16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148781</xdr:rowOff>
    </xdr:from>
    <xdr:to>
      <xdr:col>107</xdr:col>
      <xdr:colOff>50800</xdr:colOff>
      <xdr:row>74</xdr:row>
      <xdr:rowOff>45568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2664631"/>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584</xdr:rowOff>
    </xdr:from>
    <xdr:to>
      <xdr:col>102</xdr:col>
      <xdr:colOff>114300</xdr:colOff>
      <xdr:row>73</xdr:row>
      <xdr:rowOff>148781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516434"/>
          <a:ext cx="889000" cy="1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144475</xdr:rowOff>
    </xdr:from>
    <xdr:to>
      <xdr:col>116</xdr:col>
      <xdr:colOff>114300</xdr:colOff>
      <xdr:row>75</xdr:row>
      <xdr:rowOff>74625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8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167352</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68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6185</xdr:rowOff>
    </xdr:from>
    <xdr:to>
      <xdr:col>112</xdr:col>
      <xdr:colOff>38100</xdr:colOff>
      <xdr:row>73</xdr:row>
      <xdr:rowOff>107785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5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124312</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23795" y="1229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166218</xdr:rowOff>
    </xdr:from>
    <xdr:to>
      <xdr:col>107</xdr:col>
      <xdr:colOff>101600</xdr:colOff>
      <xdr:row>74</xdr:row>
      <xdr:rowOff>96368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68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112895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45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97981</xdr:rowOff>
    </xdr:from>
    <xdr:to>
      <xdr:col>102</xdr:col>
      <xdr:colOff>165100</xdr:colOff>
      <xdr:row>74</xdr:row>
      <xdr:rowOff>28131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6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44658</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38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121234</xdr:rowOff>
    </xdr:from>
    <xdr:to>
      <xdr:col>98</xdr:col>
      <xdr:colOff>38100</xdr:colOff>
      <xdr:row>73</xdr:row>
      <xdr:rowOff>51384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4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67911</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24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コストについては、当該年度の実施事業の内容や人口数により大きく変動するものと思われるが、令和３年度の特徴としては、人件費や補助費等、繰出金などに見受けられる。人件費については、町立診療所が入院機能を廃止したことにより国保特別会計から医療職（看護師）４名が一般会計に移行したことから大幅に増加し、住民一人あたりの人件費が前年度比２１，４７７円増加、類似団体平均と比較し２２，１３７円高い値となっている。繰出金については、住民一人あたり前年度比２４，３８９円の減少となっている。町立診療所の無床化によるコスト減、コロナワクチン接種委託料の増による影響が大きく、一般会計から国保特別会計への繰出金が減少した。それでも、類似団体平均と比較し１５，７０３円高く、課題である繰出金の高さが浮き彫りとなっていることから、さらなる経営改善が必要である。補助費等については、前年度から特別定額給付金等のコロナ関連支援が大幅に減少したため、住民一人当たり１０１，００３円の減となっているが、全国的な傾向であることが読み取れる。また、近年は普通建設事業費が類似団体平均と比較しても少ない状況が続いている。適正な公共施設の維持管理や地域経済の循環等の観点から、必要な普通建設事業費は確保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
5,045
161.67
4,812,476
4,526,696
282,386
2,889,862
3,912,892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30429</xdr:rowOff>
    </xdr:from>
    <xdr:to>
      <xdr:col>24</xdr:col>
      <xdr:colOff>63500</xdr:colOff>
      <xdr:row>33</xdr:row>
      <xdr:rowOff>80264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88279"/>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77825</xdr:rowOff>
    </xdr:from>
    <xdr:to>
      <xdr:col>19</xdr:col>
      <xdr:colOff>177800</xdr:colOff>
      <xdr:row>33</xdr:row>
      <xdr:rowOff>80264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3567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23571</xdr:rowOff>
    </xdr:from>
    <xdr:to>
      <xdr:col>15</xdr:col>
      <xdr:colOff>50800</xdr:colOff>
      <xdr:row>33</xdr:row>
      <xdr:rowOff>77825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81421"/>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23571</xdr:rowOff>
    </xdr:from>
    <xdr:to>
      <xdr:col>10</xdr:col>
      <xdr:colOff>114300</xdr:colOff>
      <xdr:row>33</xdr:row>
      <xdr:rowOff>51003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8142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151079</xdr:rowOff>
    </xdr:from>
    <xdr:to>
      <xdr:col>24</xdr:col>
      <xdr:colOff>114300</xdr:colOff>
      <xdr:row>33</xdr:row>
      <xdr:rowOff>81229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2506</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29464</xdr:rowOff>
    </xdr:from>
    <xdr:to>
      <xdr:col>20</xdr:col>
      <xdr:colOff>38100</xdr:colOff>
      <xdr:row>33</xdr:row>
      <xdr:rowOff>131064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8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147591</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46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27025</xdr:rowOff>
    </xdr:from>
    <xdr:to>
      <xdr:col>15</xdr:col>
      <xdr:colOff>101600</xdr:colOff>
      <xdr:row>33</xdr:row>
      <xdr:rowOff>128625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145152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4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144221</xdr:rowOff>
    </xdr:from>
    <xdr:to>
      <xdr:col>10</xdr:col>
      <xdr:colOff>165100</xdr:colOff>
      <xdr:row>33</xdr:row>
      <xdr:rowOff>74371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3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90898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40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203</xdr:rowOff>
    </xdr:from>
    <xdr:to>
      <xdr:col>6</xdr:col>
      <xdr:colOff>38100</xdr:colOff>
      <xdr:row>33</xdr:row>
      <xdr:rowOff>101803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118330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43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161151</xdr:rowOff>
    </xdr:from>
    <xdr:to>
      <xdr:col>24</xdr:col>
      <xdr:colOff>63500</xdr:colOff>
      <xdr:row>58</xdr:row>
      <xdr:rowOff>47883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33801"/>
          <a:ext cx="838200" cy="5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161151</xdr:rowOff>
    </xdr:from>
    <xdr:to>
      <xdr:col>19</xdr:col>
      <xdr:colOff>177800</xdr:colOff>
      <xdr:row>58</xdr:row>
      <xdr:rowOff>86837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33801"/>
          <a:ext cx="889000" cy="9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33451</xdr:rowOff>
    </xdr:from>
    <xdr:to>
      <xdr:col>15</xdr:col>
      <xdr:colOff>50800</xdr:colOff>
      <xdr:row>58</xdr:row>
      <xdr:rowOff>86837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77551"/>
          <a:ext cx="889000" cy="5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33451</xdr:rowOff>
    </xdr:from>
    <xdr:to>
      <xdr:col>10</xdr:col>
      <xdr:colOff>114300</xdr:colOff>
      <xdr:row>58</xdr:row>
      <xdr:rowOff>111371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77551"/>
          <a:ext cx="889000" cy="7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168533</xdr:rowOff>
    </xdr:from>
    <xdr:to>
      <xdr:col>24</xdr:col>
      <xdr:colOff>114300</xdr:colOff>
      <xdr:row>58</xdr:row>
      <xdr:rowOff>98683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4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127910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2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110351</xdr:rowOff>
    </xdr:from>
    <xdr:to>
      <xdr:col>20</xdr:col>
      <xdr:colOff>38100</xdr:colOff>
      <xdr:row>58</xdr:row>
      <xdr:rowOff>40501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8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57028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6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36037</xdr:rowOff>
    </xdr:from>
    <xdr:to>
      <xdr:col>15</xdr:col>
      <xdr:colOff>101600</xdr:colOff>
      <xdr:row>58</xdr:row>
      <xdr:rowOff>137637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154164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5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154101</xdr:rowOff>
    </xdr:from>
    <xdr:to>
      <xdr:col>10</xdr:col>
      <xdr:colOff>165100</xdr:colOff>
      <xdr:row>58</xdr:row>
      <xdr:rowOff>84251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100778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70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60571</xdr:rowOff>
    </xdr:from>
    <xdr:to>
      <xdr:col>6</xdr:col>
      <xdr:colOff>38100</xdr:colOff>
      <xdr:row>58</xdr:row>
      <xdr:rowOff>162171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0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7248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7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118288</xdr:rowOff>
    </xdr:from>
    <xdr:to>
      <xdr:col>24</xdr:col>
      <xdr:colOff>63500</xdr:colOff>
      <xdr:row>76</xdr:row>
      <xdr:rowOff>133162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77038"/>
          <a:ext cx="838200" cy="18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133162</xdr:rowOff>
    </xdr:from>
    <xdr:to>
      <xdr:col>19</xdr:col>
      <xdr:colOff>177800</xdr:colOff>
      <xdr:row>77</xdr:row>
      <xdr:rowOff>57564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63362"/>
          <a:ext cx="889000" cy="9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57564</xdr:rowOff>
    </xdr:from>
    <xdr:to>
      <xdr:col>15</xdr:col>
      <xdr:colOff>50800</xdr:colOff>
      <xdr:row>77</xdr:row>
      <xdr:rowOff>123744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59214"/>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63066</xdr:rowOff>
    </xdr:from>
    <xdr:to>
      <xdr:col>10</xdr:col>
      <xdr:colOff>114300</xdr:colOff>
      <xdr:row>77</xdr:row>
      <xdr:rowOff>123744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64716"/>
          <a:ext cx="889000" cy="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67488</xdr:rowOff>
    </xdr:from>
    <xdr:to>
      <xdr:col>24</xdr:col>
      <xdr:colOff>114300</xdr:colOff>
      <xdr:row>75</xdr:row>
      <xdr:rowOff>169087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26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45915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0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82362</xdr:rowOff>
    </xdr:from>
    <xdr:to>
      <xdr:col>20</xdr:col>
      <xdr:colOff>38100</xdr:colOff>
      <xdr:row>77</xdr:row>
      <xdr:rowOff>12512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1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3639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0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6764</xdr:rowOff>
    </xdr:from>
    <xdr:to>
      <xdr:col>15</xdr:col>
      <xdr:colOff>101600</xdr:colOff>
      <xdr:row>77</xdr:row>
      <xdr:rowOff>108364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0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99491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0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72944</xdr:rowOff>
    </xdr:from>
    <xdr:to>
      <xdr:col>10</xdr:col>
      <xdr:colOff>165100</xdr:colOff>
      <xdr:row>78</xdr:row>
      <xdr:rowOff>3094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165671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6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12266</xdr:rowOff>
    </xdr:from>
    <xdr:to>
      <xdr:col>6</xdr:col>
      <xdr:colOff>38100</xdr:colOff>
      <xdr:row>77</xdr:row>
      <xdr:rowOff>113866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104993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54349</xdr:rowOff>
    </xdr:from>
    <xdr:to>
      <xdr:col>24</xdr:col>
      <xdr:colOff>63500</xdr:colOff>
      <xdr:row>95</xdr:row>
      <xdr:rowOff>56079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342099"/>
          <a:ext cx="8382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56079</xdr:rowOff>
    </xdr:from>
    <xdr:to>
      <xdr:col>19</xdr:col>
      <xdr:colOff>177800</xdr:colOff>
      <xdr:row>95</xdr:row>
      <xdr:rowOff>78245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43829"/>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78245</xdr:rowOff>
    </xdr:from>
    <xdr:to>
      <xdr:col>15</xdr:col>
      <xdr:colOff>50800</xdr:colOff>
      <xdr:row>95</xdr:row>
      <xdr:rowOff>91001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65995"/>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91001</xdr:rowOff>
    </xdr:from>
    <xdr:to>
      <xdr:col>10</xdr:col>
      <xdr:colOff>114300</xdr:colOff>
      <xdr:row>95</xdr:row>
      <xdr:rowOff>96327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378751"/>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3549</xdr:rowOff>
    </xdr:from>
    <xdr:to>
      <xdr:col>24</xdr:col>
      <xdr:colOff>114300</xdr:colOff>
      <xdr:row>95</xdr:row>
      <xdr:rowOff>105149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26426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4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5279</xdr:rowOff>
    </xdr:from>
    <xdr:to>
      <xdr:col>20</xdr:col>
      <xdr:colOff>38100</xdr:colOff>
      <xdr:row>95</xdr:row>
      <xdr:rowOff>106879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123406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27445</xdr:rowOff>
    </xdr:from>
    <xdr:to>
      <xdr:col>15</xdr:col>
      <xdr:colOff>101600</xdr:colOff>
      <xdr:row>95</xdr:row>
      <xdr:rowOff>129045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145572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0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40201</xdr:rowOff>
    </xdr:from>
    <xdr:to>
      <xdr:col>10</xdr:col>
      <xdr:colOff>165100</xdr:colOff>
      <xdr:row>95</xdr:row>
      <xdr:rowOff>141801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158328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1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45527</xdr:rowOff>
    </xdr:from>
    <xdr:to>
      <xdr:col>6</xdr:col>
      <xdr:colOff>38100</xdr:colOff>
      <xdr:row>95</xdr:row>
      <xdr:rowOff>147127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3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163654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0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4369</xdr:rowOff>
    </xdr:from>
    <xdr:to>
      <xdr:col>55</xdr:col>
      <xdr:colOff>0</xdr:colOff>
      <xdr:row>34</xdr:row>
      <xdr:rowOff>86208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5662219"/>
          <a:ext cx="838200" cy="2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49631</xdr:rowOff>
    </xdr:from>
    <xdr:to>
      <xdr:col>50</xdr:col>
      <xdr:colOff>114300</xdr:colOff>
      <xdr:row>33</xdr:row>
      <xdr:rowOff>4369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5536031"/>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2540</xdr:rowOff>
    </xdr:from>
    <xdr:to>
      <xdr:col>45</xdr:col>
      <xdr:colOff>177800</xdr:colOff>
      <xdr:row>32</xdr:row>
      <xdr:rowOff>49631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5488940"/>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2540</xdr:rowOff>
    </xdr:from>
    <xdr:to>
      <xdr:col>41</xdr:col>
      <xdr:colOff>50800</xdr:colOff>
      <xdr:row>33</xdr:row>
      <xdr:rowOff>140157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5488940"/>
          <a:ext cx="889000" cy="30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35408</xdr:rowOff>
    </xdr:from>
    <xdr:to>
      <xdr:col>55</xdr:col>
      <xdr:colOff>50800</xdr:colOff>
      <xdr:row>34</xdr:row>
      <xdr:rowOff>137008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8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58285</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7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125019</xdr:rowOff>
    </xdr:from>
    <xdr:to>
      <xdr:col>50</xdr:col>
      <xdr:colOff>165100</xdr:colOff>
      <xdr:row>33</xdr:row>
      <xdr:rowOff>55169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6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71696</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38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170281</xdr:rowOff>
    </xdr:from>
    <xdr:to>
      <xdr:col>46</xdr:col>
      <xdr:colOff>38100</xdr:colOff>
      <xdr:row>32</xdr:row>
      <xdr:rowOff>100431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4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116958</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26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123190</xdr:rowOff>
    </xdr:from>
    <xdr:to>
      <xdr:col>41</xdr:col>
      <xdr:colOff>101600</xdr:colOff>
      <xdr:row>32</xdr:row>
      <xdr:rowOff>53340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69867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89357</xdr:rowOff>
    </xdr:from>
    <xdr:to>
      <xdr:col>36</xdr:col>
      <xdr:colOff>165100</xdr:colOff>
      <xdr:row>34</xdr:row>
      <xdr:rowOff>19507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7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36034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52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89152</xdr:rowOff>
    </xdr:from>
    <xdr:to>
      <xdr:col>55</xdr:col>
      <xdr:colOff>0</xdr:colOff>
      <xdr:row>57</xdr:row>
      <xdr:rowOff>9110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690352"/>
          <a:ext cx="838200" cy="9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9110</xdr:rowOff>
    </xdr:from>
    <xdr:to>
      <xdr:col>50</xdr:col>
      <xdr:colOff>114300</xdr:colOff>
      <xdr:row>57</xdr:row>
      <xdr:rowOff>34453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81760"/>
          <a:ext cx="889000" cy="2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23329</xdr:rowOff>
    </xdr:from>
    <xdr:to>
      <xdr:col>45</xdr:col>
      <xdr:colOff>177800</xdr:colOff>
      <xdr:row>57</xdr:row>
      <xdr:rowOff>34453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795979"/>
          <a:ext cx="8890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23329</xdr:rowOff>
    </xdr:from>
    <xdr:to>
      <xdr:col>41</xdr:col>
      <xdr:colOff>50800</xdr:colOff>
      <xdr:row>57</xdr:row>
      <xdr:rowOff>45206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795979"/>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38352</xdr:rowOff>
    </xdr:from>
    <xdr:to>
      <xdr:col>55</xdr:col>
      <xdr:colOff>50800</xdr:colOff>
      <xdr:row>56</xdr:row>
      <xdr:rowOff>139952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6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61229</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4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129760</xdr:rowOff>
    </xdr:from>
    <xdr:to>
      <xdr:col>50</xdr:col>
      <xdr:colOff>165100</xdr:colOff>
      <xdr:row>57</xdr:row>
      <xdr:rowOff>59910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76437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50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155103</xdr:rowOff>
    </xdr:from>
    <xdr:to>
      <xdr:col>46</xdr:col>
      <xdr:colOff>38100</xdr:colOff>
      <xdr:row>57</xdr:row>
      <xdr:rowOff>85253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101780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143979</xdr:rowOff>
    </xdr:from>
    <xdr:to>
      <xdr:col>41</xdr:col>
      <xdr:colOff>101600</xdr:colOff>
      <xdr:row>57</xdr:row>
      <xdr:rowOff>74129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90656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165856</xdr:rowOff>
    </xdr:from>
    <xdr:to>
      <xdr:col>36</xdr:col>
      <xdr:colOff>165100</xdr:colOff>
      <xdr:row>57</xdr:row>
      <xdr:rowOff>96006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87133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5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72918</xdr:rowOff>
    </xdr:from>
    <xdr:to>
      <xdr:col>55</xdr:col>
      <xdr:colOff>0</xdr:colOff>
      <xdr:row>77</xdr:row>
      <xdr:rowOff>91664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74568"/>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72918</xdr:rowOff>
    </xdr:from>
    <xdr:to>
      <xdr:col>50</xdr:col>
      <xdr:colOff>114300</xdr:colOff>
      <xdr:row>78</xdr:row>
      <xdr:rowOff>14001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74568"/>
          <a:ext cx="889000" cy="11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167483</xdr:rowOff>
    </xdr:from>
    <xdr:to>
      <xdr:col>45</xdr:col>
      <xdr:colOff>177800</xdr:colOff>
      <xdr:row>78</xdr:row>
      <xdr:rowOff>14001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69133"/>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167483</xdr:rowOff>
    </xdr:from>
    <xdr:to>
      <xdr:col>41</xdr:col>
      <xdr:colOff>50800</xdr:colOff>
      <xdr:row>78</xdr:row>
      <xdr:rowOff>6426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69133"/>
          <a:ext cx="889000" cy="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40864</xdr:rowOff>
    </xdr:from>
    <xdr:to>
      <xdr:col>55</xdr:col>
      <xdr:colOff>50800</xdr:colOff>
      <xdr:row>77</xdr:row>
      <xdr:rowOff>142464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4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63741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9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22118</xdr:rowOff>
    </xdr:from>
    <xdr:to>
      <xdr:col>50</xdr:col>
      <xdr:colOff>165100</xdr:colOff>
      <xdr:row>77</xdr:row>
      <xdr:rowOff>123718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140245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9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134651</xdr:rowOff>
    </xdr:from>
    <xdr:to>
      <xdr:col>46</xdr:col>
      <xdr:colOff>38100</xdr:colOff>
      <xdr:row>78</xdr:row>
      <xdr:rowOff>64801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81328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116683</xdr:rowOff>
    </xdr:from>
    <xdr:to>
      <xdr:col>41</xdr:col>
      <xdr:colOff>101600</xdr:colOff>
      <xdr:row>78</xdr:row>
      <xdr:rowOff>46833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63360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9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127076</xdr:rowOff>
    </xdr:from>
    <xdr:to>
      <xdr:col>36</xdr:col>
      <xdr:colOff>165100</xdr:colOff>
      <xdr:row>78</xdr:row>
      <xdr:rowOff>57226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73753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0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153798</xdr:rowOff>
    </xdr:from>
    <xdr:to>
      <xdr:col>55</xdr:col>
      <xdr:colOff>0</xdr:colOff>
      <xdr:row>98</xdr:row>
      <xdr:rowOff>6412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84448"/>
          <a:ext cx="838200" cy="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144185</xdr:rowOff>
    </xdr:from>
    <xdr:to>
      <xdr:col>50</xdr:col>
      <xdr:colOff>114300</xdr:colOff>
      <xdr:row>97</xdr:row>
      <xdr:rowOff>153798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74835"/>
          <a:ext cx="8890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91797</xdr:rowOff>
    </xdr:from>
    <xdr:to>
      <xdr:col>45</xdr:col>
      <xdr:colOff>177800</xdr:colOff>
      <xdr:row>97</xdr:row>
      <xdr:rowOff>144185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22447"/>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84775</xdr:rowOff>
    </xdr:from>
    <xdr:to>
      <xdr:col>41</xdr:col>
      <xdr:colOff>50800</xdr:colOff>
      <xdr:row>97</xdr:row>
      <xdr:rowOff>91797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15425"/>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135137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127062</xdr:rowOff>
    </xdr:from>
    <xdr:to>
      <xdr:col>55</xdr:col>
      <xdr:colOff>50800</xdr:colOff>
      <xdr:row>98</xdr:row>
      <xdr:rowOff>57212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5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41989</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102998</xdr:rowOff>
    </xdr:from>
    <xdr:to>
      <xdr:col>50</xdr:col>
      <xdr:colOff>165100</xdr:colOff>
      <xdr:row>98</xdr:row>
      <xdr:rowOff>33148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24275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93385</xdr:rowOff>
    </xdr:from>
    <xdr:to>
      <xdr:col>46</xdr:col>
      <xdr:colOff>38100</xdr:colOff>
      <xdr:row>98</xdr:row>
      <xdr:rowOff>23535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1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40997</xdr:rowOff>
    </xdr:from>
    <xdr:to>
      <xdr:col>41</xdr:col>
      <xdr:colOff>101600</xdr:colOff>
      <xdr:row>97</xdr:row>
      <xdr:rowOff>142597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7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159124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4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33975</xdr:rowOff>
    </xdr:from>
    <xdr:to>
      <xdr:col>36</xdr:col>
      <xdr:colOff>165100</xdr:colOff>
      <xdr:row>97</xdr:row>
      <xdr:rowOff>135575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152102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3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16999</xdr:rowOff>
    </xdr:from>
    <xdr:to>
      <xdr:col>85</xdr:col>
      <xdr:colOff>127000</xdr:colOff>
      <xdr:row>38</xdr:row>
      <xdr:rowOff>19132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532099"/>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19132</xdr:rowOff>
    </xdr:from>
    <xdr:to>
      <xdr:col>81</xdr:col>
      <xdr:colOff>50800</xdr:colOff>
      <xdr:row>38</xdr:row>
      <xdr:rowOff>92056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534232"/>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23305</xdr:rowOff>
    </xdr:from>
    <xdr:to>
      <xdr:col>76</xdr:col>
      <xdr:colOff>114300</xdr:colOff>
      <xdr:row>38</xdr:row>
      <xdr:rowOff>92056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538405"/>
          <a:ext cx="889000" cy="6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20618</xdr:rowOff>
    </xdr:from>
    <xdr:to>
      <xdr:col>71</xdr:col>
      <xdr:colOff>177800</xdr:colOff>
      <xdr:row>38</xdr:row>
      <xdr:rowOff>23305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535718"/>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137649</xdr:rowOff>
    </xdr:from>
    <xdr:to>
      <xdr:col>85</xdr:col>
      <xdr:colOff>177800</xdr:colOff>
      <xdr:row>38</xdr:row>
      <xdr:rowOff>67799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116076</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139783</xdr:rowOff>
    </xdr:from>
    <xdr:to>
      <xdr:col>81</xdr:col>
      <xdr:colOff>101600</xdr:colOff>
      <xdr:row>38</xdr:row>
      <xdr:rowOff>69932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83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61059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7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41256</xdr:rowOff>
    </xdr:from>
    <xdr:to>
      <xdr:col>76</xdr:col>
      <xdr:colOff>165100</xdr:colOff>
      <xdr:row>38</xdr:row>
      <xdr:rowOff>142856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55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133983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6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143954</xdr:rowOff>
    </xdr:from>
    <xdr:to>
      <xdr:col>72</xdr:col>
      <xdr:colOff>38100</xdr:colOff>
      <xdr:row>38</xdr:row>
      <xdr:rowOff>74104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65232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141269</xdr:rowOff>
    </xdr:from>
    <xdr:to>
      <xdr:col>67</xdr:col>
      <xdr:colOff>101600</xdr:colOff>
      <xdr:row>38</xdr:row>
      <xdr:rowOff>71419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62545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103485</xdr:rowOff>
    </xdr:from>
    <xdr:to>
      <xdr:col>85</xdr:col>
      <xdr:colOff>127000</xdr:colOff>
      <xdr:row>56</xdr:row>
      <xdr:rowOff>110819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04685"/>
          <a:ext cx="8382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55333</xdr:rowOff>
    </xdr:from>
    <xdr:to>
      <xdr:col>81</xdr:col>
      <xdr:colOff>50800</xdr:colOff>
      <xdr:row>56</xdr:row>
      <xdr:rowOff>103485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656533"/>
          <a:ext cx="889000" cy="4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55333</xdr:rowOff>
    </xdr:from>
    <xdr:to>
      <xdr:col>76</xdr:col>
      <xdr:colOff>114300</xdr:colOff>
      <xdr:row>56</xdr:row>
      <xdr:rowOff>74014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656533"/>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129066</xdr:rowOff>
    </xdr:from>
    <xdr:to>
      <xdr:col>71</xdr:col>
      <xdr:colOff>177800</xdr:colOff>
      <xdr:row>56</xdr:row>
      <xdr:rowOff>74014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558816"/>
          <a:ext cx="889000" cy="11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60019</xdr:rowOff>
    </xdr:from>
    <xdr:to>
      <xdr:col>85</xdr:col>
      <xdr:colOff>177800</xdr:colOff>
      <xdr:row>56</xdr:row>
      <xdr:rowOff>161619</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6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38446</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3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52685</xdr:rowOff>
    </xdr:from>
    <xdr:to>
      <xdr:col>81</xdr:col>
      <xdr:colOff>101600</xdr:colOff>
      <xdr:row>56</xdr:row>
      <xdr:rowOff>154285</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170812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2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4533</xdr:rowOff>
    </xdr:from>
    <xdr:to>
      <xdr:col>76</xdr:col>
      <xdr:colOff>165100</xdr:colOff>
      <xdr:row>56</xdr:row>
      <xdr:rowOff>106133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122660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3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23214</xdr:rowOff>
    </xdr:from>
    <xdr:to>
      <xdr:col>72</xdr:col>
      <xdr:colOff>38100</xdr:colOff>
      <xdr:row>56</xdr:row>
      <xdr:rowOff>124814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6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141341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9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78266</xdr:rowOff>
    </xdr:from>
    <xdr:to>
      <xdr:col>67</xdr:col>
      <xdr:colOff>101600</xdr:colOff>
      <xdr:row>56</xdr:row>
      <xdr:rowOff>8416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5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24943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928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122555</xdr:rowOff>
    </xdr:from>
    <xdr:to>
      <xdr:col>85</xdr:col>
      <xdr:colOff>127000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956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57939</xdr:rowOff>
    </xdr:from>
    <xdr:to>
      <xdr:col>81</xdr:col>
      <xdr:colOff>50800</xdr:colOff>
      <xdr:row>78</xdr:row>
      <xdr:rowOff>122555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431039"/>
          <a:ext cx="889000" cy="6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57939</xdr:rowOff>
    </xdr:from>
    <xdr:to>
      <xdr:col>76</xdr:col>
      <xdr:colOff>114300</xdr:colOff>
      <xdr:row>78</xdr:row>
      <xdr:rowOff>60193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31039"/>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60193</xdr:rowOff>
    </xdr:from>
    <xdr:to>
      <xdr:col>71</xdr:col>
      <xdr:colOff>177800</xdr:colOff>
      <xdr:row>78</xdr:row>
      <xdr:rowOff>137584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33293"/>
          <a:ext cx="889000" cy="7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137137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71755</xdr:rowOff>
    </xdr:from>
    <xdr:to>
      <xdr:col>81</xdr:col>
      <xdr:colOff>101600</xdr:colOff>
      <xdr:row>79</xdr:row>
      <xdr:rowOff>1905</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164482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3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7139</xdr:rowOff>
    </xdr:from>
    <xdr:to>
      <xdr:col>76</xdr:col>
      <xdr:colOff>165100</xdr:colOff>
      <xdr:row>78</xdr:row>
      <xdr:rowOff>108739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125266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5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9393</xdr:rowOff>
    </xdr:from>
    <xdr:to>
      <xdr:col>72</xdr:col>
      <xdr:colOff>38100</xdr:colOff>
      <xdr:row>78</xdr:row>
      <xdr:rowOff>110993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3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127520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15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86784</xdr:rowOff>
    </xdr:from>
    <xdr:to>
      <xdr:col>67</xdr:col>
      <xdr:colOff>101600</xdr:colOff>
      <xdr:row>79</xdr:row>
      <xdr:rowOff>16934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8061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52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73196</xdr:rowOff>
    </xdr:from>
    <xdr:to>
      <xdr:col>85</xdr:col>
      <xdr:colOff>127000</xdr:colOff>
      <xdr:row>96</xdr:row>
      <xdr:rowOff>82367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532396"/>
          <a:ext cx="8382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82367</xdr:rowOff>
    </xdr:from>
    <xdr:to>
      <xdr:col>81</xdr:col>
      <xdr:colOff>50800</xdr:colOff>
      <xdr:row>96</xdr:row>
      <xdr:rowOff>137460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541567"/>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137460</xdr:rowOff>
    </xdr:from>
    <xdr:to>
      <xdr:col>76</xdr:col>
      <xdr:colOff>114300</xdr:colOff>
      <xdr:row>97</xdr:row>
      <xdr:rowOff>40058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596660"/>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40058</xdr:rowOff>
    </xdr:from>
    <xdr:to>
      <xdr:col>71</xdr:col>
      <xdr:colOff>177800</xdr:colOff>
      <xdr:row>97</xdr:row>
      <xdr:rowOff>47716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70708"/>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22396</xdr:rowOff>
    </xdr:from>
    <xdr:to>
      <xdr:col>85</xdr:col>
      <xdr:colOff>177800</xdr:colOff>
      <xdr:row>96</xdr:row>
      <xdr:rowOff>123996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48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45273</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33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31567</xdr:rowOff>
    </xdr:from>
    <xdr:to>
      <xdr:col>81</xdr:col>
      <xdr:colOff>101600</xdr:colOff>
      <xdr:row>96</xdr:row>
      <xdr:rowOff>133167</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4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149694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86660</xdr:rowOff>
    </xdr:from>
    <xdr:to>
      <xdr:col>76</xdr:col>
      <xdr:colOff>165100</xdr:colOff>
      <xdr:row>97</xdr:row>
      <xdr:rowOff>16810</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33337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2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160708</xdr:rowOff>
    </xdr:from>
    <xdr:to>
      <xdr:col>72</xdr:col>
      <xdr:colOff>38100</xdr:colOff>
      <xdr:row>97</xdr:row>
      <xdr:rowOff>90858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81985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168366</xdr:rowOff>
    </xdr:from>
    <xdr:to>
      <xdr:col>67</xdr:col>
      <xdr:colOff>101600</xdr:colOff>
      <xdr:row>97</xdr:row>
      <xdr:rowOff>98516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89643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コストについては、その年度の実施事業の普通建設事業等の内容や人口数により大きく変動するものと思われるが、令和３年度の特徴として、特別定額給付金５３１，１００千円並びに町独自の上乗せ給付６３，３２９千円の皆減が主因となり、住民一人当たり総務費が７６，３５５円減少している。また、農林水産業費について、住民一人当たりコストが１９，９９３円増加しているが、農村環境改善センターの感染症予防対策機能強化工事や町森林組合経営改善支援補助金など、一時的な新規事業が重なったことが要因となっている。住民一人当たり民生費についても、前年度比２４，４５２円増加しているが、子育て世帯並びに住民税非課税世帯への臨時特別給付金の増加が主であり、こちらも一時的な要因が大きい。また、公債費については、大型事業にかかる過疎対策事業債の新たな償還が毎年発生していたが、起債発行抑制により償還額が平準化されたため住民一人当たりコストは前年度並みに落ち着い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３０１百万円を積み増したことにより８．０７ポイント増加した。令和３年度は財政健全化のため基金繰入金を最小限とし、前年度比２２５百万円の減としたことから実質単年度収支が８．１９％増加している。実質収支額が１．４３ポイント減少しているのは、普通交付税増による標準財政規模の増嵩が影響している。今後も経常経費の抑制に努め、基金残高の確保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会計では、減価償却費等の内部留保資金が年々増加してきたが、平成２５年度から平成２６年度に中央監視等設備の更新を行い、平成２６年度から減少している。一般会計から特別会計への補助金及び繰出金で収支調整を行い、全特別会計で黒字収支となっている。今後とも特別会計の経費を極力抑制し赤字収支とならない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20" t="s">
        <v>80</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178"/>
      <c r="DK1" s="178"/>
      <c r="DL1" s="178"/>
      <c r="DM1" s="178"/>
      <c r="DN1" s="178"/>
      <c r="DO1" s="178"/>
    </row>
    <row r="2" spans="1:119" ht="24" thickBot="1" x14ac:dyDescent="0.25">
      <c r="B2" s="179" t="s">
        <v>81</v>
      </c>
      <c r="C2" s="179"/>
      <c r="D2" s="180"/>
    </row>
    <row r="3" spans="1:119" ht="18.75" customHeight="1" thickBot="1" x14ac:dyDescent="0.25">
      <c r="A3" s="178"/>
      <c r="B3" s="421" t="s">
        <v>82</v>
      </c>
      <c r="C3" s="422"/>
      <c r="D3" s="422"/>
      <c r="E3" s="423"/>
      <c r="F3" s="423"/>
      <c r="G3" s="423"/>
      <c r="H3" s="423"/>
      <c r="I3" s="423"/>
      <c r="J3" s="423"/>
      <c r="K3" s="423"/>
      <c r="L3" s="423" t="s">
        <v>83</v>
      </c>
      <c r="M3" s="423"/>
      <c r="N3" s="423"/>
      <c r="O3" s="423"/>
      <c r="P3" s="423"/>
      <c r="Q3" s="423"/>
      <c r="R3" s="430"/>
      <c r="S3" s="430"/>
      <c r="T3" s="430"/>
      <c r="U3" s="430"/>
      <c r="V3" s="431"/>
      <c r="W3" s="405" t="s">
        <v>84</v>
      </c>
      <c r="X3" s="406"/>
      <c r="Y3" s="406"/>
      <c r="Z3" s="406"/>
      <c r="AA3" s="406"/>
      <c r="AB3" s="422"/>
      <c r="AC3" s="430" t="s">
        <v>85</v>
      </c>
      <c r="AD3" s="406"/>
      <c r="AE3" s="406"/>
      <c r="AF3" s="406"/>
      <c r="AG3" s="406"/>
      <c r="AH3" s="406"/>
      <c r="AI3" s="406"/>
      <c r="AJ3" s="406"/>
      <c r="AK3" s="406"/>
      <c r="AL3" s="407"/>
      <c r="AM3" s="405" t="s">
        <v>86</v>
      </c>
      <c r="AN3" s="406"/>
      <c r="AO3" s="406"/>
      <c r="AP3" s="406"/>
      <c r="AQ3" s="406"/>
      <c r="AR3" s="406"/>
      <c r="AS3" s="406"/>
      <c r="AT3" s="406"/>
      <c r="AU3" s="406"/>
      <c r="AV3" s="406"/>
      <c r="AW3" s="406"/>
      <c r="AX3" s="407"/>
      <c r="AY3" s="442" t="s">
        <v>1</v>
      </c>
      <c r="AZ3" s="443"/>
      <c r="BA3" s="443"/>
      <c r="BB3" s="443"/>
      <c r="BC3" s="443"/>
      <c r="BD3" s="443"/>
      <c r="BE3" s="443"/>
      <c r="BF3" s="443"/>
      <c r="BG3" s="443"/>
      <c r="BH3" s="443"/>
      <c r="BI3" s="443"/>
      <c r="BJ3" s="443"/>
      <c r="BK3" s="443"/>
      <c r="BL3" s="443"/>
      <c r="BM3" s="444"/>
      <c r="BN3" s="405" t="s">
        <v>87</v>
      </c>
      <c r="BO3" s="406"/>
      <c r="BP3" s="406"/>
      <c r="BQ3" s="406"/>
      <c r="BR3" s="406"/>
      <c r="BS3" s="406"/>
      <c r="BT3" s="406"/>
      <c r="BU3" s="407"/>
      <c r="BV3" s="405" t="s">
        <v>88</v>
      </c>
      <c r="BW3" s="406"/>
      <c r="BX3" s="406"/>
      <c r="BY3" s="406"/>
      <c r="BZ3" s="406"/>
      <c r="CA3" s="406"/>
      <c r="CB3" s="406"/>
      <c r="CC3" s="407"/>
      <c r="CD3" s="442" t="s">
        <v>1</v>
      </c>
      <c r="CE3" s="443"/>
      <c r="CF3" s="443"/>
      <c r="CG3" s="443"/>
      <c r="CH3" s="443"/>
      <c r="CI3" s="443"/>
      <c r="CJ3" s="443"/>
      <c r="CK3" s="443"/>
      <c r="CL3" s="443"/>
      <c r="CM3" s="443"/>
      <c r="CN3" s="443"/>
      <c r="CO3" s="443"/>
      <c r="CP3" s="443"/>
      <c r="CQ3" s="443"/>
      <c r="CR3" s="443"/>
      <c r="CS3" s="444"/>
      <c r="CT3" s="405" t="s">
        <v>89</v>
      </c>
      <c r="CU3" s="406"/>
      <c r="CV3" s="406"/>
      <c r="CW3" s="406"/>
      <c r="CX3" s="406"/>
      <c r="CY3" s="406"/>
      <c r="CZ3" s="406"/>
      <c r="DA3" s="407"/>
      <c r="DB3" s="405" t="s">
        <v>90</v>
      </c>
      <c r="DC3" s="406"/>
      <c r="DD3" s="406"/>
      <c r="DE3" s="406"/>
      <c r="DF3" s="406"/>
      <c r="DG3" s="406"/>
      <c r="DH3" s="406"/>
      <c r="DI3" s="407"/>
    </row>
    <row r="4" spans="1:119" ht="18.75" customHeight="1" x14ac:dyDescent="0.2">
      <c r="A4" s="178"/>
      <c r="B4" s="424"/>
      <c r="C4" s="425"/>
      <c r="D4" s="425"/>
      <c r="E4" s="426"/>
      <c r="F4" s="426"/>
      <c r="G4" s="426"/>
      <c r="H4" s="426"/>
      <c r="I4" s="426"/>
      <c r="J4" s="426"/>
      <c r="K4" s="426"/>
      <c r="L4" s="426"/>
      <c r="M4" s="426"/>
      <c r="N4" s="426"/>
      <c r="O4" s="426"/>
      <c r="P4" s="426"/>
      <c r="Q4" s="426"/>
      <c r="R4" s="432"/>
      <c r="S4" s="432"/>
      <c r="T4" s="432"/>
      <c r="U4" s="432"/>
      <c r="V4" s="433"/>
      <c r="W4" s="436"/>
      <c r="X4" s="437"/>
      <c r="Y4" s="437"/>
      <c r="Z4" s="437"/>
      <c r="AA4" s="437"/>
      <c r="AB4" s="425"/>
      <c r="AC4" s="432"/>
      <c r="AD4" s="437"/>
      <c r="AE4" s="437"/>
      <c r="AF4" s="437"/>
      <c r="AG4" s="437"/>
      <c r="AH4" s="437"/>
      <c r="AI4" s="437"/>
      <c r="AJ4" s="437"/>
      <c r="AK4" s="437"/>
      <c r="AL4" s="440"/>
      <c r="AM4" s="438"/>
      <c r="AN4" s="439"/>
      <c r="AO4" s="439"/>
      <c r="AP4" s="439"/>
      <c r="AQ4" s="439"/>
      <c r="AR4" s="439"/>
      <c r="AS4" s="439"/>
      <c r="AT4" s="439"/>
      <c r="AU4" s="439"/>
      <c r="AV4" s="439"/>
      <c r="AW4" s="439"/>
      <c r="AX4" s="441"/>
      <c r="AY4" s="408" t="s">
        <v>91</v>
      </c>
      <c r="AZ4" s="409"/>
      <c r="BA4" s="409"/>
      <c r="BB4" s="409"/>
      <c r="BC4" s="409"/>
      <c r="BD4" s="409"/>
      <c r="BE4" s="409"/>
      <c r="BF4" s="409"/>
      <c r="BG4" s="409"/>
      <c r="BH4" s="409"/>
      <c r="BI4" s="409"/>
      <c r="BJ4" s="409"/>
      <c r="BK4" s="409"/>
      <c r="BL4" s="409"/>
      <c r="BM4" s="410"/>
      <c r="BN4" s="411">
        <v>4812476</v>
      </c>
      <c r="BO4" s="412"/>
      <c r="BP4" s="412"/>
      <c r="BQ4" s="412"/>
      <c r="BR4" s="412"/>
      <c r="BS4" s="412"/>
      <c r="BT4" s="412"/>
      <c r="BU4" s="413"/>
      <c r="BV4" s="411">
        <v>5249679</v>
      </c>
      <c r="BW4" s="412"/>
      <c r="BX4" s="412"/>
      <c r="BY4" s="412"/>
      <c r="BZ4" s="412"/>
      <c r="CA4" s="412"/>
      <c r="CB4" s="412"/>
      <c r="CC4" s="413"/>
      <c r="CD4" s="414" t="s">
        <v>92</v>
      </c>
      <c r="CE4" s="415"/>
      <c r="CF4" s="415"/>
      <c r="CG4" s="415"/>
      <c r="CH4" s="415"/>
      <c r="CI4" s="415"/>
      <c r="CJ4" s="415"/>
      <c r="CK4" s="415"/>
      <c r="CL4" s="415"/>
      <c r="CM4" s="415"/>
      <c r="CN4" s="415"/>
      <c r="CO4" s="415"/>
      <c r="CP4" s="415"/>
      <c r="CQ4" s="415"/>
      <c r="CR4" s="415"/>
      <c r="CS4" s="416"/>
      <c r="CT4" s="417">
        <v>9.8000000000000007</v>
      </c>
      <c r="CU4" s="418"/>
      <c r="CV4" s="418"/>
      <c r="CW4" s="418"/>
      <c r="CX4" s="418"/>
      <c r="CY4" s="418"/>
      <c r="CZ4" s="418"/>
      <c r="DA4" s="419"/>
      <c r="DB4" s="417">
        <v>11.2</v>
      </c>
      <c r="DC4" s="418"/>
      <c r="DD4" s="418"/>
      <c r="DE4" s="418"/>
      <c r="DF4" s="418"/>
      <c r="DG4" s="418"/>
      <c r="DH4" s="418"/>
      <c r="DI4" s="419"/>
    </row>
    <row r="5" spans="1:119" ht="18.75" customHeight="1" x14ac:dyDescent="0.2">
      <c r="A5" s="178"/>
      <c r="B5" s="427"/>
      <c r="C5" s="428"/>
      <c r="D5" s="428"/>
      <c r="E5" s="429"/>
      <c r="F5" s="429"/>
      <c r="G5" s="429"/>
      <c r="H5" s="429"/>
      <c r="I5" s="429"/>
      <c r="J5" s="429"/>
      <c r="K5" s="429"/>
      <c r="L5" s="429"/>
      <c r="M5" s="429"/>
      <c r="N5" s="429"/>
      <c r="O5" s="429"/>
      <c r="P5" s="429"/>
      <c r="Q5" s="429"/>
      <c r="R5" s="434"/>
      <c r="S5" s="434"/>
      <c r="T5" s="434"/>
      <c r="U5" s="434"/>
      <c r="V5" s="435"/>
      <c r="W5" s="438"/>
      <c r="X5" s="439"/>
      <c r="Y5" s="439"/>
      <c r="Z5" s="439"/>
      <c r="AA5" s="439"/>
      <c r="AB5" s="428"/>
      <c r="AC5" s="434"/>
      <c r="AD5" s="439"/>
      <c r="AE5" s="439"/>
      <c r="AF5" s="439"/>
      <c r="AG5" s="439"/>
      <c r="AH5" s="439"/>
      <c r="AI5" s="439"/>
      <c r="AJ5" s="439"/>
      <c r="AK5" s="439"/>
      <c r="AL5" s="441"/>
      <c r="AM5" s="477" t="s">
        <v>93</v>
      </c>
      <c r="AN5" s="478"/>
      <c r="AO5" s="478"/>
      <c r="AP5" s="478"/>
      <c r="AQ5" s="478"/>
      <c r="AR5" s="478"/>
      <c r="AS5" s="478"/>
      <c r="AT5" s="479"/>
      <c r="AU5" s="480" t="s">
        <v>94</v>
      </c>
      <c r="AV5" s="481"/>
      <c r="AW5" s="481"/>
      <c r="AX5" s="481"/>
      <c r="AY5" s="482" t="s">
        <v>95</v>
      </c>
      <c r="AZ5" s="483"/>
      <c r="BA5" s="483"/>
      <c r="BB5" s="483"/>
      <c r="BC5" s="483"/>
      <c r="BD5" s="483"/>
      <c r="BE5" s="483"/>
      <c r="BF5" s="483"/>
      <c r="BG5" s="483"/>
      <c r="BH5" s="483"/>
      <c r="BI5" s="483"/>
      <c r="BJ5" s="483"/>
      <c r="BK5" s="483"/>
      <c r="BL5" s="483"/>
      <c r="BM5" s="484"/>
      <c r="BN5" s="448">
        <v>4526696</v>
      </c>
      <c r="BO5" s="449"/>
      <c r="BP5" s="449"/>
      <c r="BQ5" s="449"/>
      <c r="BR5" s="449"/>
      <c r="BS5" s="449"/>
      <c r="BT5" s="449"/>
      <c r="BU5" s="450"/>
      <c r="BV5" s="448">
        <v>4927458</v>
      </c>
      <c r="BW5" s="449"/>
      <c r="BX5" s="449"/>
      <c r="BY5" s="449"/>
      <c r="BZ5" s="449"/>
      <c r="CA5" s="449"/>
      <c r="CB5" s="449"/>
      <c r="CC5" s="450"/>
      <c r="CD5" s="451" t="s">
        <v>96</v>
      </c>
      <c r="CE5" s="452"/>
      <c r="CF5" s="452"/>
      <c r="CG5" s="452"/>
      <c r="CH5" s="452"/>
      <c r="CI5" s="452"/>
      <c r="CJ5" s="452"/>
      <c r="CK5" s="452"/>
      <c r="CL5" s="452"/>
      <c r="CM5" s="452"/>
      <c r="CN5" s="452"/>
      <c r="CO5" s="452"/>
      <c r="CP5" s="452"/>
      <c r="CQ5" s="452"/>
      <c r="CR5" s="452"/>
      <c r="CS5" s="453"/>
      <c r="CT5" s="445">
        <v>85.5</v>
      </c>
      <c r="CU5" s="446"/>
      <c r="CV5" s="446"/>
      <c r="CW5" s="446"/>
      <c r="CX5" s="446"/>
      <c r="CY5" s="446"/>
      <c r="CZ5" s="446"/>
      <c r="DA5" s="447"/>
      <c r="DB5" s="445">
        <v>96.6</v>
      </c>
      <c r="DC5" s="446"/>
      <c r="DD5" s="446"/>
      <c r="DE5" s="446"/>
      <c r="DF5" s="446"/>
      <c r="DG5" s="446"/>
      <c r="DH5" s="446"/>
      <c r="DI5" s="447"/>
    </row>
    <row r="6" spans="1:119" ht="18.75" customHeight="1" x14ac:dyDescent="0.2">
      <c r="A6" s="178"/>
      <c r="B6" s="454" t="s">
        <v>97</v>
      </c>
      <c r="C6" s="455"/>
      <c r="D6" s="455"/>
      <c r="E6" s="456"/>
      <c r="F6" s="456"/>
      <c r="G6" s="456"/>
      <c r="H6" s="456"/>
      <c r="I6" s="456"/>
      <c r="J6" s="456"/>
      <c r="K6" s="456"/>
      <c r="L6" s="456" t="s">
        <v>98</v>
      </c>
      <c r="M6" s="456"/>
      <c r="N6" s="456"/>
      <c r="O6" s="456"/>
      <c r="P6" s="456"/>
      <c r="Q6" s="456"/>
      <c r="R6" s="460"/>
      <c r="S6" s="460"/>
      <c r="T6" s="460"/>
      <c r="U6" s="460"/>
      <c r="V6" s="461"/>
      <c r="W6" s="464" t="s">
        <v>99</v>
      </c>
      <c r="X6" s="465"/>
      <c r="Y6" s="465"/>
      <c r="Z6" s="465"/>
      <c r="AA6" s="465"/>
      <c r="AB6" s="455"/>
      <c r="AC6" s="468" t="s">
        <v>100</v>
      </c>
      <c r="AD6" s="469"/>
      <c r="AE6" s="469"/>
      <c r="AF6" s="469"/>
      <c r="AG6" s="469"/>
      <c r="AH6" s="469"/>
      <c r="AI6" s="469"/>
      <c r="AJ6" s="469"/>
      <c r="AK6" s="469"/>
      <c r="AL6" s="470"/>
      <c r="AM6" s="477" t="s">
        <v>101</v>
      </c>
      <c r="AN6" s="478"/>
      <c r="AO6" s="478"/>
      <c r="AP6" s="478"/>
      <c r="AQ6" s="478"/>
      <c r="AR6" s="478"/>
      <c r="AS6" s="478"/>
      <c r="AT6" s="479"/>
      <c r="AU6" s="480" t="s">
        <v>94</v>
      </c>
      <c r="AV6" s="481"/>
      <c r="AW6" s="481"/>
      <c r="AX6" s="481"/>
      <c r="AY6" s="482" t="s">
        <v>102</v>
      </c>
      <c r="AZ6" s="483"/>
      <c r="BA6" s="483"/>
      <c r="BB6" s="483"/>
      <c r="BC6" s="483"/>
      <c r="BD6" s="483"/>
      <c r="BE6" s="483"/>
      <c r="BF6" s="483"/>
      <c r="BG6" s="483"/>
      <c r="BH6" s="483"/>
      <c r="BI6" s="483"/>
      <c r="BJ6" s="483"/>
      <c r="BK6" s="483"/>
      <c r="BL6" s="483"/>
      <c r="BM6" s="484"/>
      <c r="BN6" s="448">
        <v>285780</v>
      </c>
      <c r="BO6" s="449"/>
      <c r="BP6" s="449"/>
      <c r="BQ6" s="449"/>
      <c r="BR6" s="449"/>
      <c r="BS6" s="449"/>
      <c r="BT6" s="449"/>
      <c r="BU6" s="450"/>
      <c r="BV6" s="448">
        <v>322221</v>
      </c>
      <c r="BW6" s="449"/>
      <c r="BX6" s="449"/>
      <c r="BY6" s="449"/>
      <c r="BZ6" s="449"/>
      <c r="CA6" s="449"/>
      <c r="CB6" s="449"/>
      <c r="CC6" s="450"/>
      <c r="CD6" s="451" t="s">
        <v>103</v>
      </c>
      <c r="CE6" s="452"/>
      <c r="CF6" s="452"/>
      <c r="CG6" s="452"/>
      <c r="CH6" s="452"/>
      <c r="CI6" s="452"/>
      <c r="CJ6" s="452"/>
      <c r="CK6" s="452"/>
      <c r="CL6" s="452"/>
      <c r="CM6" s="452"/>
      <c r="CN6" s="452"/>
      <c r="CO6" s="452"/>
      <c r="CP6" s="452"/>
      <c r="CQ6" s="452"/>
      <c r="CR6" s="452"/>
      <c r="CS6" s="453"/>
      <c r="CT6" s="485">
        <v>88.4</v>
      </c>
      <c r="CU6" s="486"/>
      <c r="CV6" s="486"/>
      <c r="CW6" s="486"/>
      <c r="CX6" s="486"/>
      <c r="CY6" s="486"/>
      <c r="CZ6" s="486"/>
      <c r="DA6" s="487"/>
      <c r="DB6" s="485">
        <v>99.4</v>
      </c>
      <c r="DC6" s="486"/>
      <c r="DD6" s="486"/>
      <c r="DE6" s="486"/>
      <c r="DF6" s="486"/>
      <c r="DG6" s="486"/>
      <c r="DH6" s="486"/>
      <c r="DI6" s="487"/>
    </row>
    <row r="7" spans="1:119" ht="18.75" customHeight="1" x14ac:dyDescent="0.2">
      <c r="A7" s="178"/>
      <c r="B7" s="424"/>
      <c r="C7" s="425"/>
      <c r="D7" s="425"/>
      <c r="E7" s="426"/>
      <c r="F7" s="426"/>
      <c r="G7" s="426"/>
      <c r="H7" s="426"/>
      <c r="I7" s="426"/>
      <c r="J7" s="426"/>
      <c r="K7" s="426"/>
      <c r="L7" s="426"/>
      <c r="M7" s="426"/>
      <c r="N7" s="426"/>
      <c r="O7" s="426"/>
      <c r="P7" s="426"/>
      <c r="Q7" s="426"/>
      <c r="R7" s="432"/>
      <c r="S7" s="432"/>
      <c r="T7" s="432"/>
      <c r="U7" s="432"/>
      <c r="V7" s="433"/>
      <c r="W7" s="436"/>
      <c r="X7" s="437"/>
      <c r="Y7" s="437"/>
      <c r="Z7" s="437"/>
      <c r="AA7" s="437"/>
      <c r="AB7" s="425"/>
      <c r="AC7" s="471"/>
      <c r="AD7" s="472"/>
      <c r="AE7" s="472"/>
      <c r="AF7" s="472"/>
      <c r="AG7" s="472"/>
      <c r="AH7" s="472"/>
      <c r="AI7" s="472"/>
      <c r="AJ7" s="472"/>
      <c r="AK7" s="472"/>
      <c r="AL7" s="473"/>
      <c r="AM7" s="477" t="s">
        <v>104</v>
      </c>
      <c r="AN7" s="478"/>
      <c r="AO7" s="478"/>
      <c r="AP7" s="478"/>
      <c r="AQ7" s="478"/>
      <c r="AR7" s="478"/>
      <c r="AS7" s="478"/>
      <c r="AT7" s="479"/>
      <c r="AU7" s="480" t="s">
        <v>94</v>
      </c>
      <c r="AV7" s="481"/>
      <c r="AW7" s="481"/>
      <c r="AX7" s="481"/>
      <c r="AY7" s="482" t="s">
        <v>105</v>
      </c>
      <c r="AZ7" s="483"/>
      <c r="BA7" s="483"/>
      <c r="BB7" s="483"/>
      <c r="BC7" s="483"/>
      <c r="BD7" s="483"/>
      <c r="BE7" s="483"/>
      <c r="BF7" s="483"/>
      <c r="BG7" s="483"/>
      <c r="BH7" s="483"/>
      <c r="BI7" s="483"/>
      <c r="BJ7" s="483"/>
      <c r="BK7" s="483"/>
      <c r="BL7" s="483"/>
      <c r="BM7" s="484"/>
      <c r="BN7" s="448">
        <v>3394</v>
      </c>
      <c r="BO7" s="449"/>
      <c r="BP7" s="449"/>
      <c r="BQ7" s="449"/>
      <c r="BR7" s="449"/>
      <c r="BS7" s="449"/>
      <c r="BT7" s="449"/>
      <c r="BU7" s="450"/>
      <c r="BV7" s="448">
        <v>25107</v>
      </c>
      <c r="BW7" s="449"/>
      <c r="BX7" s="449"/>
      <c r="BY7" s="449"/>
      <c r="BZ7" s="449"/>
      <c r="CA7" s="449"/>
      <c r="CB7" s="449"/>
      <c r="CC7" s="450"/>
      <c r="CD7" s="451" t="s">
        <v>106</v>
      </c>
      <c r="CE7" s="452"/>
      <c r="CF7" s="452"/>
      <c r="CG7" s="452"/>
      <c r="CH7" s="452"/>
      <c r="CI7" s="452"/>
      <c r="CJ7" s="452"/>
      <c r="CK7" s="452"/>
      <c r="CL7" s="452"/>
      <c r="CM7" s="452"/>
      <c r="CN7" s="452"/>
      <c r="CO7" s="452"/>
      <c r="CP7" s="452"/>
      <c r="CQ7" s="452"/>
      <c r="CR7" s="452"/>
      <c r="CS7" s="453"/>
      <c r="CT7" s="448">
        <v>2889862</v>
      </c>
      <c r="CU7" s="449"/>
      <c r="CV7" s="449"/>
      <c r="CW7" s="449"/>
      <c r="CX7" s="449"/>
      <c r="CY7" s="449"/>
      <c r="CZ7" s="449"/>
      <c r="DA7" s="450"/>
      <c r="DB7" s="448">
        <v>2653372</v>
      </c>
      <c r="DC7" s="449"/>
      <c r="DD7" s="449"/>
      <c r="DE7" s="449"/>
      <c r="DF7" s="449"/>
      <c r="DG7" s="449"/>
      <c r="DH7" s="449"/>
      <c r="DI7" s="450"/>
    </row>
    <row r="8" spans="1:119" ht="18.75" customHeight="1" thickBot="1" x14ac:dyDescent="0.25">
      <c r="A8" s="178"/>
      <c r="B8" s="457"/>
      <c r="C8" s="458"/>
      <c r="D8" s="458"/>
      <c r="E8" s="459"/>
      <c r="F8" s="459"/>
      <c r="G8" s="459"/>
      <c r="H8" s="459"/>
      <c r="I8" s="459"/>
      <c r="J8" s="459"/>
      <c r="K8" s="459"/>
      <c r="L8" s="459"/>
      <c r="M8" s="459"/>
      <c r="N8" s="459"/>
      <c r="O8" s="459"/>
      <c r="P8" s="459"/>
      <c r="Q8" s="459"/>
      <c r="R8" s="462"/>
      <c r="S8" s="462"/>
      <c r="T8" s="462"/>
      <c r="U8" s="462"/>
      <c r="V8" s="463"/>
      <c r="W8" s="466"/>
      <c r="X8" s="467"/>
      <c r="Y8" s="467"/>
      <c r="Z8" s="467"/>
      <c r="AA8" s="467"/>
      <c r="AB8" s="458"/>
      <c r="AC8" s="474"/>
      <c r="AD8" s="475"/>
      <c r="AE8" s="475"/>
      <c r="AF8" s="475"/>
      <c r="AG8" s="475"/>
      <c r="AH8" s="475"/>
      <c r="AI8" s="475"/>
      <c r="AJ8" s="475"/>
      <c r="AK8" s="475"/>
      <c r="AL8" s="476"/>
      <c r="AM8" s="477" t="s">
        <v>107</v>
      </c>
      <c r="AN8" s="478"/>
      <c r="AO8" s="478"/>
      <c r="AP8" s="478"/>
      <c r="AQ8" s="478"/>
      <c r="AR8" s="478"/>
      <c r="AS8" s="478"/>
      <c r="AT8" s="479"/>
      <c r="AU8" s="480" t="s">
        <v>94</v>
      </c>
      <c r="AV8" s="481"/>
      <c r="AW8" s="481"/>
      <c r="AX8" s="481"/>
      <c r="AY8" s="482" t="s">
        <v>108</v>
      </c>
      <c r="AZ8" s="483"/>
      <c r="BA8" s="483"/>
      <c r="BB8" s="483"/>
      <c r="BC8" s="483"/>
      <c r="BD8" s="483"/>
      <c r="BE8" s="483"/>
      <c r="BF8" s="483"/>
      <c r="BG8" s="483"/>
      <c r="BH8" s="483"/>
      <c r="BI8" s="483"/>
      <c r="BJ8" s="483"/>
      <c r="BK8" s="483"/>
      <c r="BL8" s="483"/>
      <c r="BM8" s="484"/>
      <c r="BN8" s="448">
        <v>282386</v>
      </c>
      <c r="BO8" s="449"/>
      <c r="BP8" s="449"/>
      <c r="BQ8" s="449"/>
      <c r="BR8" s="449"/>
      <c r="BS8" s="449"/>
      <c r="BT8" s="449"/>
      <c r="BU8" s="450"/>
      <c r="BV8" s="448">
        <v>297114</v>
      </c>
      <c r="BW8" s="449"/>
      <c r="BX8" s="449"/>
      <c r="BY8" s="449"/>
      <c r="BZ8" s="449"/>
      <c r="CA8" s="449"/>
      <c r="CB8" s="449"/>
      <c r="CC8" s="450"/>
      <c r="CD8" s="451" t="s">
        <v>109</v>
      </c>
      <c r="CE8" s="452"/>
      <c r="CF8" s="452"/>
      <c r="CG8" s="452"/>
      <c r="CH8" s="452"/>
      <c r="CI8" s="452"/>
      <c r="CJ8" s="452"/>
      <c r="CK8" s="452"/>
      <c r="CL8" s="452"/>
      <c r="CM8" s="452"/>
      <c r="CN8" s="452"/>
      <c r="CO8" s="452"/>
      <c r="CP8" s="452"/>
      <c r="CQ8" s="452"/>
      <c r="CR8" s="452"/>
      <c r="CS8" s="453"/>
      <c r="CT8" s="488">
        <v>0.2</v>
      </c>
      <c r="CU8" s="489"/>
      <c r="CV8" s="489"/>
      <c r="CW8" s="489"/>
      <c r="CX8" s="489"/>
      <c r="CY8" s="489"/>
      <c r="CZ8" s="489"/>
      <c r="DA8" s="490"/>
      <c r="DB8" s="488">
        <v>0.21</v>
      </c>
      <c r="DC8" s="489"/>
      <c r="DD8" s="489"/>
      <c r="DE8" s="489"/>
      <c r="DF8" s="489"/>
      <c r="DG8" s="489"/>
      <c r="DH8" s="489"/>
      <c r="DI8" s="490"/>
    </row>
    <row r="9" spans="1:119" ht="18.75" customHeight="1" thickBot="1" x14ac:dyDescent="0.25">
      <c r="A9" s="178"/>
      <c r="B9" s="442" t="s">
        <v>110</v>
      </c>
      <c r="C9" s="443"/>
      <c r="D9" s="443"/>
      <c r="E9" s="443"/>
      <c r="F9" s="443"/>
      <c r="G9" s="443"/>
      <c r="H9" s="443"/>
      <c r="I9" s="443"/>
      <c r="J9" s="443"/>
      <c r="K9" s="491"/>
      <c r="L9" s="492" t="s">
        <v>111</v>
      </c>
      <c r="M9" s="493"/>
      <c r="N9" s="493"/>
      <c r="O9" s="493"/>
      <c r="P9" s="493"/>
      <c r="Q9" s="494"/>
      <c r="R9" s="495">
        <v>5071</v>
      </c>
      <c r="S9" s="496"/>
      <c r="T9" s="496"/>
      <c r="U9" s="496"/>
      <c r="V9" s="497"/>
      <c r="W9" s="405" t="s">
        <v>112</v>
      </c>
      <c r="X9" s="406"/>
      <c r="Y9" s="406"/>
      <c r="Z9" s="406"/>
      <c r="AA9" s="406"/>
      <c r="AB9" s="406"/>
      <c r="AC9" s="406"/>
      <c r="AD9" s="406"/>
      <c r="AE9" s="406"/>
      <c r="AF9" s="406"/>
      <c r="AG9" s="406"/>
      <c r="AH9" s="406"/>
      <c r="AI9" s="406"/>
      <c r="AJ9" s="406"/>
      <c r="AK9" s="406"/>
      <c r="AL9" s="407"/>
      <c r="AM9" s="477" t="s">
        <v>113</v>
      </c>
      <c r="AN9" s="478"/>
      <c r="AO9" s="478"/>
      <c r="AP9" s="478"/>
      <c r="AQ9" s="478"/>
      <c r="AR9" s="478"/>
      <c r="AS9" s="478"/>
      <c r="AT9" s="479"/>
      <c r="AU9" s="480" t="s">
        <v>114</v>
      </c>
      <c r="AV9" s="481"/>
      <c r="AW9" s="481"/>
      <c r="AX9" s="481"/>
      <c r="AY9" s="482" t="s">
        <v>115</v>
      </c>
      <c r="AZ9" s="483"/>
      <c r="BA9" s="483"/>
      <c r="BB9" s="483"/>
      <c r="BC9" s="483"/>
      <c r="BD9" s="483"/>
      <c r="BE9" s="483"/>
      <c r="BF9" s="483"/>
      <c r="BG9" s="483"/>
      <c r="BH9" s="483"/>
      <c r="BI9" s="483"/>
      <c r="BJ9" s="483"/>
      <c r="BK9" s="483"/>
      <c r="BL9" s="483"/>
      <c r="BM9" s="484"/>
      <c r="BN9" s="448">
        <v>-14728</v>
      </c>
      <c r="BO9" s="449"/>
      <c r="BP9" s="449"/>
      <c r="BQ9" s="449"/>
      <c r="BR9" s="449"/>
      <c r="BS9" s="449"/>
      <c r="BT9" s="449"/>
      <c r="BU9" s="450"/>
      <c r="BV9" s="448">
        <v>-14007</v>
      </c>
      <c r="BW9" s="449"/>
      <c r="BX9" s="449"/>
      <c r="BY9" s="449"/>
      <c r="BZ9" s="449"/>
      <c r="CA9" s="449"/>
      <c r="CB9" s="449"/>
      <c r="CC9" s="450"/>
      <c r="CD9" s="451" t="s">
        <v>116</v>
      </c>
      <c r="CE9" s="452"/>
      <c r="CF9" s="452"/>
      <c r="CG9" s="452"/>
      <c r="CH9" s="452"/>
      <c r="CI9" s="452"/>
      <c r="CJ9" s="452"/>
      <c r="CK9" s="452"/>
      <c r="CL9" s="452"/>
      <c r="CM9" s="452"/>
      <c r="CN9" s="452"/>
      <c r="CO9" s="452"/>
      <c r="CP9" s="452"/>
      <c r="CQ9" s="452"/>
      <c r="CR9" s="452"/>
      <c r="CS9" s="453"/>
      <c r="CT9" s="445">
        <v>12</v>
      </c>
      <c r="CU9" s="446"/>
      <c r="CV9" s="446"/>
      <c r="CW9" s="446"/>
      <c r="CX9" s="446"/>
      <c r="CY9" s="446"/>
      <c r="CZ9" s="446"/>
      <c r="DA9" s="447"/>
      <c r="DB9" s="445">
        <v>11.9</v>
      </c>
      <c r="DC9" s="446"/>
      <c r="DD9" s="446"/>
      <c r="DE9" s="446"/>
      <c r="DF9" s="446"/>
      <c r="DG9" s="446"/>
      <c r="DH9" s="446"/>
      <c r="DI9" s="447"/>
    </row>
    <row r="10" spans="1:119" ht="18.75" customHeight="1" thickBot="1" x14ac:dyDescent="0.25">
      <c r="A10" s="178"/>
      <c r="B10" s="442"/>
      <c r="C10" s="443"/>
      <c r="D10" s="443"/>
      <c r="E10" s="443"/>
      <c r="F10" s="443"/>
      <c r="G10" s="443"/>
      <c r="H10" s="443"/>
      <c r="I10" s="443"/>
      <c r="J10" s="443"/>
      <c r="K10" s="491"/>
      <c r="L10" s="498" t="s">
        <v>117</v>
      </c>
      <c r="M10" s="478"/>
      <c r="N10" s="478"/>
      <c r="O10" s="478"/>
      <c r="P10" s="478"/>
      <c r="Q10" s="479"/>
      <c r="R10" s="499">
        <v>5829</v>
      </c>
      <c r="S10" s="500"/>
      <c r="T10" s="500"/>
      <c r="U10" s="500"/>
      <c r="V10" s="501"/>
      <c r="W10" s="436"/>
      <c r="X10" s="437"/>
      <c r="Y10" s="437"/>
      <c r="Z10" s="437"/>
      <c r="AA10" s="437"/>
      <c r="AB10" s="437"/>
      <c r="AC10" s="437"/>
      <c r="AD10" s="437"/>
      <c r="AE10" s="437"/>
      <c r="AF10" s="437"/>
      <c r="AG10" s="437"/>
      <c r="AH10" s="437"/>
      <c r="AI10" s="437"/>
      <c r="AJ10" s="437"/>
      <c r="AK10" s="437"/>
      <c r="AL10" s="440"/>
      <c r="AM10" s="477" t="s">
        <v>118</v>
      </c>
      <c r="AN10" s="478"/>
      <c r="AO10" s="478"/>
      <c r="AP10" s="478"/>
      <c r="AQ10" s="478"/>
      <c r="AR10" s="478"/>
      <c r="AS10" s="478"/>
      <c r="AT10" s="479"/>
      <c r="AU10" s="480" t="s">
        <v>119</v>
      </c>
      <c r="AV10" s="481"/>
      <c r="AW10" s="481"/>
      <c r="AX10" s="481"/>
      <c r="AY10" s="482" t="s">
        <v>120</v>
      </c>
      <c r="AZ10" s="483"/>
      <c r="BA10" s="483"/>
      <c r="BB10" s="483"/>
      <c r="BC10" s="483"/>
      <c r="BD10" s="483"/>
      <c r="BE10" s="483"/>
      <c r="BF10" s="483"/>
      <c r="BG10" s="483"/>
      <c r="BH10" s="483"/>
      <c r="BI10" s="483"/>
      <c r="BJ10" s="483"/>
      <c r="BK10" s="483"/>
      <c r="BL10" s="483"/>
      <c r="BM10" s="484"/>
      <c r="BN10" s="448">
        <v>301330</v>
      </c>
      <c r="BO10" s="449"/>
      <c r="BP10" s="449"/>
      <c r="BQ10" s="449"/>
      <c r="BR10" s="449"/>
      <c r="BS10" s="449"/>
      <c r="BT10" s="449"/>
      <c r="BU10" s="450"/>
      <c r="BV10" s="448">
        <v>210877</v>
      </c>
      <c r="BW10" s="449"/>
      <c r="BX10" s="449"/>
      <c r="BY10" s="449"/>
      <c r="BZ10" s="449"/>
      <c r="CA10" s="449"/>
      <c r="CB10" s="449"/>
      <c r="CC10" s="45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2"/>
      <c r="C11" s="443"/>
      <c r="D11" s="443"/>
      <c r="E11" s="443"/>
      <c r="F11" s="443"/>
      <c r="G11" s="443"/>
      <c r="H11" s="443"/>
      <c r="I11" s="443"/>
      <c r="J11" s="443"/>
      <c r="K11" s="491"/>
      <c r="L11" s="502" t="s">
        <v>122</v>
      </c>
      <c r="M11" s="503"/>
      <c r="N11" s="503"/>
      <c r="O11" s="503"/>
      <c r="P11" s="503"/>
      <c r="Q11" s="504"/>
      <c r="R11" s="505" t="s">
        <v>123</v>
      </c>
      <c r="S11" s="506"/>
      <c r="T11" s="506"/>
      <c r="U11" s="506"/>
      <c r="V11" s="507"/>
      <c r="W11" s="436"/>
      <c r="X11" s="437"/>
      <c r="Y11" s="437"/>
      <c r="Z11" s="437"/>
      <c r="AA11" s="437"/>
      <c r="AB11" s="437"/>
      <c r="AC11" s="437"/>
      <c r="AD11" s="437"/>
      <c r="AE11" s="437"/>
      <c r="AF11" s="437"/>
      <c r="AG11" s="437"/>
      <c r="AH11" s="437"/>
      <c r="AI11" s="437"/>
      <c r="AJ11" s="437"/>
      <c r="AK11" s="437"/>
      <c r="AL11" s="440"/>
      <c r="AM11" s="477" t="s">
        <v>124</v>
      </c>
      <c r="AN11" s="478"/>
      <c r="AO11" s="478"/>
      <c r="AP11" s="478"/>
      <c r="AQ11" s="478"/>
      <c r="AR11" s="478"/>
      <c r="AS11" s="478"/>
      <c r="AT11" s="479"/>
      <c r="AU11" s="480" t="s">
        <v>125</v>
      </c>
      <c r="AV11" s="481"/>
      <c r="AW11" s="481"/>
      <c r="AX11" s="481"/>
      <c r="AY11" s="482" t="s">
        <v>126</v>
      </c>
      <c r="AZ11" s="483"/>
      <c r="BA11" s="483"/>
      <c r="BB11" s="483"/>
      <c r="BC11" s="483"/>
      <c r="BD11" s="483"/>
      <c r="BE11" s="483"/>
      <c r="BF11" s="483"/>
      <c r="BG11" s="483"/>
      <c r="BH11" s="483"/>
      <c r="BI11" s="483"/>
      <c r="BJ11" s="483"/>
      <c r="BK11" s="483"/>
      <c r="BL11" s="483"/>
      <c r="BM11" s="484"/>
      <c r="BN11" s="448">
        <v>0</v>
      </c>
      <c r="BO11" s="449"/>
      <c r="BP11" s="449"/>
      <c r="BQ11" s="449"/>
      <c r="BR11" s="449"/>
      <c r="BS11" s="449"/>
      <c r="BT11" s="449"/>
      <c r="BU11" s="450"/>
      <c r="BV11" s="448">
        <v>0</v>
      </c>
      <c r="BW11" s="449"/>
      <c r="BX11" s="449"/>
      <c r="BY11" s="449"/>
      <c r="BZ11" s="449"/>
      <c r="CA11" s="449"/>
      <c r="CB11" s="449"/>
      <c r="CC11" s="450"/>
      <c r="CD11" s="451" t="s">
        <v>127</v>
      </c>
      <c r="CE11" s="452"/>
      <c r="CF11" s="452"/>
      <c r="CG11" s="452"/>
      <c r="CH11" s="452"/>
      <c r="CI11" s="452"/>
      <c r="CJ11" s="452"/>
      <c r="CK11" s="452"/>
      <c r="CL11" s="452"/>
      <c r="CM11" s="452"/>
      <c r="CN11" s="452"/>
      <c r="CO11" s="452"/>
      <c r="CP11" s="452"/>
      <c r="CQ11" s="452"/>
      <c r="CR11" s="452"/>
      <c r="CS11" s="453"/>
      <c r="CT11" s="488" t="s">
        <v>128</v>
      </c>
      <c r="CU11" s="489"/>
      <c r="CV11" s="489"/>
      <c r="CW11" s="489"/>
      <c r="CX11" s="489"/>
      <c r="CY11" s="489"/>
      <c r="CZ11" s="489"/>
      <c r="DA11" s="490"/>
      <c r="DB11" s="488" t="s">
        <v>129</v>
      </c>
      <c r="DC11" s="489"/>
      <c r="DD11" s="489"/>
      <c r="DE11" s="489"/>
      <c r="DF11" s="489"/>
      <c r="DG11" s="489"/>
      <c r="DH11" s="489"/>
      <c r="DI11" s="490"/>
    </row>
    <row r="12" spans="1:119" ht="18.75" customHeight="1" x14ac:dyDescent="0.2">
      <c r="A12" s="178"/>
      <c r="B12" s="508" t="s">
        <v>130</v>
      </c>
      <c r="C12" s="509"/>
      <c r="D12" s="509"/>
      <c r="E12" s="509"/>
      <c r="F12" s="509"/>
      <c r="G12" s="509"/>
      <c r="H12" s="509"/>
      <c r="I12" s="509"/>
      <c r="J12" s="509"/>
      <c r="K12" s="510"/>
      <c r="L12" s="517" t="s">
        <v>131</v>
      </c>
      <c r="M12" s="518"/>
      <c r="N12" s="518"/>
      <c r="O12" s="518"/>
      <c r="P12" s="518"/>
      <c r="Q12" s="519"/>
      <c r="R12" s="520">
        <v>5098</v>
      </c>
      <c r="S12" s="521"/>
      <c r="T12" s="521"/>
      <c r="U12" s="521"/>
      <c r="V12" s="522"/>
      <c r="W12" s="523" t="s">
        <v>1</v>
      </c>
      <c r="X12" s="481"/>
      <c r="Y12" s="481"/>
      <c r="Z12" s="481"/>
      <c r="AA12" s="481"/>
      <c r="AB12" s="524"/>
      <c r="AC12" s="525" t="s">
        <v>132</v>
      </c>
      <c r="AD12" s="526"/>
      <c r="AE12" s="526"/>
      <c r="AF12" s="526"/>
      <c r="AG12" s="527"/>
      <c r="AH12" s="525" t="s">
        <v>133</v>
      </c>
      <c r="AI12" s="526"/>
      <c r="AJ12" s="526"/>
      <c r="AK12" s="526"/>
      <c r="AL12" s="528"/>
      <c r="AM12" s="477" t="s">
        <v>134</v>
      </c>
      <c r="AN12" s="478"/>
      <c r="AO12" s="478"/>
      <c r="AP12" s="478"/>
      <c r="AQ12" s="478"/>
      <c r="AR12" s="478"/>
      <c r="AS12" s="478"/>
      <c r="AT12" s="479"/>
      <c r="AU12" s="480" t="s">
        <v>114</v>
      </c>
      <c r="AV12" s="481"/>
      <c r="AW12" s="481"/>
      <c r="AX12" s="481"/>
      <c r="AY12" s="482" t="s">
        <v>135</v>
      </c>
      <c r="AZ12" s="483"/>
      <c r="BA12" s="483"/>
      <c r="BB12" s="483"/>
      <c r="BC12" s="483"/>
      <c r="BD12" s="483"/>
      <c r="BE12" s="483"/>
      <c r="BF12" s="483"/>
      <c r="BG12" s="483"/>
      <c r="BH12" s="483"/>
      <c r="BI12" s="483"/>
      <c r="BJ12" s="483"/>
      <c r="BK12" s="483"/>
      <c r="BL12" s="483"/>
      <c r="BM12" s="484"/>
      <c r="BN12" s="448">
        <v>0</v>
      </c>
      <c r="BO12" s="449"/>
      <c r="BP12" s="449"/>
      <c r="BQ12" s="449"/>
      <c r="BR12" s="449"/>
      <c r="BS12" s="449"/>
      <c r="BT12" s="449"/>
      <c r="BU12" s="450"/>
      <c r="BV12" s="448">
        <v>151095</v>
      </c>
      <c r="BW12" s="449"/>
      <c r="BX12" s="449"/>
      <c r="BY12" s="449"/>
      <c r="BZ12" s="449"/>
      <c r="CA12" s="449"/>
      <c r="CB12" s="449"/>
      <c r="CC12" s="450"/>
      <c r="CD12" s="451" t="s">
        <v>136</v>
      </c>
      <c r="CE12" s="452"/>
      <c r="CF12" s="452"/>
      <c r="CG12" s="452"/>
      <c r="CH12" s="452"/>
      <c r="CI12" s="452"/>
      <c r="CJ12" s="452"/>
      <c r="CK12" s="452"/>
      <c r="CL12" s="452"/>
      <c r="CM12" s="452"/>
      <c r="CN12" s="452"/>
      <c r="CO12" s="452"/>
      <c r="CP12" s="452"/>
      <c r="CQ12" s="452"/>
      <c r="CR12" s="452"/>
      <c r="CS12" s="453"/>
      <c r="CT12" s="488" t="s">
        <v>137</v>
      </c>
      <c r="CU12" s="489"/>
      <c r="CV12" s="489"/>
      <c r="CW12" s="489"/>
      <c r="CX12" s="489"/>
      <c r="CY12" s="489"/>
      <c r="CZ12" s="489"/>
      <c r="DA12" s="490"/>
      <c r="DB12" s="488" t="s">
        <v>128</v>
      </c>
      <c r="DC12" s="489"/>
      <c r="DD12" s="489"/>
      <c r="DE12" s="489"/>
      <c r="DF12" s="489"/>
      <c r="DG12" s="489"/>
      <c r="DH12" s="489"/>
      <c r="DI12" s="490"/>
    </row>
    <row r="13" spans="1:119" ht="18.75" customHeight="1" x14ac:dyDescent="0.2">
      <c r="A13" s="178"/>
      <c r="B13" s="511"/>
      <c r="C13" s="512"/>
      <c r="D13" s="512"/>
      <c r="E13" s="512"/>
      <c r="F13" s="512"/>
      <c r="G13" s="512"/>
      <c r="H13" s="512"/>
      <c r="I13" s="512"/>
      <c r="J13" s="512"/>
      <c r="K13" s="513"/>
      <c r="L13" s="187"/>
      <c r="M13" s="539" t="s">
        <v>138</v>
      </c>
      <c r="N13" s="540"/>
      <c r="O13" s="540"/>
      <c r="P13" s="540"/>
      <c r="Q13" s="541"/>
      <c r="R13" s="532">
        <v>5045</v>
      </c>
      <c r="S13" s="533"/>
      <c r="T13" s="533"/>
      <c r="U13" s="533"/>
      <c r="V13" s="534"/>
      <c r="W13" s="464" t="s">
        <v>139</v>
      </c>
      <c r="X13" s="465"/>
      <c r="Y13" s="465"/>
      <c r="Z13" s="465"/>
      <c r="AA13" s="465"/>
      <c r="AB13" s="455"/>
      <c r="AC13" s="499">
        <v>471</v>
      </c>
      <c r="AD13" s="500"/>
      <c r="AE13" s="500"/>
      <c r="AF13" s="500"/>
      <c r="AG13" s="542"/>
      <c r="AH13" s="499">
        <v>533</v>
      </c>
      <c r="AI13" s="500"/>
      <c r="AJ13" s="500"/>
      <c r="AK13" s="500"/>
      <c r="AL13" s="501"/>
      <c r="AM13" s="477" t="s">
        <v>140</v>
      </c>
      <c r="AN13" s="478"/>
      <c r="AO13" s="478"/>
      <c r="AP13" s="478"/>
      <c r="AQ13" s="478"/>
      <c r="AR13" s="478"/>
      <c r="AS13" s="478"/>
      <c r="AT13" s="479"/>
      <c r="AU13" s="480" t="s">
        <v>119</v>
      </c>
      <c r="AV13" s="481"/>
      <c r="AW13" s="481"/>
      <c r="AX13" s="481"/>
      <c r="AY13" s="482" t="s">
        <v>141</v>
      </c>
      <c r="AZ13" s="483"/>
      <c r="BA13" s="483"/>
      <c r="BB13" s="483"/>
      <c r="BC13" s="483"/>
      <c r="BD13" s="483"/>
      <c r="BE13" s="483"/>
      <c r="BF13" s="483"/>
      <c r="BG13" s="483"/>
      <c r="BH13" s="483"/>
      <c r="BI13" s="483"/>
      <c r="BJ13" s="483"/>
      <c r="BK13" s="483"/>
      <c r="BL13" s="483"/>
      <c r="BM13" s="484"/>
      <c r="BN13" s="448">
        <v>286602</v>
      </c>
      <c r="BO13" s="449"/>
      <c r="BP13" s="449"/>
      <c r="BQ13" s="449"/>
      <c r="BR13" s="449"/>
      <c r="BS13" s="449"/>
      <c r="BT13" s="449"/>
      <c r="BU13" s="450"/>
      <c r="BV13" s="448">
        <v>45775</v>
      </c>
      <c r="BW13" s="449"/>
      <c r="BX13" s="449"/>
      <c r="BY13" s="449"/>
      <c r="BZ13" s="449"/>
      <c r="CA13" s="449"/>
      <c r="CB13" s="449"/>
      <c r="CC13" s="450"/>
      <c r="CD13" s="451" t="s">
        <v>142</v>
      </c>
      <c r="CE13" s="452"/>
      <c r="CF13" s="452"/>
      <c r="CG13" s="452"/>
      <c r="CH13" s="452"/>
      <c r="CI13" s="452"/>
      <c r="CJ13" s="452"/>
      <c r="CK13" s="452"/>
      <c r="CL13" s="452"/>
      <c r="CM13" s="452"/>
      <c r="CN13" s="452"/>
      <c r="CO13" s="452"/>
      <c r="CP13" s="452"/>
      <c r="CQ13" s="452"/>
      <c r="CR13" s="452"/>
      <c r="CS13" s="453"/>
      <c r="CT13" s="445">
        <v>10.199999999999999</v>
      </c>
      <c r="CU13" s="446"/>
      <c r="CV13" s="446"/>
      <c r="CW13" s="446"/>
      <c r="CX13" s="446"/>
      <c r="CY13" s="446"/>
      <c r="CZ13" s="446"/>
      <c r="DA13" s="447"/>
      <c r="DB13" s="445">
        <v>10.3</v>
      </c>
      <c r="DC13" s="446"/>
      <c r="DD13" s="446"/>
      <c r="DE13" s="446"/>
      <c r="DF13" s="446"/>
      <c r="DG13" s="446"/>
      <c r="DH13" s="446"/>
      <c r="DI13" s="447"/>
    </row>
    <row r="14" spans="1:119" ht="18.75" customHeight="1" thickBot="1" x14ac:dyDescent="0.25">
      <c r="A14" s="178"/>
      <c r="B14" s="511"/>
      <c r="C14" s="512"/>
      <c r="D14" s="512"/>
      <c r="E14" s="512"/>
      <c r="F14" s="512"/>
      <c r="G14" s="512"/>
      <c r="H14" s="512"/>
      <c r="I14" s="512"/>
      <c r="J14" s="512"/>
      <c r="K14" s="513"/>
      <c r="L14" s="529" t="s">
        <v>143</v>
      </c>
      <c r="M14" s="530"/>
      <c r="N14" s="530"/>
      <c r="O14" s="530"/>
      <c r="P14" s="530"/>
      <c r="Q14" s="531"/>
      <c r="R14" s="532">
        <v>5264</v>
      </c>
      <c r="S14" s="533"/>
      <c r="T14" s="533"/>
      <c r="U14" s="533"/>
      <c r="V14" s="534"/>
      <c r="W14" s="438"/>
      <c r="X14" s="439"/>
      <c r="Y14" s="439"/>
      <c r="Z14" s="439"/>
      <c r="AA14" s="439"/>
      <c r="AB14" s="428"/>
      <c r="AC14" s="535">
        <v>17.2</v>
      </c>
      <c r="AD14" s="536"/>
      <c r="AE14" s="536"/>
      <c r="AF14" s="536"/>
      <c r="AG14" s="537"/>
      <c r="AH14" s="535">
        <v>17.899999999999999</v>
      </c>
      <c r="AI14" s="536"/>
      <c r="AJ14" s="536"/>
      <c r="AK14" s="536"/>
      <c r="AL14" s="538"/>
      <c r="AM14" s="477"/>
      <c r="AN14" s="478"/>
      <c r="AO14" s="478"/>
      <c r="AP14" s="478"/>
      <c r="AQ14" s="478"/>
      <c r="AR14" s="478"/>
      <c r="AS14" s="478"/>
      <c r="AT14" s="479"/>
      <c r="AU14" s="480"/>
      <c r="AV14" s="481"/>
      <c r="AW14" s="481"/>
      <c r="AX14" s="481"/>
      <c r="AY14" s="482"/>
      <c r="AZ14" s="483"/>
      <c r="BA14" s="483"/>
      <c r="BB14" s="483"/>
      <c r="BC14" s="483"/>
      <c r="BD14" s="483"/>
      <c r="BE14" s="483"/>
      <c r="BF14" s="483"/>
      <c r="BG14" s="483"/>
      <c r="BH14" s="483"/>
      <c r="BI14" s="483"/>
      <c r="BJ14" s="483"/>
      <c r="BK14" s="483"/>
      <c r="BL14" s="483"/>
      <c r="BM14" s="484"/>
      <c r="BN14" s="448"/>
      <c r="BO14" s="449"/>
      <c r="BP14" s="449"/>
      <c r="BQ14" s="449"/>
      <c r="BR14" s="449"/>
      <c r="BS14" s="449"/>
      <c r="BT14" s="449"/>
      <c r="BU14" s="450"/>
      <c r="BV14" s="448"/>
      <c r="BW14" s="449"/>
      <c r="BX14" s="449"/>
      <c r="BY14" s="449"/>
      <c r="BZ14" s="449"/>
      <c r="CA14" s="449"/>
      <c r="CB14" s="449"/>
      <c r="CC14" s="450"/>
      <c r="CD14" s="543" t="s">
        <v>144</v>
      </c>
      <c r="CE14" s="544"/>
      <c r="CF14" s="544"/>
      <c r="CG14" s="544"/>
      <c r="CH14" s="544"/>
      <c r="CI14" s="544"/>
      <c r="CJ14" s="544"/>
      <c r="CK14" s="544"/>
      <c r="CL14" s="544"/>
      <c r="CM14" s="544"/>
      <c r="CN14" s="544"/>
      <c r="CO14" s="544"/>
      <c r="CP14" s="544"/>
      <c r="CQ14" s="544"/>
      <c r="CR14" s="544"/>
      <c r="CS14" s="545"/>
      <c r="CT14" s="546">
        <v>9</v>
      </c>
      <c r="CU14" s="547"/>
      <c r="CV14" s="547"/>
      <c r="CW14" s="547"/>
      <c r="CX14" s="547"/>
      <c r="CY14" s="547"/>
      <c r="CZ14" s="547"/>
      <c r="DA14" s="548"/>
      <c r="DB14" s="546">
        <v>41.7</v>
      </c>
      <c r="DC14" s="547"/>
      <c r="DD14" s="547"/>
      <c r="DE14" s="547"/>
      <c r="DF14" s="547"/>
      <c r="DG14" s="547"/>
      <c r="DH14" s="547"/>
      <c r="DI14" s="548"/>
    </row>
    <row r="15" spans="1:119" ht="18.75" customHeight="1" x14ac:dyDescent="0.2">
      <c r="A15" s="178"/>
      <c r="B15" s="511"/>
      <c r="C15" s="512"/>
      <c r="D15" s="512"/>
      <c r="E15" s="512"/>
      <c r="F15" s="512"/>
      <c r="G15" s="512"/>
      <c r="H15" s="512"/>
      <c r="I15" s="512"/>
      <c r="J15" s="512"/>
      <c r="K15" s="513"/>
      <c r="L15" s="187"/>
      <c r="M15" s="539" t="s">
        <v>145</v>
      </c>
      <c r="N15" s="540"/>
      <c r="O15" s="540"/>
      <c r="P15" s="540"/>
      <c r="Q15" s="541"/>
      <c r="R15" s="532">
        <v>5202</v>
      </c>
      <c r="S15" s="533"/>
      <c r="T15" s="533"/>
      <c r="U15" s="533"/>
      <c r="V15" s="534"/>
      <c r="W15" s="464" t="s">
        <v>146</v>
      </c>
      <c r="X15" s="465"/>
      <c r="Y15" s="465"/>
      <c r="Z15" s="465"/>
      <c r="AA15" s="465"/>
      <c r="AB15" s="455"/>
      <c r="AC15" s="499">
        <v>975</v>
      </c>
      <c r="AD15" s="500"/>
      <c r="AE15" s="500"/>
      <c r="AF15" s="500"/>
      <c r="AG15" s="542"/>
      <c r="AH15" s="499">
        <v>1052</v>
      </c>
      <c r="AI15" s="500"/>
      <c r="AJ15" s="500"/>
      <c r="AK15" s="500"/>
      <c r="AL15" s="501"/>
      <c r="AM15" s="477"/>
      <c r="AN15" s="478"/>
      <c r="AO15" s="478"/>
      <c r="AP15" s="478"/>
      <c r="AQ15" s="478"/>
      <c r="AR15" s="478"/>
      <c r="AS15" s="478"/>
      <c r="AT15" s="479"/>
      <c r="AU15" s="480"/>
      <c r="AV15" s="481"/>
      <c r="AW15" s="481"/>
      <c r="AX15" s="481"/>
      <c r="AY15" s="408" t="s">
        <v>147</v>
      </c>
      <c r="AZ15" s="409"/>
      <c r="BA15" s="409"/>
      <c r="BB15" s="409"/>
      <c r="BC15" s="409"/>
      <c r="BD15" s="409"/>
      <c r="BE15" s="409"/>
      <c r="BF15" s="409"/>
      <c r="BG15" s="409"/>
      <c r="BH15" s="409"/>
      <c r="BI15" s="409"/>
      <c r="BJ15" s="409"/>
      <c r="BK15" s="409"/>
      <c r="BL15" s="409"/>
      <c r="BM15" s="410"/>
      <c r="BN15" s="411">
        <v>503378</v>
      </c>
      <c r="BO15" s="412"/>
      <c r="BP15" s="412"/>
      <c r="BQ15" s="412"/>
      <c r="BR15" s="412"/>
      <c r="BS15" s="412"/>
      <c r="BT15" s="412"/>
      <c r="BU15" s="413"/>
      <c r="BV15" s="411">
        <v>514643</v>
      </c>
      <c r="BW15" s="412"/>
      <c r="BX15" s="412"/>
      <c r="BY15" s="412"/>
      <c r="BZ15" s="412"/>
      <c r="CA15" s="412"/>
      <c r="CB15" s="412"/>
      <c r="CC15" s="413"/>
      <c r="CD15" s="549" t="s">
        <v>148</v>
      </c>
      <c r="CE15" s="550"/>
      <c r="CF15" s="550"/>
      <c r="CG15" s="550"/>
      <c r="CH15" s="550"/>
      <c r="CI15" s="550"/>
      <c r="CJ15" s="550"/>
      <c r="CK15" s="550"/>
      <c r="CL15" s="550"/>
      <c r="CM15" s="550"/>
      <c r="CN15" s="550"/>
      <c r="CO15" s="550"/>
      <c r="CP15" s="550"/>
      <c r="CQ15" s="550"/>
      <c r="CR15" s="550"/>
      <c r="CS15" s="55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1"/>
      <c r="C16" s="512"/>
      <c r="D16" s="512"/>
      <c r="E16" s="512"/>
      <c r="F16" s="512"/>
      <c r="G16" s="512"/>
      <c r="H16" s="512"/>
      <c r="I16" s="512"/>
      <c r="J16" s="512"/>
      <c r="K16" s="513"/>
      <c r="L16" s="529" t="s">
        <v>149</v>
      </c>
      <c r="M16" s="552"/>
      <c r="N16" s="552"/>
      <c r="O16" s="552"/>
      <c r="P16" s="552"/>
      <c r="Q16" s="553"/>
      <c r="R16" s="554" t="s">
        <v>150</v>
      </c>
      <c r="S16" s="555"/>
      <c r="T16" s="555"/>
      <c r="U16" s="555"/>
      <c r="V16" s="556"/>
      <c r="W16" s="438"/>
      <c r="X16" s="439"/>
      <c r="Y16" s="439"/>
      <c r="Z16" s="439"/>
      <c r="AA16" s="439"/>
      <c r="AB16" s="428"/>
      <c r="AC16" s="535">
        <v>35.700000000000003</v>
      </c>
      <c r="AD16" s="536"/>
      <c r="AE16" s="536"/>
      <c r="AF16" s="536"/>
      <c r="AG16" s="537"/>
      <c r="AH16" s="535">
        <v>35.200000000000003</v>
      </c>
      <c r="AI16" s="536"/>
      <c r="AJ16" s="536"/>
      <c r="AK16" s="536"/>
      <c r="AL16" s="538"/>
      <c r="AM16" s="477"/>
      <c r="AN16" s="478"/>
      <c r="AO16" s="478"/>
      <c r="AP16" s="478"/>
      <c r="AQ16" s="478"/>
      <c r="AR16" s="478"/>
      <c r="AS16" s="478"/>
      <c r="AT16" s="479"/>
      <c r="AU16" s="480"/>
      <c r="AV16" s="481"/>
      <c r="AW16" s="481"/>
      <c r="AX16" s="481"/>
      <c r="AY16" s="482" t="s">
        <v>151</v>
      </c>
      <c r="AZ16" s="483"/>
      <c r="BA16" s="483"/>
      <c r="BB16" s="483"/>
      <c r="BC16" s="483"/>
      <c r="BD16" s="483"/>
      <c r="BE16" s="483"/>
      <c r="BF16" s="483"/>
      <c r="BG16" s="483"/>
      <c r="BH16" s="483"/>
      <c r="BI16" s="483"/>
      <c r="BJ16" s="483"/>
      <c r="BK16" s="483"/>
      <c r="BL16" s="483"/>
      <c r="BM16" s="484"/>
      <c r="BN16" s="448">
        <v>2657647</v>
      </c>
      <c r="BO16" s="449"/>
      <c r="BP16" s="449"/>
      <c r="BQ16" s="449"/>
      <c r="BR16" s="449"/>
      <c r="BS16" s="449"/>
      <c r="BT16" s="449"/>
      <c r="BU16" s="450"/>
      <c r="BV16" s="448">
        <v>2464080</v>
      </c>
      <c r="BW16" s="449"/>
      <c r="BX16" s="449"/>
      <c r="BY16" s="449"/>
      <c r="BZ16" s="449"/>
      <c r="CA16" s="449"/>
      <c r="CB16" s="449"/>
      <c r="CC16" s="450"/>
      <c r="CD16" s="191"/>
      <c r="CE16" s="562"/>
      <c r="CF16" s="562"/>
      <c r="CG16" s="562"/>
      <c r="CH16" s="562"/>
      <c r="CI16" s="562"/>
      <c r="CJ16" s="562"/>
      <c r="CK16" s="562"/>
      <c r="CL16" s="562"/>
      <c r="CM16" s="562"/>
      <c r="CN16" s="562"/>
      <c r="CO16" s="562"/>
      <c r="CP16" s="562"/>
      <c r="CQ16" s="562"/>
      <c r="CR16" s="562"/>
      <c r="CS16" s="563"/>
      <c r="CT16" s="445"/>
      <c r="CU16" s="446"/>
      <c r="CV16" s="446"/>
      <c r="CW16" s="446"/>
      <c r="CX16" s="446"/>
      <c r="CY16" s="446"/>
      <c r="CZ16" s="446"/>
      <c r="DA16" s="447"/>
      <c r="DB16" s="445"/>
      <c r="DC16" s="446"/>
      <c r="DD16" s="446"/>
      <c r="DE16" s="446"/>
      <c r="DF16" s="446"/>
      <c r="DG16" s="446"/>
      <c r="DH16" s="446"/>
      <c r="DI16" s="447"/>
    </row>
    <row r="17" spans="1:113" ht="18.75" customHeight="1" thickBot="1" x14ac:dyDescent="0.25">
      <c r="A17" s="178"/>
      <c r="B17" s="514"/>
      <c r="C17" s="515"/>
      <c r="D17" s="515"/>
      <c r="E17" s="515"/>
      <c r="F17" s="515"/>
      <c r="G17" s="515"/>
      <c r="H17" s="515"/>
      <c r="I17" s="515"/>
      <c r="J17" s="515"/>
      <c r="K17" s="516"/>
      <c r="L17" s="192"/>
      <c r="M17" s="559" t="s">
        <v>152</v>
      </c>
      <c r="N17" s="560"/>
      <c r="O17" s="560"/>
      <c r="P17" s="560"/>
      <c r="Q17" s="561"/>
      <c r="R17" s="554" t="s">
        <v>153</v>
      </c>
      <c r="S17" s="555"/>
      <c r="T17" s="555"/>
      <c r="U17" s="555"/>
      <c r="V17" s="556"/>
      <c r="W17" s="464" t="s">
        <v>154</v>
      </c>
      <c r="X17" s="465"/>
      <c r="Y17" s="465"/>
      <c r="Z17" s="465"/>
      <c r="AA17" s="465"/>
      <c r="AB17" s="455"/>
      <c r="AC17" s="499">
        <v>1286</v>
      </c>
      <c r="AD17" s="500"/>
      <c r="AE17" s="500"/>
      <c r="AF17" s="500"/>
      <c r="AG17" s="542"/>
      <c r="AH17" s="499">
        <v>1400</v>
      </c>
      <c r="AI17" s="500"/>
      <c r="AJ17" s="500"/>
      <c r="AK17" s="500"/>
      <c r="AL17" s="501"/>
      <c r="AM17" s="477"/>
      <c r="AN17" s="478"/>
      <c r="AO17" s="478"/>
      <c r="AP17" s="478"/>
      <c r="AQ17" s="478"/>
      <c r="AR17" s="478"/>
      <c r="AS17" s="478"/>
      <c r="AT17" s="479"/>
      <c r="AU17" s="480"/>
      <c r="AV17" s="481"/>
      <c r="AW17" s="481"/>
      <c r="AX17" s="481"/>
      <c r="AY17" s="482" t="s">
        <v>155</v>
      </c>
      <c r="AZ17" s="483"/>
      <c r="BA17" s="483"/>
      <c r="BB17" s="483"/>
      <c r="BC17" s="483"/>
      <c r="BD17" s="483"/>
      <c r="BE17" s="483"/>
      <c r="BF17" s="483"/>
      <c r="BG17" s="483"/>
      <c r="BH17" s="483"/>
      <c r="BI17" s="483"/>
      <c r="BJ17" s="483"/>
      <c r="BK17" s="483"/>
      <c r="BL17" s="483"/>
      <c r="BM17" s="484"/>
      <c r="BN17" s="448">
        <v>615398</v>
      </c>
      <c r="BO17" s="449"/>
      <c r="BP17" s="449"/>
      <c r="BQ17" s="449"/>
      <c r="BR17" s="449"/>
      <c r="BS17" s="449"/>
      <c r="BT17" s="449"/>
      <c r="BU17" s="450"/>
      <c r="BV17" s="448">
        <v>631001</v>
      </c>
      <c r="BW17" s="449"/>
      <c r="BX17" s="449"/>
      <c r="BY17" s="449"/>
      <c r="BZ17" s="449"/>
      <c r="CA17" s="449"/>
      <c r="CB17" s="449"/>
      <c r="CC17" s="450"/>
      <c r="CD17" s="191"/>
      <c r="CE17" s="562"/>
      <c r="CF17" s="562"/>
      <c r="CG17" s="562"/>
      <c r="CH17" s="562"/>
      <c r="CI17" s="562"/>
      <c r="CJ17" s="562"/>
      <c r="CK17" s="562"/>
      <c r="CL17" s="562"/>
      <c r="CM17" s="562"/>
      <c r="CN17" s="562"/>
      <c r="CO17" s="562"/>
      <c r="CP17" s="562"/>
      <c r="CQ17" s="562"/>
      <c r="CR17" s="562"/>
      <c r="CS17" s="563"/>
      <c r="CT17" s="445"/>
      <c r="CU17" s="446"/>
      <c r="CV17" s="446"/>
      <c r="CW17" s="446"/>
      <c r="CX17" s="446"/>
      <c r="CY17" s="446"/>
      <c r="CZ17" s="446"/>
      <c r="DA17" s="447"/>
      <c r="DB17" s="445"/>
      <c r="DC17" s="446"/>
      <c r="DD17" s="446"/>
      <c r="DE17" s="446"/>
      <c r="DF17" s="446"/>
      <c r="DG17" s="446"/>
      <c r="DH17" s="446"/>
      <c r="DI17" s="447"/>
    </row>
    <row r="18" spans="1:113" ht="18.75" customHeight="1" thickBot="1" x14ac:dyDescent="0.25">
      <c r="A18" s="178"/>
      <c r="B18" s="570" t="s">
        <v>156</v>
      </c>
      <c r="C18" s="491"/>
      <c r="D18" s="491"/>
      <c r="E18" s="571"/>
      <c r="F18" s="571"/>
      <c r="G18" s="571"/>
      <c r="H18" s="571"/>
      <c r="I18" s="571"/>
      <c r="J18" s="571"/>
      <c r="K18" s="571"/>
      <c r="L18" s="572">
        <v>161.66999999999999</v>
      </c>
      <c r="M18" s="572"/>
      <c r="N18" s="572"/>
      <c r="O18" s="572"/>
      <c r="P18" s="572"/>
      <c r="Q18" s="572"/>
      <c r="R18" s="573"/>
      <c r="S18" s="573"/>
      <c r="T18" s="573"/>
      <c r="U18" s="573"/>
      <c r="V18" s="574"/>
      <c r="W18" s="466"/>
      <c r="X18" s="467"/>
      <c r="Y18" s="467"/>
      <c r="Z18" s="467"/>
      <c r="AA18" s="467"/>
      <c r="AB18" s="458"/>
      <c r="AC18" s="575">
        <v>47.1</v>
      </c>
      <c r="AD18" s="576"/>
      <c r="AE18" s="576"/>
      <c r="AF18" s="576"/>
      <c r="AG18" s="577"/>
      <c r="AH18" s="575">
        <v>46.9</v>
      </c>
      <c r="AI18" s="576"/>
      <c r="AJ18" s="576"/>
      <c r="AK18" s="576"/>
      <c r="AL18" s="578"/>
      <c r="AM18" s="477"/>
      <c r="AN18" s="478"/>
      <c r="AO18" s="478"/>
      <c r="AP18" s="478"/>
      <c r="AQ18" s="478"/>
      <c r="AR18" s="478"/>
      <c r="AS18" s="478"/>
      <c r="AT18" s="479"/>
      <c r="AU18" s="480"/>
      <c r="AV18" s="481"/>
      <c r="AW18" s="481"/>
      <c r="AX18" s="481"/>
      <c r="AY18" s="482" t="s">
        <v>157</v>
      </c>
      <c r="AZ18" s="483"/>
      <c r="BA18" s="483"/>
      <c r="BB18" s="483"/>
      <c r="BC18" s="483"/>
      <c r="BD18" s="483"/>
      <c r="BE18" s="483"/>
      <c r="BF18" s="483"/>
      <c r="BG18" s="483"/>
      <c r="BH18" s="483"/>
      <c r="BI18" s="483"/>
      <c r="BJ18" s="483"/>
      <c r="BK18" s="483"/>
      <c r="BL18" s="483"/>
      <c r="BM18" s="484"/>
      <c r="BN18" s="448">
        <v>2498494</v>
      </c>
      <c r="BO18" s="449"/>
      <c r="BP18" s="449"/>
      <c r="BQ18" s="449"/>
      <c r="BR18" s="449"/>
      <c r="BS18" s="449"/>
      <c r="BT18" s="449"/>
      <c r="BU18" s="450"/>
      <c r="BV18" s="448">
        <v>2567443</v>
      </c>
      <c r="BW18" s="449"/>
      <c r="BX18" s="449"/>
      <c r="BY18" s="449"/>
      <c r="BZ18" s="449"/>
      <c r="CA18" s="449"/>
      <c r="CB18" s="449"/>
      <c r="CC18" s="450"/>
      <c r="CD18" s="191"/>
      <c r="CE18" s="562"/>
      <c r="CF18" s="562"/>
      <c r="CG18" s="562"/>
      <c r="CH18" s="562"/>
      <c r="CI18" s="562"/>
      <c r="CJ18" s="562"/>
      <c r="CK18" s="562"/>
      <c r="CL18" s="562"/>
      <c r="CM18" s="562"/>
      <c r="CN18" s="562"/>
      <c r="CO18" s="562"/>
      <c r="CP18" s="562"/>
      <c r="CQ18" s="562"/>
      <c r="CR18" s="562"/>
      <c r="CS18" s="563"/>
      <c r="CT18" s="445"/>
      <c r="CU18" s="446"/>
      <c r="CV18" s="446"/>
      <c r="CW18" s="446"/>
      <c r="CX18" s="446"/>
      <c r="CY18" s="446"/>
      <c r="CZ18" s="446"/>
      <c r="DA18" s="447"/>
      <c r="DB18" s="445"/>
      <c r="DC18" s="446"/>
      <c r="DD18" s="446"/>
      <c r="DE18" s="446"/>
      <c r="DF18" s="446"/>
      <c r="DG18" s="446"/>
      <c r="DH18" s="446"/>
      <c r="DI18" s="447"/>
    </row>
    <row r="19" spans="1:113" ht="18.75" customHeight="1" thickBot="1" x14ac:dyDescent="0.25">
      <c r="A19" s="178"/>
      <c r="B19" s="570" t="s">
        <v>158</v>
      </c>
      <c r="C19" s="491"/>
      <c r="D19" s="491"/>
      <c r="E19" s="571"/>
      <c r="F19" s="571"/>
      <c r="G19" s="571"/>
      <c r="H19" s="571"/>
      <c r="I19" s="571"/>
      <c r="J19" s="571"/>
      <c r="K19" s="571"/>
      <c r="L19" s="579">
        <v>31</v>
      </c>
      <c r="M19" s="579"/>
      <c r="N19" s="579"/>
      <c r="O19" s="579"/>
      <c r="P19" s="579"/>
      <c r="Q19" s="579"/>
      <c r="R19" s="580"/>
      <c r="S19" s="580"/>
      <c r="T19" s="580"/>
      <c r="U19" s="580"/>
      <c r="V19" s="581"/>
      <c r="W19" s="405"/>
      <c r="X19" s="406"/>
      <c r="Y19" s="406"/>
      <c r="Z19" s="406"/>
      <c r="AA19" s="406"/>
      <c r="AB19" s="406"/>
      <c r="AC19" s="557"/>
      <c r="AD19" s="557"/>
      <c r="AE19" s="557"/>
      <c r="AF19" s="557"/>
      <c r="AG19" s="557"/>
      <c r="AH19" s="557"/>
      <c r="AI19" s="557"/>
      <c r="AJ19" s="557"/>
      <c r="AK19" s="557"/>
      <c r="AL19" s="558"/>
      <c r="AM19" s="477"/>
      <c r="AN19" s="478"/>
      <c r="AO19" s="478"/>
      <c r="AP19" s="478"/>
      <c r="AQ19" s="478"/>
      <c r="AR19" s="478"/>
      <c r="AS19" s="478"/>
      <c r="AT19" s="479"/>
      <c r="AU19" s="480"/>
      <c r="AV19" s="481"/>
      <c r="AW19" s="481"/>
      <c r="AX19" s="481"/>
      <c r="AY19" s="482" t="s">
        <v>159</v>
      </c>
      <c r="AZ19" s="483"/>
      <c r="BA19" s="483"/>
      <c r="BB19" s="483"/>
      <c r="BC19" s="483"/>
      <c r="BD19" s="483"/>
      <c r="BE19" s="483"/>
      <c r="BF19" s="483"/>
      <c r="BG19" s="483"/>
      <c r="BH19" s="483"/>
      <c r="BI19" s="483"/>
      <c r="BJ19" s="483"/>
      <c r="BK19" s="483"/>
      <c r="BL19" s="483"/>
      <c r="BM19" s="484"/>
      <c r="BN19" s="448">
        <v>3715721</v>
      </c>
      <c r="BO19" s="449"/>
      <c r="BP19" s="449"/>
      <c r="BQ19" s="449"/>
      <c r="BR19" s="449"/>
      <c r="BS19" s="449"/>
      <c r="BT19" s="449"/>
      <c r="BU19" s="450"/>
      <c r="BV19" s="448">
        <v>3801641</v>
      </c>
      <c r="BW19" s="449"/>
      <c r="BX19" s="449"/>
      <c r="BY19" s="449"/>
      <c r="BZ19" s="449"/>
      <c r="CA19" s="449"/>
      <c r="CB19" s="449"/>
      <c r="CC19" s="450"/>
      <c r="CD19" s="191"/>
      <c r="CE19" s="562"/>
      <c r="CF19" s="562"/>
      <c r="CG19" s="562"/>
      <c r="CH19" s="562"/>
      <c r="CI19" s="562"/>
      <c r="CJ19" s="562"/>
      <c r="CK19" s="562"/>
      <c r="CL19" s="562"/>
      <c r="CM19" s="562"/>
      <c r="CN19" s="562"/>
      <c r="CO19" s="562"/>
      <c r="CP19" s="562"/>
      <c r="CQ19" s="562"/>
      <c r="CR19" s="562"/>
      <c r="CS19" s="563"/>
      <c r="CT19" s="445"/>
      <c r="CU19" s="446"/>
      <c r="CV19" s="446"/>
      <c r="CW19" s="446"/>
      <c r="CX19" s="446"/>
      <c r="CY19" s="446"/>
      <c r="CZ19" s="446"/>
      <c r="DA19" s="447"/>
      <c r="DB19" s="445"/>
      <c r="DC19" s="446"/>
      <c r="DD19" s="446"/>
      <c r="DE19" s="446"/>
      <c r="DF19" s="446"/>
      <c r="DG19" s="446"/>
      <c r="DH19" s="446"/>
      <c r="DI19" s="447"/>
    </row>
    <row r="20" spans="1:113" ht="18.75" customHeight="1" thickBot="1" x14ac:dyDescent="0.25">
      <c r="A20" s="178"/>
      <c r="B20" s="570" t="s">
        <v>160</v>
      </c>
      <c r="C20" s="491"/>
      <c r="D20" s="491"/>
      <c r="E20" s="571"/>
      <c r="F20" s="571"/>
      <c r="G20" s="571"/>
      <c r="H20" s="571"/>
      <c r="I20" s="571"/>
      <c r="J20" s="571"/>
      <c r="K20" s="571"/>
      <c r="L20" s="579">
        <v>1572</v>
      </c>
      <c r="M20" s="579"/>
      <c r="N20" s="579"/>
      <c r="O20" s="579"/>
      <c r="P20" s="579"/>
      <c r="Q20" s="579"/>
      <c r="R20" s="580"/>
      <c r="S20" s="580"/>
      <c r="T20" s="580"/>
      <c r="U20" s="580"/>
      <c r="V20" s="581"/>
      <c r="W20" s="466"/>
      <c r="X20" s="467"/>
      <c r="Y20" s="467"/>
      <c r="Z20" s="467"/>
      <c r="AA20" s="467"/>
      <c r="AB20" s="467"/>
      <c r="AC20" s="582"/>
      <c r="AD20" s="582"/>
      <c r="AE20" s="582"/>
      <c r="AF20" s="582"/>
      <c r="AG20" s="582"/>
      <c r="AH20" s="582"/>
      <c r="AI20" s="582"/>
      <c r="AJ20" s="582"/>
      <c r="AK20" s="582"/>
      <c r="AL20" s="583"/>
      <c r="AM20" s="584"/>
      <c r="AN20" s="503"/>
      <c r="AO20" s="503"/>
      <c r="AP20" s="503"/>
      <c r="AQ20" s="503"/>
      <c r="AR20" s="503"/>
      <c r="AS20" s="503"/>
      <c r="AT20" s="504"/>
      <c r="AU20" s="585"/>
      <c r="AV20" s="586"/>
      <c r="AW20" s="586"/>
      <c r="AX20" s="587"/>
      <c r="AY20" s="482"/>
      <c r="AZ20" s="483"/>
      <c r="BA20" s="483"/>
      <c r="BB20" s="483"/>
      <c r="BC20" s="483"/>
      <c r="BD20" s="483"/>
      <c r="BE20" s="483"/>
      <c r="BF20" s="483"/>
      <c r="BG20" s="483"/>
      <c r="BH20" s="483"/>
      <c r="BI20" s="483"/>
      <c r="BJ20" s="483"/>
      <c r="BK20" s="483"/>
      <c r="BL20" s="483"/>
      <c r="BM20" s="484"/>
      <c r="BN20" s="448"/>
      <c r="BO20" s="449"/>
      <c r="BP20" s="449"/>
      <c r="BQ20" s="449"/>
      <c r="BR20" s="449"/>
      <c r="BS20" s="449"/>
      <c r="BT20" s="449"/>
      <c r="BU20" s="450"/>
      <c r="BV20" s="448"/>
      <c r="BW20" s="449"/>
      <c r="BX20" s="449"/>
      <c r="BY20" s="449"/>
      <c r="BZ20" s="449"/>
      <c r="CA20" s="449"/>
      <c r="CB20" s="449"/>
      <c r="CC20" s="450"/>
      <c r="CD20" s="191"/>
      <c r="CE20" s="562"/>
      <c r="CF20" s="562"/>
      <c r="CG20" s="562"/>
      <c r="CH20" s="562"/>
      <c r="CI20" s="562"/>
      <c r="CJ20" s="562"/>
      <c r="CK20" s="562"/>
      <c r="CL20" s="562"/>
      <c r="CM20" s="562"/>
      <c r="CN20" s="562"/>
      <c r="CO20" s="562"/>
      <c r="CP20" s="562"/>
      <c r="CQ20" s="562"/>
      <c r="CR20" s="562"/>
      <c r="CS20" s="563"/>
      <c r="CT20" s="445"/>
      <c r="CU20" s="446"/>
      <c r="CV20" s="446"/>
      <c r="CW20" s="446"/>
      <c r="CX20" s="446"/>
      <c r="CY20" s="446"/>
      <c r="CZ20" s="446"/>
      <c r="DA20" s="447"/>
      <c r="DB20" s="445"/>
      <c r="DC20" s="446"/>
      <c r="DD20" s="446"/>
      <c r="DE20" s="446"/>
      <c r="DF20" s="446"/>
      <c r="DG20" s="446"/>
      <c r="DH20" s="446"/>
      <c r="DI20" s="447"/>
    </row>
    <row r="21" spans="1:113" ht="18.75" customHeight="1" thickBot="1" x14ac:dyDescent="0.25">
      <c r="A21" s="178"/>
      <c r="B21" s="588" t="s">
        <v>161</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90"/>
      <c r="AY21" s="564"/>
      <c r="AZ21" s="565"/>
      <c r="BA21" s="565"/>
      <c r="BB21" s="565"/>
      <c r="BC21" s="565"/>
      <c r="BD21" s="565"/>
      <c r="BE21" s="565"/>
      <c r="BF21" s="565"/>
      <c r="BG21" s="565"/>
      <c r="BH21" s="565"/>
      <c r="BI21" s="565"/>
      <c r="BJ21" s="565"/>
      <c r="BK21" s="565"/>
      <c r="BL21" s="565"/>
      <c r="BM21" s="566"/>
      <c r="BN21" s="567"/>
      <c r="BO21" s="568"/>
      <c r="BP21" s="568"/>
      <c r="BQ21" s="568"/>
      <c r="BR21" s="568"/>
      <c r="BS21" s="568"/>
      <c r="BT21" s="568"/>
      <c r="BU21" s="569"/>
      <c r="BV21" s="567"/>
      <c r="BW21" s="568"/>
      <c r="BX21" s="568"/>
      <c r="BY21" s="568"/>
      <c r="BZ21" s="568"/>
      <c r="CA21" s="568"/>
      <c r="CB21" s="568"/>
      <c r="CC21" s="569"/>
      <c r="CD21" s="191"/>
      <c r="CE21" s="562"/>
      <c r="CF21" s="562"/>
      <c r="CG21" s="562"/>
      <c r="CH21" s="562"/>
      <c r="CI21" s="562"/>
      <c r="CJ21" s="562"/>
      <c r="CK21" s="562"/>
      <c r="CL21" s="562"/>
      <c r="CM21" s="562"/>
      <c r="CN21" s="562"/>
      <c r="CO21" s="562"/>
      <c r="CP21" s="562"/>
      <c r="CQ21" s="562"/>
      <c r="CR21" s="562"/>
      <c r="CS21" s="563"/>
      <c r="CT21" s="445"/>
      <c r="CU21" s="446"/>
      <c r="CV21" s="446"/>
      <c r="CW21" s="446"/>
      <c r="CX21" s="446"/>
      <c r="CY21" s="446"/>
      <c r="CZ21" s="446"/>
      <c r="DA21" s="447"/>
      <c r="DB21" s="445"/>
      <c r="DC21" s="446"/>
      <c r="DD21" s="446"/>
      <c r="DE21" s="446"/>
      <c r="DF21" s="446"/>
      <c r="DG21" s="446"/>
      <c r="DH21" s="446"/>
      <c r="DI21" s="447"/>
    </row>
    <row r="22" spans="1:113" ht="18.75" customHeight="1" x14ac:dyDescent="0.2">
      <c r="A22" s="178"/>
      <c r="B22" s="618" t="s">
        <v>162</v>
      </c>
      <c r="C22" s="592"/>
      <c r="D22" s="593"/>
      <c r="E22" s="460" t="s">
        <v>1</v>
      </c>
      <c r="F22" s="465"/>
      <c r="G22" s="465"/>
      <c r="H22" s="465"/>
      <c r="I22" s="465"/>
      <c r="J22" s="465"/>
      <c r="K22" s="455"/>
      <c r="L22" s="460" t="s">
        <v>163</v>
      </c>
      <c r="M22" s="465"/>
      <c r="N22" s="465"/>
      <c r="O22" s="465"/>
      <c r="P22" s="455"/>
      <c r="Q22" s="623" t="s">
        <v>164</v>
      </c>
      <c r="R22" s="624"/>
      <c r="S22" s="624"/>
      <c r="T22" s="624"/>
      <c r="U22" s="624"/>
      <c r="V22" s="625"/>
      <c r="W22" s="591" t="s">
        <v>165</v>
      </c>
      <c r="X22" s="592"/>
      <c r="Y22" s="593"/>
      <c r="Z22" s="460" t="s">
        <v>1</v>
      </c>
      <c r="AA22" s="465"/>
      <c r="AB22" s="465"/>
      <c r="AC22" s="465"/>
      <c r="AD22" s="465"/>
      <c r="AE22" s="465"/>
      <c r="AF22" s="465"/>
      <c r="AG22" s="455"/>
      <c r="AH22" s="629" t="s">
        <v>166</v>
      </c>
      <c r="AI22" s="465"/>
      <c r="AJ22" s="465"/>
      <c r="AK22" s="465"/>
      <c r="AL22" s="455"/>
      <c r="AM22" s="629" t="s">
        <v>167</v>
      </c>
      <c r="AN22" s="630"/>
      <c r="AO22" s="630"/>
      <c r="AP22" s="630"/>
      <c r="AQ22" s="630"/>
      <c r="AR22" s="631"/>
      <c r="AS22" s="623" t="s">
        <v>164</v>
      </c>
      <c r="AT22" s="624"/>
      <c r="AU22" s="624"/>
      <c r="AV22" s="624"/>
      <c r="AW22" s="624"/>
      <c r="AX22" s="635"/>
      <c r="AY22" s="408" t="s">
        <v>168</v>
      </c>
      <c r="AZ22" s="409"/>
      <c r="BA22" s="409"/>
      <c r="BB22" s="409"/>
      <c r="BC22" s="409"/>
      <c r="BD22" s="409"/>
      <c r="BE22" s="409"/>
      <c r="BF22" s="409"/>
      <c r="BG22" s="409"/>
      <c r="BH22" s="409"/>
      <c r="BI22" s="409"/>
      <c r="BJ22" s="409"/>
      <c r="BK22" s="409"/>
      <c r="BL22" s="409"/>
      <c r="BM22" s="410"/>
      <c r="BN22" s="411">
        <v>3912892</v>
      </c>
      <c r="BO22" s="412"/>
      <c r="BP22" s="412"/>
      <c r="BQ22" s="412"/>
      <c r="BR22" s="412"/>
      <c r="BS22" s="412"/>
      <c r="BT22" s="412"/>
      <c r="BU22" s="413"/>
      <c r="BV22" s="411">
        <v>4172706</v>
      </c>
      <c r="BW22" s="412"/>
      <c r="BX22" s="412"/>
      <c r="BY22" s="412"/>
      <c r="BZ22" s="412"/>
      <c r="CA22" s="412"/>
      <c r="CB22" s="412"/>
      <c r="CC22" s="413"/>
      <c r="CD22" s="191"/>
      <c r="CE22" s="562"/>
      <c r="CF22" s="562"/>
      <c r="CG22" s="562"/>
      <c r="CH22" s="562"/>
      <c r="CI22" s="562"/>
      <c r="CJ22" s="562"/>
      <c r="CK22" s="562"/>
      <c r="CL22" s="562"/>
      <c r="CM22" s="562"/>
      <c r="CN22" s="562"/>
      <c r="CO22" s="562"/>
      <c r="CP22" s="562"/>
      <c r="CQ22" s="562"/>
      <c r="CR22" s="562"/>
      <c r="CS22" s="563"/>
      <c r="CT22" s="445"/>
      <c r="CU22" s="446"/>
      <c r="CV22" s="446"/>
      <c r="CW22" s="446"/>
      <c r="CX22" s="446"/>
      <c r="CY22" s="446"/>
      <c r="CZ22" s="446"/>
      <c r="DA22" s="447"/>
      <c r="DB22" s="445"/>
      <c r="DC22" s="446"/>
      <c r="DD22" s="446"/>
      <c r="DE22" s="446"/>
      <c r="DF22" s="446"/>
      <c r="DG22" s="446"/>
      <c r="DH22" s="446"/>
      <c r="DI22" s="447"/>
    </row>
    <row r="23" spans="1:113" ht="18.75" customHeight="1" x14ac:dyDescent="0.2">
      <c r="A23" s="178"/>
      <c r="B23" s="619"/>
      <c r="C23" s="595"/>
      <c r="D23" s="596"/>
      <c r="E23" s="434"/>
      <c r="F23" s="439"/>
      <c r="G23" s="439"/>
      <c r="H23" s="439"/>
      <c r="I23" s="439"/>
      <c r="J23" s="439"/>
      <c r="K23" s="428"/>
      <c r="L23" s="434"/>
      <c r="M23" s="439"/>
      <c r="N23" s="439"/>
      <c r="O23" s="439"/>
      <c r="P23" s="428"/>
      <c r="Q23" s="626"/>
      <c r="R23" s="627"/>
      <c r="S23" s="627"/>
      <c r="T23" s="627"/>
      <c r="U23" s="627"/>
      <c r="V23" s="628"/>
      <c r="W23" s="594"/>
      <c r="X23" s="595"/>
      <c r="Y23" s="596"/>
      <c r="Z23" s="434"/>
      <c r="AA23" s="439"/>
      <c r="AB23" s="439"/>
      <c r="AC23" s="439"/>
      <c r="AD23" s="439"/>
      <c r="AE23" s="439"/>
      <c r="AF23" s="439"/>
      <c r="AG23" s="428"/>
      <c r="AH23" s="434"/>
      <c r="AI23" s="439"/>
      <c r="AJ23" s="439"/>
      <c r="AK23" s="439"/>
      <c r="AL23" s="428"/>
      <c r="AM23" s="632"/>
      <c r="AN23" s="633"/>
      <c r="AO23" s="633"/>
      <c r="AP23" s="633"/>
      <c r="AQ23" s="633"/>
      <c r="AR23" s="634"/>
      <c r="AS23" s="626"/>
      <c r="AT23" s="627"/>
      <c r="AU23" s="627"/>
      <c r="AV23" s="627"/>
      <c r="AW23" s="627"/>
      <c r="AX23" s="636"/>
      <c r="AY23" s="482" t="s">
        <v>169</v>
      </c>
      <c r="AZ23" s="483"/>
      <c r="BA23" s="483"/>
      <c r="BB23" s="483"/>
      <c r="BC23" s="483"/>
      <c r="BD23" s="483"/>
      <c r="BE23" s="483"/>
      <c r="BF23" s="483"/>
      <c r="BG23" s="483"/>
      <c r="BH23" s="483"/>
      <c r="BI23" s="483"/>
      <c r="BJ23" s="483"/>
      <c r="BK23" s="483"/>
      <c r="BL23" s="483"/>
      <c r="BM23" s="484"/>
      <c r="BN23" s="448">
        <v>2068090</v>
      </c>
      <c r="BO23" s="449"/>
      <c r="BP23" s="449"/>
      <c r="BQ23" s="449"/>
      <c r="BR23" s="449"/>
      <c r="BS23" s="449"/>
      <c r="BT23" s="449"/>
      <c r="BU23" s="450"/>
      <c r="BV23" s="448">
        <v>2290752</v>
      </c>
      <c r="BW23" s="449"/>
      <c r="BX23" s="449"/>
      <c r="BY23" s="449"/>
      <c r="BZ23" s="449"/>
      <c r="CA23" s="449"/>
      <c r="CB23" s="449"/>
      <c r="CC23" s="450"/>
      <c r="CD23" s="191"/>
      <c r="CE23" s="562"/>
      <c r="CF23" s="562"/>
      <c r="CG23" s="562"/>
      <c r="CH23" s="562"/>
      <c r="CI23" s="562"/>
      <c r="CJ23" s="562"/>
      <c r="CK23" s="562"/>
      <c r="CL23" s="562"/>
      <c r="CM23" s="562"/>
      <c r="CN23" s="562"/>
      <c r="CO23" s="562"/>
      <c r="CP23" s="562"/>
      <c r="CQ23" s="562"/>
      <c r="CR23" s="562"/>
      <c r="CS23" s="563"/>
      <c r="CT23" s="445"/>
      <c r="CU23" s="446"/>
      <c r="CV23" s="446"/>
      <c r="CW23" s="446"/>
      <c r="CX23" s="446"/>
      <c r="CY23" s="446"/>
      <c r="CZ23" s="446"/>
      <c r="DA23" s="447"/>
      <c r="DB23" s="445"/>
      <c r="DC23" s="446"/>
      <c r="DD23" s="446"/>
      <c r="DE23" s="446"/>
      <c r="DF23" s="446"/>
      <c r="DG23" s="446"/>
      <c r="DH23" s="446"/>
      <c r="DI23" s="447"/>
    </row>
    <row r="24" spans="1:113" ht="18.75" customHeight="1" thickBot="1" x14ac:dyDescent="0.25">
      <c r="A24" s="178"/>
      <c r="B24" s="619"/>
      <c r="C24" s="595"/>
      <c r="D24" s="596"/>
      <c r="E24" s="498" t="s">
        <v>170</v>
      </c>
      <c r="F24" s="478"/>
      <c r="G24" s="478"/>
      <c r="H24" s="478"/>
      <c r="I24" s="478"/>
      <c r="J24" s="478"/>
      <c r="K24" s="479"/>
      <c r="L24" s="499">
        <v>1</v>
      </c>
      <c r="M24" s="500"/>
      <c r="N24" s="500"/>
      <c r="O24" s="500"/>
      <c r="P24" s="542"/>
      <c r="Q24" s="499">
        <v>6560</v>
      </c>
      <c r="R24" s="500"/>
      <c r="S24" s="500"/>
      <c r="T24" s="500"/>
      <c r="U24" s="500"/>
      <c r="V24" s="542"/>
      <c r="W24" s="594"/>
      <c r="X24" s="595"/>
      <c r="Y24" s="596"/>
      <c r="Z24" s="498" t="s">
        <v>171</v>
      </c>
      <c r="AA24" s="478"/>
      <c r="AB24" s="478"/>
      <c r="AC24" s="478"/>
      <c r="AD24" s="478"/>
      <c r="AE24" s="478"/>
      <c r="AF24" s="478"/>
      <c r="AG24" s="479"/>
      <c r="AH24" s="499">
        <v>69</v>
      </c>
      <c r="AI24" s="500"/>
      <c r="AJ24" s="500"/>
      <c r="AK24" s="500"/>
      <c r="AL24" s="542"/>
      <c r="AM24" s="499">
        <v>202929</v>
      </c>
      <c r="AN24" s="500"/>
      <c r="AO24" s="500"/>
      <c r="AP24" s="500"/>
      <c r="AQ24" s="500"/>
      <c r="AR24" s="542"/>
      <c r="AS24" s="499">
        <v>2941</v>
      </c>
      <c r="AT24" s="500"/>
      <c r="AU24" s="500"/>
      <c r="AV24" s="500"/>
      <c r="AW24" s="500"/>
      <c r="AX24" s="501"/>
      <c r="AY24" s="564" t="s">
        <v>172</v>
      </c>
      <c r="AZ24" s="565"/>
      <c r="BA24" s="565"/>
      <c r="BB24" s="565"/>
      <c r="BC24" s="565"/>
      <c r="BD24" s="565"/>
      <c r="BE24" s="565"/>
      <c r="BF24" s="565"/>
      <c r="BG24" s="565"/>
      <c r="BH24" s="565"/>
      <c r="BI24" s="565"/>
      <c r="BJ24" s="565"/>
      <c r="BK24" s="565"/>
      <c r="BL24" s="565"/>
      <c r="BM24" s="566"/>
      <c r="BN24" s="448">
        <v>2397500</v>
      </c>
      <c r="BO24" s="449"/>
      <c r="BP24" s="449"/>
      <c r="BQ24" s="449"/>
      <c r="BR24" s="449"/>
      <c r="BS24" s="449"/>
      <c r="BT24" s="449"/>
      <c r="BU24" s="450"/>
      <c r="BV24" s="448">
        <v>2587005</v>
      </c>
      <c r="BW24" s="449"/>
      <c r="BX24" s="449"/>
      <c r="BY24" s="449"/>
      <c r="BZ24" s="449"/>
      <c r="CA24" s="449"/>
      <c r="CB24" s="449"/>
      <c r="CC24" s="450"/>
      <c r="CD24" s="191"/>
      <c r="CE24" s="562"/>
      <c r="CF24" s="562"/>
      <c r="CG24" s="562"/>
      <c r="CH24" s="562"/>
      <c r="CI24" s="562"/>
      <c r="CJ24" s="562"/>
      <c r="CK24" s="562"/>
      <c r="CL24" s="562"/>
      <c r="CM24" s="562"/>
      <c r="CN24" s="562"/>
      <c r="CO24" s="562"/>
      <c r="CP24" s="562"/>
      <c r="CQ24" s="562"/>
      <c r="CR24" s="562"/>
      <c r="CS24" s="563"/>
      <c r="CT24" s="445"/>
      <c r="CU24" s="446"/>
      <c r="CV24" s="446"/>
      <c r="CW24" s="446"/>
      <c r="CX24" s="446"/>
      <c r="CY24" s="446"/>
      <c r="CZ24" s="446"/>
      <c r="DA24" s="447"/>
      <c r="DB24" s="445"/>
      <c r="DC24" s="446"/>
      <c r="DD24" s="446"/>
      <c r="DE24" s="446"/>
      <c r="DF24" s="446"/>
      <c r="DG24" s="446"/>
      <c r="DH24" s="446"/>
      <c r="DI24" s="447"/>
    </row>
    <row r="25" spans="1:113" ht="18.75" customHeight="1" x14ac:dyDescent="0.2">
      <c r="A25" s="178"/>
      <c r="B25" s="619"/>
      <c r="C25" s="595"/>
      <c r="D25" s="596"/>
      <c r="E25" s="498" t="s">
        <v>173</v>
      </c>
      <c r="F25" s="478"/>
      <c r="G25" s="478"/>
      <c r="H25" s="478"/>
      <c r="I25" s="478"/>
      <c r="J25" s="478"/>
      <c r="K25" s="479"/>
      <c r="L25" s="499">
        <v>1</v>
      </c>
      <c r="M25" s="500"/>
      <c r="N25" s="500"/>
      <c r="O25" s="500"/>
      <c r="P25" s="542"/>
      <c r="Q25" s="499">
        <v>5580</v>
      </c>
      <c r="R25" s="500"/>
      <c r="S25" s="500"/>
      <c r="T25" s="500"/>
      <c r="U25" s="500"/>
      <c r="V25" s="542"/>
      <c r="W25" s="594"/>
      <c r="X25" s="595"/>
      <c r="Y25" s="596"/>
      <c r="Z25" s="498" t="s">
        <v>174</v>
      </c>
      <c r="AA25" s="478"/>
      <c r="AB25" s="478"/>
      <c r="AC25" s="478"/>
      <c r="AD25" s="478"/>
      <c r="AE25" s="478"/>
      <c r="AF25" s="478"/>
      <c r="AG25" s="479"/>
      <c r="AH25" s="499" t="s">
        <v>175</v>
      </c>
      <c r="AI25" s="500"/>
      <c r="AJ25" s="500"/>
      <c r="AK25" s="500"/>
      <c r="AL25" s="542"/>
      <c r="AM25" s="499" t="s">
        <v>175</v>
      </c>
      <c r="AN25" s="500"/>
      <c r="AO25" s="500"/>
      <c r="AP25" s="500"/>
      <c r="AQ25" s="500"/>
      <c r="AR25" s="542"/>
      <c r="AS25" s="499" t="s">
        <v>175</v>
      </c>
      <c r="AT25" s="500"/>
      <c r="AU25" s="500"/>
      <c r="AV25" s="500"/>
      <c r="AW25" s="500"/>
      <c r="AX25" s="501"/>
      <c r="AY25" s="408" t="s">
        <v>176</v>
      </c>
      <c r="AZ25" s="409"/>
      <c r="BA25" s="409"/>
      <c r="BB25" s="409"/>
      <c r="BC25" s="409"/>
      <c r="BD25" s="409"/>
      <c r="BE25" s="409"/>
      <c r="BF25" s="409"/>
      <c r="BG25" s="409"/>
      <c r="BH25" s="409"/>
      <c r="BI25" s="409"/>
      <c r="BJ25" s="409"/>
      <c r="BK25" s="409"/>
      <c r="BL25" s="409"/>
      <c r="BM25" s="410"/>
      <c r="BN25" s="411">
        <v>30739</v>
      </c>
      <c r="BO25" s="412"/>
      <c r="BP25" s="412"/>
      <c r="BQ25" s="412"/>
      <c r="BR25" s="412"/>
      <c r="BS25" s="412"/>
      <c r="BT25" s="412"/>
      <c r="BU25" s="413"/>
      <c r="BV25" s="411">
        <v>38714</v>
      </c>
      <c r="BW25" s="412"/>
      <c r="BX25" s="412"/>
      <c r="BY25" s="412"/>
      <c r="BZ25" s="412"/>
      <c r="CA25" s="412"/>
      <c r="CB25" s="412"/>
      <c r="CC25" s="413"/>
      <c r="CD25" s="191"/>
      <c r="CE25" s="562"/>
      <c r="CF25" s="562"/>
      <c r="CG25" s="562"/>
      <c r="CH25" s="562"/>
      <c r="CI25" s="562"/>
      <c r="CJ25" s="562"/>
      <c r="CK25" s="562"/>
      <c r="CL25" s="562"/>
      <c r="CM25" s="562"/>
      <c r="CN25" s="562"/>
      <c r="CO25" s="562"/>
      <c r="CP25" s="562"/>
      <c r="CQ25" s="562"/>
      <c r="CR25" s="562"/>
      <c r="CS25" s="563"/>
      <c r="CT25" s="445"/>
      <c r="CU25" s="446"/>
      <c r="CV25" s="446"/>
      <c r="CW25" s="446"/>
      <c r="CX25" s="446"/>
      <c r="CY25" s="446"/>
      <c r="CZ25" s="446"/>
      <c r="DA25" s="447"/>
      <c r="DB25" s="445"/>
      <c r="DC25" s="446"/>
      <c r="DD25" s="446"/>
      <c r="DE25" s="446"/>
      <c r="DF25" s="446"/>
      <c r="DG25" s="446"/>
      <c r="DH25" s="446"/>
      <c r="DI25" s="447"/>
    </row>
    <row r="26" spans="1:113" ht="18.75" customHeight="1" x14ac:dyDescent="0.2">
      <c r="A26" s="178"/>
      <c r="B26" s="619"/>
      <c r="C26" s="595"/>
      <c r="D26" s="596"/>
      <c r="E26" s="498" t="s">
        <v>177</v>
      </c>
      <c r="F26" s="478"/>
      <c r="G26" s="478"/>
      <c r="H26" s="478"/>
      <c r="I26" s="478"/>
      <c r="J26" s="478"/>
      <c r="K26" s="479"/>
      <c r="L26" s="499">
        <v>1</v>
      </c>
      <c r="M26" s="500"/>
      <c r="N26" s="500"/>
      <c r="O26" s="500"/>
      <c r="P26" s="542"/>
      <c r="Q26" s="499">
        <v>5470</v>
      </c>
      <c r="R26" s="500"/>
      <c r="S26" s="500"/>
      <c r="T26" s="500"/>
      <c r="U26" s="500"/>
      <c r="V26" s="542"/>
      <c r="W26" s="594"/>
      <c r="X26" s="595"/>
      <c r="Y26" s="596"/>
      <c r="Z26" s="498" t="s">
        <v>178</v>
      </c>
      <c r="AA26" s="600"/>
      <c r="AB26" s="600"/>
      <c r="AC26" s="600"/>
      <c r="AD26" s="600"/>
      <c r="AE26" s="600"/>
      <c r="AF26" s="600"/>
      <c r="AG26" s="601"/>
      <c r="AH26" s="499">
        <v>2</v>
      </c>
      <c r="AI26" s="500"/>
      <c r="AJ26" s="500"/>
      <c r="AK26" s="500"/>
      <c r="AL26" s="542"/>
      <c r="AM26" s="499" t="s">
        <v>179</v>
      </c>
      <c r="AN26" s="500"/>
      <c r="AO26" s="500"/>
      <c r="AP26" s="500"/>
      <c r="AQ26" s="500"/>
      <c r="AR26" s="542"/>
      <c r="AS26" s="499" t="s">
        <v>179</v>
      </c>
      <c r="AT26" s="500"/>
      <c r="AU26" s="500"/>
      <c r="AV26" s="500"/>
      <c r="AW26" s="500"/>
      <c r="AX26" s="501"/>
      <c r="AY26" s="451" t="s">
        <v>180</v>
      </c>
      <c r="AZ26" s="452"/>
      <c r="BA26" s="452"/>
      <c r="BB26" s="452"/>
      <c r="BC26" s="452"/>
      <c r="BD26" s="452"/>
      <c r="BE26" s="452"/>
      <c r="BF26" s="452"/>
      <c r="BG26" s="452"/>
      <c r="BH26" s="452"/>
      <c r="BI26" s="452"/>
      <c r="BJ26" s="452"/>
      <c r="BK26" s="452"/>
      <c r="BL26" s="452"/>
      <c r="BM26" s="453"/>
      <c r="BN26" s="448" t="s">
        <v>137</v>
      </c>
      <c r="BO26" s="449"/>
      <c r="BP26" s="449"/>
      <c r="BQ26" s="449"/>
      <c r="BR26" s="449"/>
      <c r="BS26" s="449"/>
      <c r="BT26" s="449"/>
      <c r="BU26" s="450"/>
      <c r="BV26" s="448" t="s">
        <v>175</v>
      </c>
      <c r="BW26" s="449"/>
      <c r="BX26" s="449"/>
      <c r="BY26" s="449"/>
      <c r="BZ26" s="449"/>
      <c r="CA26" s="449"/>
      <c r="CB26" s="449"/>
      <c r="CC26" s="450"/>
      <c r="CD26" s="191"/>
      <c r="CE26" s="562"/>
      <c r="CF26" s="562"/>
      <c r="CG26" s="562"/>
      <c r="CH26" s="562"/>
      <c r="CI26" s="562"/>
      <c r="CJ26" s="562"/>
      <c r="CK26" s="562"/>
      <c r="CL26" s="562"/>
      <c r="CM26" s="562"/>
      <c r="CN26" s="562"/>
      <c r="CO26" s="562"/>
      <c r="CP26" s="562"/>
      <c r="CQ26" s="562"/>
      <c r="CR26" s="562"/>
      <c r="CS26" s="563"/>
      <c r="CT26" s="445"/>
      <c r="CU26" s="446"/>
      <c r="CV26" s="446"/>
      <c r="CW26" s="446"/>
      <c r="CX26" s="446"/>
      <c r="CY26" s="446"/>
      <c r="CZ26" s="446"/>
      <c r="DA26" s="447"/>
      <c r="DB26" s="445"/>
      <c r="DC26" s="446"/>
      <c r="DD26" s="446"/>
      <c r="DE26" s="446"/>
      <c r="DF26" s="446"/>
      <c r="DG26" s="446"/>
      <c r="DH26" s="446"/>
      <c r="DI26" s="447"/>
    </row>
    <row r="27" spans="1:113" ht="18.75" customHeight="1" thickBot="1" x14ac:dyDescent="0.25">
      <c r="A27" s="178"/>
      <c r="B27" s="619"/>
      <c r="C27" s="595"/>
      <c r="D27" s="596"/>
      <c r="E27" s="498" t="s">
        <v>181</v>
      </c>
      <c r="F27" s="478"/>
      <c r="G27" s="478"/>
      <c r="H27" s="478"/>
      <c r="I27" s="478"/>
      <c r="J27" s="478"/>
      <c r="K27" s="479"/>
      <c r="L27" s="499">
        <v>1</v>
      </c>
      <c r="M27" s="500"/>
      <c r="N27" s="500"/>
      <c r="O27" s="500"/>
      <c r="P27" s="542"/>
      <c r="Q27" s="499">
        <v>2945</v>
      </c>
      <c r="R27" s="500"/>
      <c r="S27" s="500"/>
      <c r="T27" s="500"/>
      <c r="U27" s="500"/>
      <c r="V27" s="542"/>
      <c r="W27" s="594"/>
      <c r="X27" s="595"/>
      <c r="Y27" s="596"/>
      <c r="Z27" s="498" t="s">
        <v>182</v>
      </c>
      <c r="AA27" s="478"/>
      <c r="AB27" s="478"/>
      <c r="AC27" s="478"/>
      <c r="AD27" s="478"/>
      <c r="AE27" s="478"/>
      <c r="AF27" s="478"/>
      <c r="AG27" s="479"/>
      <c r="AH27" s="499" t="s">
        <v>175</v>
      </c>
      <c r="AI27" s="500"/>
      <c r="AJ27" s="500"/>
      <c r="AK27" s="500"/>
      <c r="AL27" s="542"/>
      <c r="AM27" s="499" t="s">
        <v>175</v>
      </c>
      <c r="AN27" s="500"/>
      <c r="AO27" s="500"/>
      <c r="AP27" s="500"/>
      <c r="AQ27" s="500"/>
      <c r="AR27" s="542"/>
      <c r="AS27" s="499" t="s">
        <v>175</v>
      </c>
      <c r="AT27" s="500"/>
      <c r="AU27" s="500"/>
      <c r="AV27" s="500"/>
      <c r="AW27" s="500"/>
      <c r="AX27" s="501"/>
      <c r="AY27" s="543" t="s">
        <v>183</v>
      </c>
      <c r="AZ27" s="544"/>
      <c r="BA27" s="544"/>
      <c r="BB27" s="544"/>
      <c r="BC27" s="544"/>
      <c r="BD27" s="544"/>
      <c r="BE27" s="544"/>
      <c r="BF27" s="544"/>
      <c r="BG27" s="544"/>
      <c r="BH27" s="544"/>
      <c r="BI27" s="544"/>
      <c r="BJ27" s="544"/>
      <c r="BK27" s="544"/>
      <c r="BL27" s="544"/>
      <c r="BM27" s="545"/>
      <c r="BN27" s="567">
        <v>117919</v>
      </c>
      <c r="BO27" s="568"/>
      <c r="BP27" s="568"/>
      <c r="BQ27" s="568"/>
      <c r="BR27" s="568"/>
      <c r="BS27" s="568"/>
      <c r="BT27" s="568"/>
      <c r="BU27" s="569"/>
      <c r="BV27" s="567">
        <v>117919</v>
      </c>
      <c r="BW27" s="568"/>
      <c r="BX27" s="568"/>
      <c r="BY27" s="568"/>
      <c r="BZ27" s="568"/>
      <c r="CA27" s="568"/>
      <c r="CB27" s="568"/>
      <c r="CC27" s="569"/>
      <c r="CD27" s="193"/>
      <c r="CE27" s="562"/>
      <c r="CF27" s="562"/>
      <c r="CG27" s="562"/>
      <c r="CH27" s="562"/>
      <c r="CI27" s="562"/>
      <c r="CJ27" s="562"/>
      <c r="CK27" s="562"/>
      <c r="CL27" s="562"/>
      <c r="CM27" s="562"/>
      <c r="CN27" s="562"/>
      <c r="CO27" s="562"/>
      <c r="CP27" s="562"/>
      <c r="CQ27" s="562"/>
      <c r="CR27" s="562"/>
      <c r="CS27" s="563"/>
      <c r="CT27" s="445"/>
      <c r="CU27" s="446"/>
      <c r="CV27" s="446"/>
      <c r="CW27" s="446"/>
      <c r="CX27" s="446"/>
      <c r="CY27" s="446"/>
      <c r="CZ27" s="446"/>
      <c r="DA27" s="447"/>
      <c r="DB27" s="445"/>
      <c r="DC27" s="446"/>
      <c r="DD27" s="446"/>
      <c r="DE27" s="446"/>
      <c r="DF27" s="446"/>
      <c r="DG27" s="446"/>
      <c r="DH27" s="446"/>
      <c r="DI27" s="447"/>
    </row>
    <row r="28" spans="1:113" ht="18.75" customHeight="1" x14ac:dyDescent="0.2">
      <c r="A28" s="178"/>
      <c r="B28" s="619"/>
      <c r="C28" s="595"/>
      <c r="D28" s="596"/>
      <c r="E28" s="498" t="s">
        <v>184</v>
      </c>
      <c r="F28" s="478"/>
      <c r="G28" s="478"/>
      <c r="H28" s="478"/>
      <c r="I28" s="478"/>
      <c r="J28" s="478"/>
      <c r="K28" s="479"/>
      <c r="L28" s="499">
        <v>1</v>
      </c>
      <c r="M28" s="500"/>
      <c r="N28" s="500"/>
      <c r="O28" s="500"/>
      <c r="P28" s="542"/>
      <c r="Q28" s="499">
        <v>2375</v>
      </c>
      <c r="R28" s="500"/>
      <c r="S28" s="500"/>
      <c r="T28" s="500"/>
      <c r="U28" s="500"/>
      <c r="V28" s="542"/>
      <c r="W28" s="594"/>
      <c r="X28" s="595"/>
      <c r="Y28" s="596"/>
      <c r="Z28" s="498" t="s">
        <v>185</v>
      </c>
      <c r="AA28" s="478"/>
      <c r="AB28" s="478"/>
      <c r="AC28" s="478"/>
      <c r="AD28" s="478"/>
      <c r="AE28" s="478"/>
      <c r="AF28" s="478"/>
      <c r="AG28" s="479"/>
      <c r="AH28" s="499" t="s">
        <v>175</v>
      </c>
      <c r="AI28" s="500"/>
      <c r="AJ28" s="500"/>
      <c r="AK28" s="500"/>
      <c r="AL28" s="542"/>
      <c r="AM28" s="499" t="s">
        <v>128</v>
      </c>
      <c r="AN28" s="500"/>
      <c r="AO28" s="500"/>
      <c r="AP28" s="500"/>
      <c r="AQ28" s="500"/>
      <c r="AR28" s="542"/>
      <c r="AS28" s="499" t="s">
        <v>137</v>
      </c>
      <c r="AT28" s="500"/>
      <c r="AU28" s="500"/>
      <c r="AV28" s="500"/>
      <c r="AW28" s="500"/>
      <c r="AX28" s="501"/>
      <c r="AY28" s="602" t="s">
        <v>186</v>
      </c>
      <c r="AZ28" s="603"/>
      <c r="BA28" s="603"/>
      <c r="BB28" s="604"/>
      <c r="BC28" s="408" t="s">
        <v>48</v>
      </c>
      <c r="BD28" s="409"/>
      <c r="BE28" s="409"/>
      <c r="BF28" s="409"/>
      <c r="BG28" s="409"/>
      <c r="BH28" s="409"/>
      <c r="BI28" s="409"/>
      <c r="BJ28" s="409"/>
      <c r="BK28" s="409"/>
      <c r="BL28" s="409"/>
      <c r="BM28" s="410"/>
      <c r="BN28" s="411">
        <v>1066854</v>
      </c>
      <c r="BO28" s="412"/>
      <c r="BP28" s="412"/>
      <c r="BQ28" s="412"/>
      <c r="BR28" s="412"/>
      <c r="BS28" s="412"/>
      <c r="BT28" s="412"/>
      <c r="BU28" s="413"/>
      <c r="BV28" s="411">
        <v>765524</v>
      </c>
      <c r="BW28" s="412"/>
      <c r="BX28" s="412"/>
      <c r="BY28" s="412"/>
      <c r="BZ28" s="412"/>
      <c r="CA28" s="412"/>
      <c r="CB28" s="412"/>
      <c r="CC28" s="413"/>
      <c r="CD28" s="191"/>
      <c r="CE28" s="562"/>
      <c r="CF28" s="562"/>
      <c r="CG28" s="562"/>
      <c r="CH28" s="562"/>
      <c r="CI28" s="562"/>
      <c r="CJ28" s="562"/>
      <c r="CK28" s="562"/>
      <c r="CL28" s="562"/>
      <c r="CM28" s="562"/>
      <c r="CN28" s="562"/>
      <c r="CO28" s="562"/>
      <c r="CP28" s="562"/>
      <c r="CQ28" s="562"/>
      <c r="CR28" s="562"/>
      <c r="CS28" s="563"/>
      <c r="CT28" s="445"/>
      <c r="CU28" s="446"/>
      <c r="CV28" s="446"/>
      <c r="CW28" s="446"/>
      <c r="CX28" s="446"/>
      <c r="CY28" s="446"/>
      <c r="CZ28" s="446"/>
      <c r="DA28" s="447"/>
      <c r="DB28" s="445"/>
      <c r="DC28" s="446"/>
      <c r="DD28" s="446"/>
      <c r="DE28" s="446"/>
      <c r="DF28" s="446"/>
      <c r="DG28" s="446"/>
      <c r="DH28" s="446"/>
      <c r="DI28" s="447"/>
    </row>
    <row r="29" spans="1:113" ht="18.75" customHeight="1" x14ac:dyDescent="0.2">
      <c r="A29" s="178"/>
      <c r="B29" s="619"/>
      <c r="C29" s="595"/>
      <c r="D29" s="596"/>
      <c r="E29" s="498" t="s">
        <v>187</v>
      </c>
      <c r="F29" s="478"/>
      <c r="G29" s="478"/>
      <c r="H29" s="478"/>
      <c r="I29" s="478"/>
      <c r="J29" s="478"/>
      <c r="K29" s="479"/>
      <c r="L29" s="499">
        <v>8</v>
      </c>
      <c r="M29" s="500"/>
      <c r="N29" s="500"/>
      <c r="O29" s="500"/>
      <c r="P29" s="542"/>
      <c r="Q29" s="499">
        <v>2185</v>
      </c>
      <c r="R29" s="500"/>
      <c r="S29" s="500"/>
      <c r="T29" s="500"/>
      <c r="U29" s="500"/>
      <c r="V29" s="542"/>
      <c r="W29" s="597"/>
      <c r="X29" s="598"/>
      <c r="Y29" s="599"/>
      <c r="Z29" s="498" t="s">
        <v>188</v>
      </c>
      <c r="AA29" s="478"/>
      <c r="AB29" s="478"/>
      <c r="AC29" s="478"/>
      <c r="AD29" s="478"/>
      <c r="AE29" s="478"/>
      <c r="AF29" s="478"/>
      <c r="AG29" s="479"/>
      <c r="AH29" s="499">
        <v>69</v>
      </c>
      <c r="AI29" s="500"/>
      <c r="AJ29" s="500"/>
      <c r="AK29" s="500"/>
      <c r="AL29" s="542"/>
      <c r="AM29" s="499">
        <v>202929</v>
      </c>
      <c r="AN29" s="500"/>
      <c r="AO29" s="500"/>
      <c r="AP29" s="500"/>
      <c r="AQ29" s="500"/>
      <c r="AR29" s="542"/>
      <c r="AS29" s="499">
        <v>2941</v>
      </c>
      <c r="AT29" s="500"/>
      <c r="AU29" s="500"/>
      <c r="AV29" s="500"/>
      <c r="AW29" s="500"/>
      <c r="AX29" s="501"/>
      <c r="AY29" s="605"/>
      <c r="AZ29" s="606"/>
      <c r="BA29" s="606"/>
      <c r="BB29" s="607"/>
      <c r="BC29" s="482" t="s">
        <v>189</v>
      </c>
      <c r="BD29" s="483"/>
      <c r="BE29" s="483"/>
      <c r="BF29" s="483"/>
      <c r="BG29" s="483"/>
      <c r="BH29" s="483"/>
      <c r="BI29" s="483"/>
      <c r="BJ29" s="483"/>
      <c r="BK29" s="483"/>
      <c r="BL29" s="483"/>
      <c r="BM29" s="484"/>
      <c r="BN29" s="448">
        <v>409075</v>
      </c>
      <c r="BO29" s="449"/>
      <c r="BP29" s="449"/>
      <c r="BQ29" s="449"/>
      <c r="BR29" s="449"/>
      <c r="BS29" s="449"/>
      <c r="BT29" s="449"/>
      <c r="BU29" s="450"/>
      <c r="BV29" s="448">
        <v>279054</v>
      </c>
      <c r="BW29" s="449"/>
      <c r="BX29" s="449"/>
      <c r="BY29" s="449"/>
      <c r="BZ29" s="449"/>
      <c r="CA29" s="449"/>
      <c r="CB29" s="449"/>
      <c r="CC29" s="450"/>
      <c r="CD29" s="193"/>
      <c r="CE29" s="562"/>
      <c r="CF29" s="562"/>
      <c r="CG29" s="562"/>
      <c r="CH29" s="562"/>
      <c r="CI29" s="562"/>
      <c r="CJ29" s="562"/>
      <c r="CK29" s="562"/>
      <c r="CL29" s="562"/>
      <c r="CM29" s="562"/>
      <c r="CN29" s="562"/>
      <c r="CO29" s="562"/>
      <c r="CP29" s="562"/>
      <c r="CQ29" s="562"/>
      <c r="CR29" s="562"/>
      <c r="CS29" s="563"/>
      <c r="CT29" s="445"/>
      <c r="CU29" s="446"/>
      <c r="CV29" s="446"/>
      <c r="CW29" s="446"/>
      <c r="CX29" s="446"/>
      <c r="CY29" s="446"/>
      <c r="CZ29" s="446"/>
      <c r="DA29" s="447"/>
      <c r="DB29" s="445"/>
      <c r="DC29" s="446"/>
      <c r="DD29" s="446"/>
      <c r="DE29" s="446"/>
      <c r="DF29" s="446"/>
      <c r="DG29" s="446"/>
      <c r="DH29" s="446"/>
      <c r="DI29" s="447"/>
    </row>
    <row r="30" spans="1:113" ht="18.75" customHeight="1" thickBot="1" x14ac:dyDescent="0.25">
      <c r="A30" s="178"/>
      <c r="B30" s="620"/>
      <c r="C30" s="621"/>
      <c r="D30" s="622"/>
      <c r="E30" s="502"/>
      <c r="F30" s="503"/>
      <c r="G30" s="503"/>
      <c r="H30" s="503"/>
      <c r="I30" s="503"/>
      <c r="J30" s="503"/>
      <c r="K30" s="504"/>
      <c r="L30" s="612"/>
      <c r="M30" s="613"/>
      <c r="N30" s="613"/>
      <c r="O30" s="613"/>
      <c r="P30" s="614"/>
      <c r="Q30" s="612"/>
      <c r="R30" s="613"/>
      <c r="S30" s="613"/>
      <c r="T30" s="613"/>
      <c r="U30" s="613"/>
      <c r="V30" s="614"/>
      <c r="W30" s="615" t="s">
        <v>190</v>
      </c>
      <c r="X30" s="616"/>
      <c r="Y30" s="616"/>
      <c r="Z30" s="616"/>
      <c r="AA30" s="616"/>
      <c r="AB30" s="616"/>
      <c r="AC30" s="616"/>
      <c r="AD30" s="616"/>
      <c r="AE30" s="616"/>
      <c r="AF30" s="616"/>
      <c r="AG30" s="617"/>
      <c r="AH30" s="575">
        <v>98.6</v>
      </c>
      <c r="AI30" s="576"/>
      <c r="AJ30" s="576"/>
      <c r="AK30" s="576"/>
      <c r="AL30" s="576"/>
      <c r="AM30" s="576"/>
      <c r="AN30" s="576"/>
      <c r="AO30" s="576"/>
      <c r="AP30" s="576"/>
      <c r="AQ30" s="576"/>
      <c r="AR30" s="576"/>
      <c r="AS30" s="576"/>
      <c r="AT30" s="576"/>
      <c r="AU30" s="576"/>
      <c r="AV30" s="576"/>
      <c r="AW30" s="576"/>
      <c r="AX30" s="578"/>
      <c r="AY30" s="608"/>
      <c r="AZ30" s="609"/>
      <c r="BA30" s="609"/>
      <c r="BB30" s="610"/>
      <c r="BC30" s="564" t="s">
        <v>50</v>
      </c>
      <c r="BD30" s="565"/>
      <c r="BE30" s="565"/>
      <c r="BF30" s="565"/>
      <c r="BG30" s="565"/>
      <c r="BH30" s="565"/>
      <c r="BI30" s="565"/>
      <c r="BJ30" s="565"/>
      <c r="BK30" s="565"/>
      <c r="BL30" s="565"/>
      <c r="BM30" s="566"/>
      <c r="BN30" s="567">
        <v>499705</v>
      </c>
      <c r="BO30" s="568"/>
      <c r="BP30" s="568"/>
      <c r="BQ30" s="568"/>
      <c r="BR30" s="568"/>
      <c r="BS30" s="568"/>
      <c r="BT30" s="568"/>
      <c r="BU30" s="569"/>
      <c r="BV30" s="567">
        <v>315471</v>
      </c>
      <c r="BW30" s="568"/>
      <c r="BX30" s="568"/>
      <c r="BY30" s="568"/>
      <c r="BZ30" s="568"/>
      <c r="CA30" s="568"/>
      <c r="CB30" s="568"/>
      <c r="CC30" s="56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1" t="s">
        <v>191</v>
      </c>
      <c r="D32" s="611"/>
      <c r="E32" s="611"/>
      <c r="F32" s="611"/>
      <c r="G32" s="611"/>
      <c r="H32" s="611"/>
      <c r="I32" s="611"/>
      <c r="J32" s="611"/>
      <c r="K32" s="611"/>
      <c r="L32" s="611"/>
      <c r="M32" s="611"/>
      <c r="N32" s="611"/>
      <c r="O32" s="611"/>
      <c r="P32" s="611"/>
      <c r="Q32" s="611"/>
      <c r="R32" s="611"/>
      <c r="S32" s="611"/>
      <c r="U32" s="452" t="s">
        <v>192</v>
      </c>
      <c r="V32" s="452"/>
      <c r="W32" s="452"/>
      <c r="X32" s="452"/>
      <c r="Y32" s="452"/>
      <c r="Z32" s="452"/>
      <c r="AA32" s="452"/>
      <c r="AB32" s="452"/>
      <c r="AC32" s="452"/>
      <c r="AD32" s="452"/>
      <c r="AE32" s="452"/>
      <c r="AF32" s="452"/>
      <c r="AG32" s="452"/>
      <c r="AH32" s="452"/>
      <c r="AI32" s="452"/>
      <c r="AJ32" s="452"/>
      <c r="AK32" s="452"/>
      <c r="AM32" s="452" t="s">
        <v>193</v>
      </c>
      <c r="AN32" s="452"/>
      <c r="AO32" s="452"/>
      <c r="AP32" s="452"/>
      <c r="AQ32" s="452"/>
      <c r="AR32" s="452"/>
      <c r="AS32" s="452"/>
      <c r="AT32" s="452"/>
      <c r="AU32" s="452"/>
      <c r="AV32" s="452"/>
      <c r="AW32" s="452"/>
      <c r="AX32" s="452"/>
      <c r="AY32" s="452"/>
      <c r="AZ32" s="452"/>
      <c r="BA32" s="452"/>
      <c r="BB32" s="452"/>
      <c r="BC32" s="452"/>
      <c r="BE32" s="452" t="s">
        <v>194</v>
      </c>
      <c r="BF32" s="452"/>
      <c r="BG32" s="452"/>
      <c r="BH32" s="452"/>
      <c r="BI32" s="452"/>
      <c r="BJ32" s="452"/>
      <c r="BK32" s="452"/>
      <c r="BL32" s="452"/>
      <c r="BM32" s="452"/>
      <c r="BN32" s="452"/>
      <c r="BO32" s="452"/>
      <c r="BP32" s="452"/>
      <c r="BQ32" s="452"/>
      <c r="BR32" s="452"/>
      <c r="BS32" s="452"/>
      <c r="BT32" s="452"/>
      <c r="BU32" s="452"/>
      <c r="BW32" s="452" t="s">
        <v>195</v>
      </c>
      <c r="BX32" s="452"/>
      <c r="BY32" s="452"/>
      <c r="BZ32" s="452"/>
      <c r="CA32" s="452"/>
      <c r="CB32" s="452"/>
      <c r="CC32" s="452"/>
      <c r="CD32" s="452"/>
      <c r="CE32" s="452"/>
      <c r="CF32" s="452"/>
      <c r="CG32" s="452"/>
      <c r="CH32" s="452"/>
      <c r="CI32" s="452"/>
      <c r="CJ32" s="452"/>
      <c r="CK32" s="452"/>
      <c r="CL32" s="452"/>
      <c r="CM32" s="452"/>
      <c r="CO32" s="452" t="s">
        <v>196</v>
      </c>
      <c r="CP32" s="452"/>
      <c r="CQ32" s="452"/>
      <c r="CR32" s="452"/>
      <c r="CS32" s="452"/>
      <c r="CT32" s="452"/>
      <c r="CU32" s="452"/>
      <c r="CV32" s="452"/>
      <c r="CW32" s="452"/>
      <c r="CX32" s="452"/>
      <c r="CY32" s="452"/>
      <c r="CZ32" s="452"/>
      <c r="DA32" s="452"/>
      <c r="DB32" s="452"/>
      <c r="DC32" s="452"/>
      <c r="DD32" s="452"/>
      <c r="DE32" s="452"/>
      <c r="DI32" s="201"/>
    </row>
    <row r="33" spans="1:113" ht="13.5" customHeight="1" x14ac:dyDescent="0.2">
      <c r="A33" s="178"/>
      <c r="B33" s="202"/>
      <c r="C33" s="472" t="s">
        <v>197</v>
      </c>
      <c r="D33" s="472"/>
      <c r="E33" s="437" t="s">
        <v>198</v>
      </c>
      <c r="F33" s="437"/>
      <c r="G33" s="437"/>
      <c r="H33" s="437"/>
      <c r="I33" s="437"/>
      <c r="J33" s="437"/>
      <c r="K33" s="437"/>
      <c r="L33" s="437"/>
      <c r="M33" s="437"/>
      <c r="N33" s="437"/>
      <c r="O33" s="437"/>
      <c r="P33" s="437"/>
      <c r="Q33" s="437"/>
      <c r="R33" s="437"/>
      <c r="S33" s="437"/>
      <c r="T33" s="203"/>
      <c r="U33" s="472" t="s">
        <v>199</v>
      </c>
      <c r="V33" s="472"/>
      <c r="W33" s="437" t="s">
        <v>198</v>
      </c>
      <c r="X33" s="437"/>
      <c r="Y33" s="437"/>
      <c r="Z33" s="437"/>
      <c r="AA33" s="437"/>
      <c r="AB33" s="437"/>
      <c r="AC33" s="437"/>
      <c r="AD33" s="437"/>
      <c r="AE33" s="437"/>
      <c r="AF33" s="437"/>
      <c r="AG33" s="437"/>
      <c r="AH33" s="437"/>
      <c r="AI33" s="437"/>
      <c r="AJ33" s="437"/>
      <c r="AK33" s="437"/>
      <c r="AL33" s="203"/>
      <c r="AM33" s="472" t="s">
        <v>197</v>
      </c>
      <c r="AN33" s="472"/>
      <c r="AO33" s="437" t="s">
        <v>198</v>
      </c>
      <c r="AP33" s="437"/>
      <c r="AQ33" s="437"/>
      <c r="AR33" s="437"/>
      <c r="AS33" s="437"/>
      <c r="AT33" s="437"/>
      <c r="AU33" s="437"/>
      <c r="AV33" s="437"/>
      <c r="AW33" s="437"/>
      <c r="AX33" s="437"/>
      <c r="AY33" s="437"/>
      <c r="AZ33" s="437"/>
      <c r="BA33" s="437"/>
      <c r="BB33" s="437"/>
      <c r="BC33" s="437"/>
      <c r="BD33" s="204"/>
      <c r="BE33" s="437" t="s">
        <v>200</v>
      </c>
      <c r="BF33" s="437"/>
      <c r="BG33" s="437" t="s">
        <v>201</v>
      </c>
      <c r="BH33" s="437"/>
      <c r="BI33" s="437"/>
      <c r="BJ33" s="437"/>
      <c r="BK33" s="437"/>
      <c r="BL33" s="437"/>
      <c r="BM33" s="437"/>
      <c r="BN33" s="437"/>
      <c r="BO33" s="437"/>
      <c r="BP33" s="437"/>
      <c r="BQ33" s="437"/>
      <c r="BR33" s="437"/>
      <c r="BS33" s="437"/>
      <c r="BT33" s="437"/>
      <c r="BU33" s="437"/>
      <c r="BV33" s="204"/>
      <c r="BW33" s="472" t="s">
        <v>200</v>
      </c>
      <c r="BX33" s="472"/>
      <c r="BY33" s="437" t="s">
        <v>202</v>
      </c>
      <c r="BZ33" s="437"/>
      <c r="CA33" s="437"/>
      <c r="CB33" s="437"/>
      <c r="CC33" s="437"/>
      <c r="CD33" s="437"/>
      <c r="CE33" s="437"/>
      <c r="CF33" s="437"/>
      <c r="CG33" s="437"/>
      <c r="CH33" s="437"/>
      <c r="CI33" s="437"/>
      <c r="CJ33" s="437"/>
      <c r="CK33" s="437"/>
      <c r="CL33" s="437"/>
      <c r="CM33" s="437"/>
      <c r="CN33" s="203"/>
      <c r="CO33" s="472" t="s">
        <v>197</v>
      </c>
      <c r="CP33" s="472"/>
      <c r="CQ33" s="437" t="s">
        <v>203</v>
      </c>
      <c r="CR33" s="437"/>
      <c r="CS33" s="437"/>
      <c r="CT33" s="437"/>
      <c r="CU33" s="437"/>
      <c r="CV33" s="437"/>
      <c r="CW33" s="437"/>
      <c r="CX33" s="437"/>
      <c r="CY33" s="437"/>
      <c r="CZ33" s="437"/>
      <c r="DA33" s="437"/>
      <c r="DB33" s="437"/>
      <c r="DC33" s="437"/>
      <c r="DD33" s="437"/>
      <c r="DE33" s="437"/>
      <c r="DF33" s="203"/>
      <c r="DG33" s="637" t="s">
        <v>204</v>
      </c>
      <c r="DH33" s="637"/>
      <c r="DI33" s="205"/>
    </row>
    <row r="34" spans="1:113" ht="32.25" customHeight="1" x14ac:dyDescent="0.2">
      <c r="A34" s="178"/>
      <c r="B34" s="202"/>
      <c r="C34" s="638">
        <f>IF(E34="","",1)</f>
        <v>1</v>
      </c>
      <c r="D34" s="638"/>
      <c r="E34" s="639" t="str">
        <f>IF('各会計、関係団体の財政状況及び健全化判断比率'!B7="","",'各会計、関係団体の財政状況及び健全化判断比率'!B7)</f>
        <v>一般会計</v>
      </c>
      <c r="F34" s="639"/>
      <c r="G34" s="639"/>
      <c r="H34" s="639"/>
      <c r="I34" s="639"/>
      <c r="J34" s="639"/>
      <c r="K34" s="639"/>
      <c r="L34" s="639"/>
      <c r="M34" s="639"/>
      <c r="N34" s="639"/>
      <c r="O34" s="639"/>
      <c r="P34" s="639"/>
      <c r="Q34" s="639"/>
      <c r="R34" s="639"/>
      <c r="S34" s="639"/>
      <c r="T34" s="178"/>
      <c r="U34" s="638">
        <f>IF(W34="","",MAX(C34:D43)+1)</f>
        <v>2</v>
      </c>
      <c r="V34" s="638"/>
      <c r="W34" s="639" t="str">
        <f>IF('各会計、関係団体の財政状況及び健全化判断比率'!B28="","",'各会計、関係団体の財政状況及び健全化判断比率'!B28)</f>
        <v>国民健康保険特別会計</v>
      </c>
      <c r="X34" s="639"/>
      <c r="Y34" s="639"/>
      <c r="Z34" s="639"/>
      <c r="AA34" s="639"/>
      <c r="AB34" s="639"/>
      <c r="AC34" s="639"/>
      <c r="AD34" s="639"/>
      <c r="AE34" s="639"/>
      <c r="AF34" s="639"/>
      <c r="AG34" s="639"/>
      <c r="AH34" s="639"/>
      <c r="AI34" s="639"/>
      <c r="AJ34" s="639"/>
      <c r="AK34" s="639"/>
      <c r="AL34" s="178"/>
      <c r="AM34" s="638">
        <f>IF(AO34="","",MAX(C34:D43,U34:V43)+1)</f>
        <v>6</v>
      </c>
      <c r="AN34" s="638"/>
      <c r="AO34" s="639" t="str">
        <f>IF('各会計、関係団体の財政状況及び健全化判断比率'!B32="","",'各会計、関係団体の財政状況及び健全化判断比率'!B32)</f>
        <v>水道事業会計</v>
      </c>
      <c r="AP34" s="639"/>
      <c r="AQ34" s="639"/>
      <c r="AR34" s="639"/>
      <c r="AS34" s="639"/>
      <c r="AT34" s="639"/>
      <c r="AU34" s="639"/>
      <c r="AV34" s="639"/>
      <c r="AW34" s="639"/>
      <c r="AX34" s="639"/>
      <c r="AY34" s="639"/>
      <c r="AZ34" s="639"/>
      <c r="BA34" s="639"/>
      <c r="BB34" s="639"/>
      <c r="BC34" s="639"/>
      <c r="BD34" s="178"/>
      <c r="BE34" s="638">
        <f>IF(BG34="","",MAX(C34:D43,U34:V43,AM34:AN43)+1)</f>
        <v>7</v>
      </c>
      <c r="BF34" s="638"/>
      <c r="BG34" s="639" t="str">
        <f>IF('各会計、関係団体の財政状況及び健全化判断比率'!B33="","",'各会計、関係団体の財政状況及び健全化判断比率'!B33)</f>
        <v>公共下水道事業特別会計</v>
      </c>
      <c r="BH34" s="639"/>
      <c r="BI34" s="639"/>
      <c r="BJ34" s="639"/>
      <c r="BK34" s="639"/>
      <c r="BL34" s="639"/>
      <c r="BM34" s="639"/>
      <c r="BN34" s="639"/>
      <c r="BO34" s="639"/>
      <c r="BP34" s="639"/>
      <c r="BQ34" s="639"/>
      <c r="BR34" s="639"/>
      <c r="BS34" s="639"/>
      <c r="BT34" s="639"/>
      <c r="BU34" s="639"/>
      <c r="BV34" s="178"/>
      <c r="BW34" s="638">
        <f>IF(BY34="","",MAX(C34:D43,U34:V43,AM34:AN43,BE34:BF43)+1)</f>
        <v>9</v>
      </c>
      <c r="BX34" s="638"/>
      <c r="BY34" s="639" t="str">
        <f>IF('各会計、関係団体の財政状況及び健全化判断比率'!B68="","",'各会計、関係団体の財政状況及び健全化判断比率'!B68)</f>
        <v>最上広域市町村圏事務組合</v>
      </c>
      <c r="BZ34" s="639"/>
      <c r="CA34" s="639"/>
      <c r="CB34" s="639"/>
      <c r="CC34" s="639"/>
      <c r="CD34" s="639"/>
      <c r="CE34" s="639"/>
      <c r="CF34" s="639"/>
      <c r="CG34" s="639"/>
      <c r="CH34" s="639"/>
      <c r="CI34" s="639"/>
      <c r="CJ34" s="639"/>
      <c r="CK34" s="639"/>
      <c r="CL34" s="639"/>
      <c r="CM34" s="639"/>
      <c r="CN34" s="178"/>
      <c r="CO34" s="638">
        <f>IF(CQ34="","",MAX(C34:D43,U34:V43,AM34:AN43,BE34:BF43,BW34:BX43)+1)</f>
        <v>18</v>
      </c>
      <c r="CP34" s="638"/>
      <c r="CQ34" s="639" t="str">
        <f>IF('各会計、関係団体の財政状況及び健全化判断比率'!BS7="","",'各会計、関係団体の財政状況及び健全化判断比率'!BS7)</f>
        <v>グリーンバレー神室の運営</v>
      </c>
      <c r="CR34" s="639"/>
      <c r="CS34" s="639"/>
      <c r="CT34" s="639"/>
      <c r="CU34" s="639"/>
      <c r="CV34" s="639"/>
      <c r="CW34" s="639"/>
      <c r="CX34" s="639"/>
      <c r="CY34" s="639"/>
      <c r="CZ34" s="639"/>
      <c r="DA34" s="639"/>
      <c r="DB34" s="639"/>
      <c r="DC34" s="639"/>
      <c r="DD34" s="639"/>
      <c r="DE34" s="639"/>
      <c r="DG34" s="640" t="str">
        <f>IF('各会計、関係団体の財政状況及び健全化判断比率'!BR7="","",'各会計、関係団体の財政状況及び健全化判断比率'!BR7)</f>
        <v/>
      </c>
      <c r="DH34" s="640"/>
      <c r="DI34" s="205"/>
    </row>
    <row r="35" spans="1:113" ht="32.25" customHeight="1" x14ac:dyDescent="0.2">
      <c r="A35" s="178"/>
      <c r="B35" s="202"/>
      <c r="C35" s="638" t="str">
        <f>IF(E35="","",C34+1)</f>
        <v/>
      </c>
      <c r="D35" s="638"/>
      <c r="E35" s="639" t="str">
        <f>IF('各会計、関係団体の財政状況及び健全化判断比率'!B8="","",'各会計、関係団体の財政状況及び健全化判断比率'!B8)</f>
        <v/>
      </c>
      <c r="F35" s="639"/>
      <c r="G35" s="639"/>
      <c r="H35" s="639"/>
      <c r="I35" s="639"/>
      <c r="J35" s="639"/>
      <c r="K35" s="639"/>
      <c r="L35" s="639"/>
      <c r="M35" s="639"/>
      <c r="N35" s="639"/>
      <c r="O35" s="639"/>
      <c r="P35" s="639"/>
      <c r="Q35" s="639"/>
      <c r="R35" s="639"/>
      <c r="S35" s="639"/>
      <c r="T35" s="178"/>
      <c r="U35" s="638">
        <f>IF(W35="","",U34+1)</f>
        <v>3</v>
      </c>
      <c r="V35" s="638"/>
      <c r="W35" s="639" t="str">
        <f>IF('各会計、関係団体の財政状況及び健全化判断比率'!B29="","",'各会計、関係団体の財政状況及び健全化判断比率'!B29)</f>
        <v>介護保険事業特別会計</v>
      </c>
      <c r="X35" s="639"/>
      <c r="Y35" s="639"/>
      <c r="Z35" s="639"/>
      <c r="AA35" s="639"/>
      <c r="AB35" s="639"/>
      <c r="AC35" s="639"/>
      <c r="AD35" s="639"/>
      <c r="AE35" s="639"/>
      <c r="AF35" s="639"/>
      <c r="AG35" s="639"/>
      <c r="AH35" s="639"/>
      <c r="AI35" s="639"/>
      <c r="AJ35" s="639"/>
      <c r="AK35" s="639"/>
      <c r="AL35" s="178"/>
      <c r="AM35" s="638" t="str">
        <f t="shared" ref="AM35:AM43" si="0">IF(AO35="","",AM34+1)</f>
        <v/>
      </c>
      <c r="AN35" s="638"/>
      <c r="AO35" s="639"/>
      <c r="AP35" s="639"/>
      <c r="AQ35" s="639"/>
      <c r="AR35" s="639"/>
      <c r="AS35" s="639"/>
      <c r="AT35" s="639"/>
      <c r="AU35" s="639"/>
      <c r="AV35" s="639"/>
      <c r="AW35" s="639"/>
      <c r="AX35" s="639"/>
      <c r="AY35" s="639"/>
      <c r="AZ35" s="639"/>
      <c r="BA35" s="639"/>
      <c r="BB35" s="639"/>
      <c r="BC35" s="639"/>
      <c r="BD35" s="178"/>
      <c r="BE35" s="638">
        <f t="shared" ref="BE35:BE43" si="1">IF(BG35="","",BE34+1)</f>
        <v>8</v>
      </c>
      <c r="BF35" s="638"/>
      <c r="BG35" s="639" t="str">
        <f>IF('各会計、関係団体の財政状況及び健全化判断比率'!B34="","",'各会計、関係団体の財政状況及び健全化判断比率'!B34)</f>
        <v>農業集落排水事業特別会計</v>
      </c>
      <c r="BH35" s="639"/>
      <c r="BI35" s="639"/>
      <c r="BJ35" s="639"/>
      <c r="BK35" s="639"/>
      <c r="BL35" s="639"/>
      <c r="BM35" s="639"/>
      <c r="BN35" s="639"/>
      <c r="BO35" s="639"/>
      <c r="BP35" s="639"/>
      <c r="BQ35" s="639"/>
      <c r="BR35" s="639"/>
      <c r="BS35" s="639"/>
      <c r="BT35" s="639"/>
      <c r="BU35" s="639"/>
      <c r="BV35" s="178"/>
      <c r="BW35" s="638">
        <f t="shared" ref="BW35:BW43" si="2">IF(BY35="","",BW34+1)</f>
        <v>10</v>
      </c>
      <c r="BX35" s="638"/>
      <c r="BY35" s="639" t="str">
        <f>IF('各会計、関係団体の財政状況及び健全化判断比率'!B69="","",'各会計、関係団体の財政状況及び健全化判断比率'!B69)</f>
        <v>最上地区広域連合（普通会計分）</v>
      </c>
      <c r="BZ35" s="639"/>
      <c r="CA35" s="639"/>
      <c r="CB35" s="639"/>
      <c r="CC35" s="639"/>
      <c r="CD35" s="639"/>
      <c r="CE35" s="639"/>
      <c r="CF35" s="639"/>
      <c r="CG35" s="639"/>
      <c r="CH35" s="639"/>
      <c r="CI35" s="639"/>
      <c r="CJ35" s="639"/>
      <c r="CK35" s="639"/>
      <c r="CL35" s="639"/>
      <c r="CM35" s="639"/>
      <c r="CN35" s="178"/>
      <c r="CO35" s="638" t="str">
        <f t="shared" ref="CO35:CO43" si="3">IF(CQ35="","",CO34+1)</f>
        <v/>
      </c>
      <c r="CP35" s="638"/>
      <c r="CQ35" s="639" t="str">
        <f>IF('各会計、関係団体の財政状況及び健全化判断比率'!BS8="","",'各会計、関係団体の財政状況及び健全化判断比率'!BS8)</f>
        <v/>
      </c>
      <c r="CR35" s="639"/>
      <c r="CS35" s="639"/>
      <c r="CT35" s="639"/>
      <c r="CU35" s="639"/>
      <c r="CV35" s="639"/>
      <c r="CW35" s="639"/>
      <c r="CX35" s="639"/>
      <c r="CY35" s="639"/>
      <c r="CZ35" s="639"/>
      <c r="DA35" s="639"/>
      <c r="DB35" s="639"/>
      <c r="DC35" s="639"/>
      <c r="DD35" s="639"/>
      <c r="DE35" s="639"/>
      <c r="DG35" s="640" t="str">
        <f>IF('各会計、関係団体の財政状況及び健全化判断比率'!BR8="","",'各会計、関係団体の財政状況及び健全化判断比率'!BR8)</f>
        <v/>
      </c>
      <c r="DH35" s="640"/>
      <c r="DI35" s="205"/>
    </row>
    <row r="36" spans="1:113" ht="32.25" customHeight="1" x14ac:dyDescent="0.2">
      <c r="A36" s="178"/>
      <c r="B36" s="202"/>
      <c r="C36" s="638" t="str">
        <f>IF(E36="","",C35+1)</f>
        <v/>
      </c>
      <c r="D36" s="638"/>
      <c r="E36" s="639" t="str">
        <f>IF('各会計、関係団体の財政状況及び健全化判断比率'!B9="","",'各会計、関係団体の財政状況及び健全化判断比率'!B9)</f>
        <v/>
      </c>
      <c r="F36" s="639"/>
      <c r="G36" s="639"/>
      <c r="H36" s="639"/>
      <c r="I36" s="639"/>
      <c r="J36" s="639"/>
      <c r="K36" s="639"/>
      <c r="L36" s="639"/>
      <c r="M36" s="639"/>
      <c r="N36" s="639"/>
      <c r="O36" s="639"/>
      <c r="P36" s="639"/>
      <c r="Q36" s="639"/>
      <c r="R36" s="639"/>
      <c r="S36" s="639"/>
      <c r="T36" s="178"/>
      <c r="U36" s="638">
        <f t="shared" ref="U36:U43" si="4">IF(W36="","",U35+1)</f>
        <v>4</v>
      </c>
      <c r="V36" s="638"/>
      <c r="W36" s="639" t="str">
        <f>IF('各会計、関係団体の財政状況及び健全化判断比率'!B30="","",'各会計、関係団体の財政状況及び健全化判断比率'!B30)</f>
        <v>介護サービス事業</v>
      </c>
      <c r="X36" s="639"/>
      <c r="Y36" s="639"/>
      <c r="Z36" s="639"/>
      <c r="AA36" s="639"/>
      <c r="AB36" s="639"/>
      <c r="AC36" s="639"/>
      <c r="AD36" s="639"/>
      <c r="AE36" s="639"/>
      <c r="AF36" s="639"/>
      <c r="AG36" s="639"/>
      <c r="AH36" s="639"/>
      <c r="AI36" s="639"/>
      <c r="AJ36" s="639"/>
      <c r="AK36" s="639"/>
      <c r="AL36" s="178"/>
      <c r="AM36" s="638" t="str">
        <f t="shared" si="0"/>
        <v/>
      </c>
      <c r="AN36" s="638"/>
      <c r="AO36" s="639"/>
      <c r="AP36" s="639"/>
      <c r="AQ36" s="639"/>
      <c r="AR36" s="639"/>
      <c r="AS36" s="639"/>
      <c r="AT36" s="639"/>
      <c r="AU36" s="639"/>
      <c r="AV36" s="639"/>
      <c r="AW36" s="639"/>
      <c r="AX36" s="639"/>
      <c r="AY36" s="639"/>
      <c r="AZ36" s="639"/>
      <c r="BA36" s="639"/>
      <c r="BB36" s="639"/>
      <c r="BC36" s="639"/>
      <c r="BD36" s="178"/>
      <c r="BE36" s="638" t="str">
        <f t="shared" si="1"/>
        <v/>
      </c>
      <c r="BF36" s="638"/>
      <c r="BG36" s="639"/>
      <c r="BH36" s="639"/>
      <c r="BI36" s="639"/>
      <c r="BJ36" s="639"/>
      <c r="BK36" s="639"/>
      <c r="BL36" s="639"/>
      <c r="BM36" s="639"/>
      <c r="BN36" s="639"/>
      <c r="BO36" s="639"/>
      <c r="BP36" s="639"/>
      <c r="BQ36" s="639"/>
      <c r="BR36" s="639"/>
      <c r="BS36" s="639"/>
      <c r="BT36" s="639"/>
      <c r="BU36" s="639"/>
      <c r="BV36" s="178"/>
      <c r="BW36" s="638">
        <f t="shared" si="2"/>
        <v>11</v>
      </c>
      <c r="BX36" s="638"/>
      <c r="BY36" s="639" t="str">
        <f>IF('各会計、関係団体の財政状況及び健全化判断比率'!B70="","",'各会計、関係団体の財政状況及び健全化判断比率'!B70)</f>
        <v>最上地区広域連合（事業会計分）</v>
      </c>
      <c r="BZ36" s="639"/>
      <c r="CA36" s="639"/>
      <c r="CB36" s="639"/>
      <c r="CC36" s="639"/>
      <c r="CD36" s="639"/>
      <c r="CE36" s="639"/>
      <c r="CF36" s="639"/>
      <c r="CG36" s="639"/>
      <c r="CH36" s="639"/>
      <c r="CI36" s="639"/>
      <c r="CJ36" s="639"/>
      <c r="CK36" s="639"/>
      <c r="CL36" s="639"/>
      <c r="CM36" s="639"/>
      <c r="CN36" s="178"/>
      <c r="CO36" s="638" t="str">
        <f t="shared" si="3"/>
        <v/>
      </c>
      <c r="CP36" s="638"/>
      <c r="CQ36" s="639" t="str">
        <f>IF('各会計、関係団体の財政状況及び健全化判断比率'!BS9="","",'各会計、関係団体の財政状況及び健全化判断比率'!BS9)</f>
        <v/>
      </c>
      <c r="CR36" s="639"/>
      <c r="CS36" s="639"/>
      <c r="CT36" s="639"/>
      <c r="CU36" s="639"/>
      <c r="CV36" s="639"/>
      <c r="CW36" s="639"/>
      <c r="CX36" s="639"/>
      <c r="CY36" s="639"/>
      <c r="CZ36" s="639"/>
      <c r="DA36" s="639"/>
      <c r="DB36" s="639"/>
      <c r="DC36" s="639"/>
      <c r="DD36" s="639"/>
      <c r="DE36" s="639"/>
      <c r="DG36" s="640" t="str">
        <f>IF('各会計、関係団体の財政状況及び健全化判断比率'!BR9="","",'各会計、関係団体の財政状況及び健全化判断比率'!BR9)</f>
        <v/>
      </c>
      <c r="DH36" s="640"/>
      <c r="DI36" s="205"/>
    </row>
    <row r="37" spans="1:113" ht="32.25" customHeight="1" x14ac:dyDescent="0.2">
      <c r="A37" s="178"/>
      <c r="B37" s="202"/>
      <c r="C37" s="638" t="str">
        <f>IF(E37="","",C36+1)</f>
        <v/>
      </c>
      <c r="D37" s="638"/>
      <c r="E37" s="639" t="str">
        <f>IF('各会計、関係団体の財政状況及び健全化判断比率'!B10="","",'各会計、関係団体の財政状況及び健全化判断比率'!B10)</f>
        <v/>
      </c>
      <c r="F37" s="639"/>
      <c r="G37" s="639"/>
      <c r="H37" s="639"/>
      <c r="I37" s="639"/>
      <c r="J37" s="639"/>
      <c r="K37" s="639"/>
      <c r="L37" s="639"/>
      <c r="M37" s="639"/>
      <c r="N37" s="639"/>
      <c r="O37" s="639"/>
      <c r="P37" s="639"/>
      <c r="Q37" s="639"/>
      <c r="R37" s="639"/>
      <c r="S37" s="639"/>
      <c r="T37" s="178"/>
      <c r="U37" s="638">
        <f t="shared" si="4"/>
        <v>5</v>
      </c>
      <c r="V37" s="638"/>
      <c r="W37" s="639" t="str">
        <f>IF('各会計、関係団体の財政状況及び健全化判断比率'!B31="","",'各会計、関係団体の財政状況及び健全化判断比率'!B31)</f>
        <v>後期高齢者医療特別会計</v>
      </c>
      <c r="X37" s="639"/>
      <c r="Y37" s="639"/>
      <c r="Z37" s="639"/>
      <c r="AA37" s="639"/>
      <c r="AB37" s="639"/>
      <c r="AC37" s="639"/>
      <c r="AD37" s="639"/>
      <c r="AE37" s="639"/>
      <c r="AF37" s="639"/>
      <c r="AG37" s="639"/>
      <c r="AH37" s="639"/>
      <c r="AI37" s="639"/>
      <c r="AJ37" s="639"/>
      <c r="AK37" s="639"/>
      <c r="AL37" s="178"/>
      <c r="AM37" s="638" t="str">
        <f t="shared" si="0"/>
        <v/>
      </c>
      <c r="AN37" s="638"/>
      <c r="AO37" s="639"/>
      <c r="AP37" s="639"/>
      <c r="AQ37" s="639"/>
      <c r="AR37" s="639"/>
      <c r="AS37" s="639"/>
      <c r="AT37" s="639"/>
      <c r="AU37" s="639"/>
      <c r="AV37" s="639"/>
      <c r="AW37" s="639"/>
      <c r="AX37" s="639"/>
      <c r="AY37" s="639"/>
      <c r="AZ37" s="639"/>
      <c r="BA37" s="639"/>
      <c r="BB37" s="639"/>
      <c r="BC37" s="639"/>
      <c r="BD37" s="178"/>
      <c r="BE37" s="638" t="str">
        <f t="shared" si="1"/>
        <v/>
      </c>
      <c r="BF37" s="638"/>
      <c r="BG37" s="639"/>
      <c r="BH37" s="639"/>
      <c r="BI37" s="639"/>
      <c r="BJ37" s="639"/>
      <c r="BK37" s="639"/>
      <c r="BL37" s="639"/>
      <c r="BM37" s="639"/>
      <c r="BN37" s="639"/>
      <c r="BO37" s="639"/>
      <c r="BP37" s="639"/>
      <c r="BQ37" s="639"/>
      <c r="BR37" s="639"/>
      <c r="BS37" s="639"/>
      <c r="BT37" s="639"/>
      <c r="BU37" s="639"/>
      <c r="BV37" s="178"/>
      <c r="BW37" s="638">
        <f t="shared" si="2"/>
        <v>12</v>
      </c>
      <c r="BX37" s="638"/>
      <c r="BY37" s="639" t="str">
        <f>IF('各会計、関係団体の財政状況及び健全化判断比率'!B71="","",'各会計、関係団体の財政状況及び健全化判断比率'!B71)</f>
        <v>山形県自治会館管理組合</v>
      </c>
      <c r="BZ37" s="639"/>
      <c r="CA37" s="639"/>
      <c r="CB37" s="639"/>
      <c r="CC37" s="639"/>
      <c r="CD37" s="639"/>
      <c r="CE37" s="639"/>
      <c r="CF37" s="639"/>
      <c r="CG37" s="639"/>
      <c r="CH37" s="639"/>
      <c r="CI37" s="639"/>
      <c r="CJ37" s="639"/>
      <c r="CK37" s="639"/>
      <c r="CL37" s="639"/>
      <c r="CM37" s="639"/>
      <c r="CN37" s="178"/>
      <c r="CO37" s="638" t="str">
        <f t="shared" si="3"/>
        <v/>
      </c>
      <c r="CP37" s="638"/>
      <c r="CQ37" s="639" t="str">
        <f>IF('各会計、関係団体の財政状況及び健全化判断比率'!BS10="","",'各会計、関係団体の財政状況及び健全化判断比率'!BS10)</f>
        <v/>
      </c>
      <c r="CR37" s="639"/>
      <c r="CS37" s="639"/>
      <c r="CT37" s="639"/>
      <c r="CU37" s="639"/>
      <c r="CV37" s="639"/>
      <c r="CW37" s="639"/>
      <c r="CX37" s="639"/>
      <c r="CY37" s="639"/>
      <c r="CZ37" s="639"/>
      <c r="DA37" s="639"/>
      <c r="DB37" s="639"/>
      <c r="DC37" s="639"/>
      <c r="DD37" s="639"/>
      <c r="DE37" s="639"/>
      <c r="DG37" s="640" t="str">
        <f>IF('各会計、関係団体の財政状況及び健全化判断比率'!BR10="","",'各会計、関係団体の財政状況及び健全化判断比率'!BR10)</f>
        <v/>
      </c>
      <c r="DH37" s="640"/>
      <c r="DI37" s="205"/>
    </row>
    <row r="38" spans="1:113" ht="32.25" customHeight="1" x14ac:dyDescent="0.2">
      <c r="A38" s="178"/>
      <c r="B38" s="202"/>
      <c r="C38" s="638" t="str">
        <f t="shared" ref="C38:C43" si="5">IF(E38="","",C37+1)</f>
        <v/>
      </c>
      <c r="D38" s="638"/>
      <c r="E38" s="639" t="str">
        <f>IF('各会計、関係団体の財政状況及び健全化判断比率'!B11="","",'各会計、関係団体の財政状況及び健全化判断比率'!B11)</f>
        <v/>
      </c>
      <c r="F38" s="639"/>
      <c r="G38" s="639"/>
      <c r="H38" s="639"/>
      <c r="I38" s="639"/>
      <c r="J38" s="639"/>
      <c r="K38" s="639"/>
      <c r="L38" s="639"/>
      <c r="M38" s="639"/>
      <c r="N38" s="639"/>
      <c r="O38" s="639"/>
      <c r="P38" s="639"/>
      <c r="Q38" s="639"/>
      <c r="R38" s="639"/>
      <c r="S38" s="639"/>
      <c r="T38" s="178"/>
      <c r="U38" s="638" t="str">
        <f t="shared" si="4"/>
        <v/>
      </c>
      <c r="V38" s="638"/>
      <c r="W38" s="639"/>
      <c r="X38" s="639"/>
      <c r="Y38" s="639"/>
      <c r="Z38" s="639"/>
      <c r="AA38" s="639"/>
      <c r="AB38" s="639"/>
      <c r="AC38" s="639"/>
      <c r="AD38" s="639"/>
      <c r="AE38" s="639"/>
      <c r="AF38" s="639"/>
      <c r="AG38" s="639"/>
      <c r="AH38" s="639"/>
      <c r="AI38" s="639"/>
      <c r="AJ38" s="639"/>
      <c r="AK38" s="639"/>
      <c r="AL38" s="178"/>
      <c r="AM38" s="638" t="str">
        <f t="shared" si="0"/>
        <v/>
      </c>
      <c r="AN38" s="638"/>
      <c r="AO38" s="639"/>
      <c r="AP38" s="639"/>
      <c r="AQ38" s="639"/>
      <c r="AR38" s="639"/>
      <c r="AS38" s="639"/>
      <c r="AT38" s="639"/>
      <c r="AU38" s="639"/>
      <c r="AV38" s="639"/>
      <c r="AW38" s="639"/>
      <c r="AX38" s="639"/>
      <c r="AY38" s="639"/>
      <c r="AZ38" s="639"/>
      <c r="BA38" s="639"/>
      <c r="BB38" s="639"/>
      <c r="BC38" s="639"/>
      <c r="BD38" s="178"/>
      <c r="BE38" s="638" t="str">
        <f t="shared" si="1"/>
        <v/>
      </c>
      <c r="BF38" s="638"/>
      <c r="BG38" s="639"/>
      <c r="BH38" s="639"/>
      <c r="BI38" s="639"/>
      <c r="BJ38" s="639"/>
      <c r="BK38" s="639"/>
      <c r="BL38" s="639"/>
      <c r="BM38" s="639"/>
      <c r="BN38" s="639"/>
      <c r="BO38" s="639"/>
      <c r="BP38" s="639"/>
      <c r="BQ38" s="639"/>
      <c r="BR38" s="639"/>
      <c r="BS38" s="639"/>
      <c r="BT38" s="639"/>
      <c r="BU38" s="639"/>
      <c r="BV38" s="178"/>
      <c r="BW38" s="638">
        <f t="shared" si="2"/>
        <v>13</v>
      </c>
      <c r="BX38" s="638"/>
      <c r="BY38" s="639" t="str">
        <f>IF('各会計、関係団体の財政状況及び健全化判断比率'!B72="","",'各会計、関係団体の財政状況及び健全化判断比率'!B72)</f>
        <v>山形県消防補償等組合</v>
      </c>
      <c r="BZ38" s="639"/>
      <c r="CA38" s="639"/>
      <c r="CB38" s="639"/>
      <c r="CC38" s="639"/>
      <c r="CD38" s="639"/>
      <c r="CE38" s="639"/>
      <c r="CF38" s="639"/>
      <c r="CG38" s="639"/>
      <c r="CH38" s="639"/>
      <c r="CI38" s="639"/>
      <c r="CJ38" s="639"/>
      <c r="CK38" s="639"/>
      <c r="CL38" s="639"/>
      <c r="CM38" s="639"/>
      <c r="CN38" s="178"/>
      <c r="CO38" s="638" t="str">
        <f t="shared" si="3"/>
        <v/>
      </c>
      <c r="CP38" s="638"/>
      <c r="CQ38" s="639" t="str">
        <f>IF('各会計、関係団体の財政状況及び健全化判断比率'!BS11="","",'各会計、関係団体の財政状況及び健全化判断比率'!BS11)</f>
        <v/>
      </c>
      <c r="CR38" s="639"/>
      <c r="CS38" s="639"/>
      <c r="CT38" s="639"/>
      <c r="CU38" s="639"/>
      <c r="CV38" s="639"/>
      <c r="CW38" s="639"/>
      <c r="CX38" s="639"/>
      <c r="CY38" s="639"/>
      <c r="CZ38" s="639"/>
      <c r="DA38" s="639"/>
      <c r="DB38" s="639"/>
      <c r="DC38" s="639"/>
      <c r="DD38" s="639"/>
      <c r="DE38" s="639"/>
      <c r="DG38" s="640" t="str">
        <f>IF('各会計、関係団体の財政状況及び健全化判断比率'!BR11="","",'各会計、関係団体の財政状況及び健全化判断比率'!BR11)</f>
        <v/>
      </c>
      <c r="DH38" s="640"/>
      <c r="DI38" s="205"/>
    </row>
    <row r="39" spans="1:113" ht="32.25" customHeight="1" x14ac:dyDescent="0.2">
      <c r="A39" s="178"/>
      <c r="B39" s="202"/>
      <c r="C39" s="638" t="str">
        <f t="shared" si="5"/>
        <v/>
      </c>
      <c r="D39" s="638"/>
      <c r="E39" s="639" t="str">
        <f>IF('各会計、関係団体の財政状況及び健全化判断比率'!B12="","",'各会計、関係団体の財政状況及び健全化判断比率'!B12)</f>
        <v/>
      </c>
      <c r="F39" s="639"/>
      <c r="G39" s="639"/>
      <c r="H39" s="639"/>
      <c r="I39" s="639"/>
      <c r="J39" s="639"/>
      <c r="K39" s="639"/>
      <c r="L39" s="639"/>
      <c r="M39" s="639"/>
      <c r="N39" s="639"/>
      <c r="O39" s="639"/>
      <c r="P39" s="639"/>
      <c r="Q39" s="639"/>
      <c r="R39" s="639"/>
      <c r="S39" s="639"/>
      <c r="T39" s="178"/>
      <c r="U39" s="638" t="str">
        <f t="shared" si="4"/>
        <v/>
      </c>
      <c r="V39" s="638"/>
      <c r="W39" s="639"/>
      <c r="X39" s="639"/>
      <c r="Y39" s="639"/>
      <c r="Z39" s="639"/>
      <c r="AA39" s="639"/>
      <c r="AB39" s="639"/>
      <c r="AC39" s="639"/>
      <c r="AD39" s="639"/>
      <c r="AE39" s="639"/>
      <c r="AF39" s="639"/>
      <c r="AG39" s="639"/>
      <c r="AH39" s="639"/>
      <c r="AI39" s="639"/>
      <c r="AJ39" s="639"/>
      <c r="AK39" s="639"/>
      <c r="AL39" s="178"/>
      <c r="AM39" s="638" t="str">
        <f t="shared" si="0"/>
        <v/>
      </c>
      <c r="AN39" s="638"/>
      <c r="AO39" s="639"/>
      <c r="AP39" s="639"/>
      <c r="AQ39" s="639"/>
      <c r="AR39" s="639"/>
      <c r="AS39" s="639"/>
      <c r="AT39" s="639"/>
      <c r="AU39" s="639"/>
      <c r="AV39" s="639"/>
      <c r="AW39" s="639"/>
      <c r="AX39" s="639"/>
      <c r="AY39" s="639"/>
      <c r="AZ39" s="639"/>
      <c r="BA39" s="639"/>
      <c r="BB39" s="639"/>
      <c r="BC39" s="639"/>
      <c r="BD39" s="178"/>
      <c r="BE39" s="638" t="str">
        <f t="shared" si="1"/>
        <v/>
      </c>
      <c r="BF39" s="638"/>
      <c r="BG39" s="639"/>
      <c r="BH39" s="639"/>
      <c r="BI39" s="639"/>
      <c r="BJ39" s="639"/>
      <c r="BK39" s="639"/>
      <c r="BL39" s="639"/>
      <c r="BM39" s="639"/>
      <c r="BN39" s="639"/>
      <c r="BO39" s="639"/>
      <c r="BP39" s="639"/>
      <c r="BQ39" s="639"/>
      <c r="BR39" s="639"/>
      <c r="BS39" s="639"/>
      <c r="BT39" s="639"/>
      <c r="BU39" s="639"/>
      <c r="BV39" s="178"/>
      <c r="BW39" s="638">
        <f t="shared" si="2"/>
        <v>14</v>
      </c>
      <c r="BX39" s="638"/>
      <c r="BY39" s="639" t="str">
        <f>IF('各会計、関係団体の財政状況及び健全化判断比率'!B73="","",'各会計、関係団体の財政状況及び健全化判断比率'!B73)</f>
        <v>山形県市町村交通災害共済組合</v>
      </c>
      <c r="BZ39" s="639"/>
      <c r="CA39" s="639"/>
      <c r="CB39" s="639"/>
      <c r="CC39" s="639"/>
      <c r="CD39" s="639"/>
      <c r="CE39" s="639"/>
      <c r="CF39" s="639"/>
      <c r="CG39" s="639"/>
      <c r="CH39" s="639"/>
      <c r="CI39" s="639"/>
      <c r="CJ39" s="639"/>
      <c r="CK39" s="639"/>
      <c r="CL39" s="639"/>
      <c r="CM39" s="639"/>
      <c r="CN39" s="178"/>
      <c r="CO39" s="638" t="str">
        <f t="shared" si="3"/>
        <v/>
      </c>
      <c r="CP39" s="638"/>
      <c r="CQ39" s="639" t="str">
        <f>IF('各会計、関係団体の財政状況及び健全化判断比率'!BS12="","",'各会計、関係団体の財政状況及び健全化判断比率'!BS12)</f>
        <v/>
      </c>
      <c r="CR39" s="639"/>
      <c r="CS39" s="639"/>
      <c r="CT39" s="639"/>
      <c r="CU39" s="639"/>
      <c r="CV39" s="639"/>
      <c r="CW39" s="639"/>
      <c r="CX39" s="639"/>
      <c r="CY39" s="639"/>
      <c r="CZ39" s="639"/>
      <c r="DA39" s="639"/>
      <c r="DB39" s="639"/>
      <c r="DC39" s="639"/>
      <c r="DD39" s="639"/>
      <c r="DE39" s="639"/>
      <c r="DG39" s="640" t="str">
        <f>IF('各会計、関係団体の財政状況及び健全化判断比率'!BR12="","",'各会計、関係団体の財政状況及び健全化判断比率'!BR12)</f>
        <v/>
      </c>
      <c r="DH39" s="640"/>
      <c r="DI39" s="205"/>
    </row>
    <row r="40" spans="1:113" ht="32.25" customHeight="1" x14ac:dyDescent="0.2">
      <c r="A40" s="178"/>
      <c r="B40" s="202"/>
      <c r="C40" s="638" t="str">
        <f t="shared" si="5"/>
        <v/>
      </c>
      <c r="D40" s="638"/>
      <c r="E40" s="639" t="str">
        <f>IF('各会計、関係団体の財政状況及び健全化判断比率'!B13="","",'各会計、関係団体の財政状況及び健全化判断比率'!B13)</f>
        <v/>
      </c>
      <c r="F40" s="639"/>
      <c r="G40" s="639"/>
      <c r="H40" s="639"/>
      <c r="I40" s="639"/>
      <c r="J40" s="639"/>
      <c r="K40" s="639"/>
      <c r="L40" s="639"/>
      <c r="M40" s="639"/>
      <c r="N40" s="639"/>
      <c r="O40" s="639"/>
      <c r="P40" s="639"/>
      <c r="Q40" s="639"/>
      <c r="R40" s="639"/>
      <c r="S40" s="639"/>
      <c r="T40" s="178"/>
      <c r="U40" s="638" t="str">
        <f t="shared" si="4"/>
        <v/>
      </c>
      <c r="V40" s="638"/>
      <c r="W40" s="639"/>
      <c r="X40" s="639"/>
      <c r="Y40" s="639"/>
      <c r="Z40" s="639"/>
      <c r="AA40" s="639"/>
      <c r="AB40" s="639"/>
      <c r="AC40" s="639"/>
      <c r="AD40" s="639"/>
      <c r="AE40" s="639"/>
      <c r="AF40" s="639"/>
      <c r="AG40" s="639"/>
      <c r="AH40" s="639"/>
      <c r="AI40" s="639"/>
      <c r="AJ40" s="639"/>
      <c r="AK40" s="639"/>
      <c r="AL40" s="178"/>
      <c r="AM40" s="638" t="str">
        <f t="shared" si="0"/>
        <v/>
      </c>
      <c r="AN40" s="638"/>
      <c r="AO40" s="639"/>
      <c r="AP40" s="639"/>
      <c r="AQ40" s="639"/>
      <c r="AR40" s="639"/>
      <c r="AS40" s="639"/>
      <c r="AT40" s="639"/>
      <c r="AU40" s="639"/>
      <c r="AV40" s="639"/>
      <c r="AW40" s="639"/>
      <c r="AX40" s="639"/>
      <c r="AY40" s="639"/>
      <c r="AZ40" s="639"/>
      <c r="BA40" s="639"/>
      <c r="BB40" s="639"/>
      <c r="BC40" s="639"/>
      <c r="BD40" s="178"/>
      <c r="BE40" s="638" t="str">
        <f t="shared" si="1"/>
        <v/>
      </c>
      <c r="BF40" s="638"/>
      <c r="BG40" s="639"/>
      <c r="BH40" s="639"/>
      <c r="BI40" s="639"/>
      <c r="BJ40" s="639"/>
      <c r="BK40" s="639"/>
      <c r="BL40" s="639"/>
      <c r="BM40" s="639"/>
      <c r="BN40" s="639"/>
      <c r="BO40" s="639"/>
      <c r="BP40" s="639"/>
      <c r="BQ40" s="639"/>
      <c r="BR40" s="639"/>
      <c r="BS40" s="639"/>
      <c r="BT40" s="639"/>
      <c r="BU40" s="639"/>
      <c r="BV40" s="178"/>
      <c r="BW40" s="638">
        <f t="shared" si="2"/>
        <v>15</v>
      </c>
      <c r="BX40" s="638"/>
      <c r="BY40" s="639" t="str">
        <f>IF('各会計、関係団体の財政状況及び健全化判断比率'!B74="","",'各会計、関係団体の財政状況及び健全化判断比率'!B74)</f>
        <v>山形県市町村職員退職手当組合</v>
      </c>
      <c r="BZ40" s="639"/>
      <c r="CA40" s="639"/>
      <c r="CB40" s="639"/>
      <c r="CC40" s="639"/>
      <c r="CD40" s="639"/>
      <c r="CE40" s="639"/>
      <c r="CF40" s="639"/>
      <c r="CG40" s="639"/>
      <c r="CH40" s="639"/>
      <c r="CI40" s="639"/>
      <c r="CJ40" s="639"/>
      <c r="CK40" s="639"/>
      <c r="CL40" s="639"/>
      <c r="CM40" s="639"/>
      <c r="CN40" s="178"/>
      <c r="CO40" s="638" t="str">
        <f t="shared" si="3"/>
        <v/>
      </c>
      <c r="CP40" s="638"/>
      <c r="CQ40" s="639" t="str">
        <f>IF('各会計、関係団体の財政状況及び健全化判断比率'!BS13="","",'各会計、関係団体の財政状況及び健全化判断比率'!BS13)</f>
        <v/>
      </c>
      <c r="CR40" s="639"/>
      <c r="CS40" s="639"/>
      <c r="CT40" s="639"/>
      <c r="CU40" s="639"/>
      <c r="CV40" s="639"/>
      <c r="CW40" s="639"/>
      <c r="CX40" s="639"/>
      <c r="CY40" s="639"/>
      <c r="CZ40" s="639"/>
      <c r="DA40" s="639"/>
      <c r="DB40" s="639"/>
      <c r="DC40" s="639"/>
      <c r="DD40" s="639"/>
      <c r="DE40" s="639"/>
      <c r="DG40" s="640" t="str">
        <f>IF('各会計、関係団体の財政状況及び健全化判断比率'!BR13="","",'各会計、関係団体の財政状況及び健全化判断比率'!BR13)</f>
        <v/>
      </c>
      <c r="DH40" s="640"/>
      <c r="DI40" s="205"/>
    </row>
    <row r="41" spans="1:113" ht="32.25" customHeight="1" x14ac:dyDescent="0.2">
      <c r="A41" s="178"/>
      <c r="B41" s="202"/>
      <c r="C41" s="638" t="str">
        <f t="shared" si="5"/>
        <v/>
      </c>
      <c r="D41" s="638"/>
      <c r="E41" s="639" t="str">
        <f>IF('各会計、関係団体の財政状況及び健全化判断比率'!B14="","",'各会計、関係団体の財政状況及び健全化判断比率'!B14)</f>
        <v/>
      </c>
      <c r="F41" s="639"/>
      <c r="G41" s="639"/>
      <c r="H41" s="639"/>
      <c r="I41" s="639"/>
      <c r="J41" s="639"/>
      <c r="K41" s="639"/>
      <c r="L41" s="639"/>
      <c r="M41" s="639"/>
      <c r="N41" s="639"/>
      <c r="O41" s="639"/>
      <c r="P41" s="639"/>
      <c r="Q41" s="639"/>
      <c r="R41" s="639"/>
      <c r="S41" s="639"/>
      <c r="T41" s="178"/>
      <c r="U41" s="638" t="str">
        <f t="shared" si="4"/>
        <v/>
      </c>
      <c r="V41" s="638"/>
      <c r="W41" s="639"/>
      <c r="X41" s="639"/>
      <c r="Y41" s="639"/>
      <c r="Z41" s="639"/>
      <c r="AA41" s="639"/>
      <c r="AB41" s="639"/>
      <c r="AC41" s="639"/>
      <c r="AD41" s="639"/>
      <c r="AE41" s="639"/>
      <c r="AF41" s="639"/>
      <c r="AG41" s="639"/>
      <c r="AH41" s="639"/>
      <c r="AI41" s="639"/>
      <c r="AJ41" s="639"/>
      <c r="AK41" s="639"/>
      <c r="AL41" s="178"/>
      <c r="AM41" s="638" t="str">
        <f t="shared" si="0"/>
        <v/>
      </c>
      <c r="AN41" s="638"/>
      <c r="AO41" s="639"/>
      <c r="AP41" s="639"/>
      <c r="AQ41" s="639"/>
      <c r="AR41" s="639"/>
      <c r="AS41" s="639"/>
      <c r="AT41" s="639"/>
      <c r="AU41" s="639"/>
      <c r="AV41" s="639"/>
      <c r="AW41" s="639"/>
      <c r="AX41" s="639"/>
      <c r="AY41" s="639"/>
      <c r="AZ41" s="639"/>
      <c r="BA41" s="639"/>
      <c r="BB41" s="639"/>
      <c r="BC41" s="639"/>
      <c r="BD41" s="178"/>
      <c r="BE41" s="638" t="str">
        <f t="shared" si="1"/>
        <v/>
      </c>
      <c r="BF41" s="638"/>
      <c r="BG41" s="639"/>
      <c r="BH41" s="639"/>
      <c r="BI41" s="639"/>
      <c r="BJ41" s="639"/>
      <c r="BK41" s="639"/>
      <c r="BL41" s="639"/>
      <c r="BM41" s="639"/>
      <c r="BN41" s="639"/>
      <c r="BO41" s="639"/>
      <c r="BP41" s="639"/>
      <c r="BQ41" s="639"/>
      <c r="BR41" s="639"/>
      <c r="BS41" s="639"/>
      <c r="BT41" s="639"/>
      <c r="BU41" s="639"/>
      <c r="BV41" s="178"/>
      <c r="BW41" s="638">
        <f t="shared" si="2"/>
        <v>16</v>
      </c>
      <c r="BX41" s="638"/>
      <c r="BY41" s="639" t="str">
        <f>IF('各会計、関係団体の財政状況及び健全化判断比率'!B75="","",'各会計、関係団体の財政状況及び健全化判断比率'!B75)</f>
        <v>山形県後期高齢者医療広域連合（普通会計分）</v>
      </c>
      <c r="BZ41" s="639"/>
      <c r="CA41" s="639"/>
      <c r="CB41" s="639"/>
      <c r="CC41" s="639"/>
      <c r="CD41" s="639"/>
      <c r="CE41" s="639"/>
      <c r="CF41" s="639"/>
      <c r="CG41" s="639"/>
      <c r="CH41" s="639"/>
      <c r="CI41" s="639"/>
      <c r="CJ41" s="639"/>
      <c r="CK41" s="639"/>
      <c r="CL41" s="639"/>
      <c r="CM41" s="639"/>
      <c r="CN41" s="178"/>
      <c r="CO41" s="638" t="str">
        <f t="shared" si="3"/>
        <v/>
      </c>
      <c r="CP41" s="638"/>
      <c r="CQ41" s="639" t="str">
        <f>IF('各会計、関係団体の財政状況及び健全化判断比率'!BS14="","",'各会計、関係団体の財政状況及び健全化判断比率'!BS14)</f>
        <v/>
      </c>
      <c r="CR41" s="639"/>
      <c r="CS41" s="639"/>
      <c r="CT41" s="639"/>
      <c r="CU41" s="639"/>
      <c r="CV41" s="639"/>
      <c r="CW41" s="639"/>
      <c r="CX41" s="639"/>
      <c r="CY41" s="639"/>
      <c r="CZ41" s="639"/>
      <c r="DA41" s="639"/>
      <c r="DB41" s="639"/>
      <c r="DC41" s="639"/>
      <c r="DD41" s="639"/>
      <c r="DE41" s="639"/>
      <c r="DG41" s="640" t="str">
        <f>IF('各会計、関係団体の財政状況及び健全化判断比率'!BR14="","",'各会計、関係団体の財政状況及び健全化判断比率'!BR14)</f>
        <v/>
      </c>
      <c r="DH41" s="640"/>
      <c r="DI41" s="205"/>
    </row>
    <row r="42" spans="1:113" ht="32.25" customHeight="1" x14ac:dyDescent="0.2">
      <c r="B42" s="202"/>
      <c r="C42" s="638" t="str">
        <f t="shared" si="5"/>
        <v/>
      </c>
      <c r="D42" s="638"/>
      <c r="E42" s="639" t="str">
        <f>IF('各会計、関係団体の財政状況及び健全化判断比率'!B15="","",'各会計、関係団体の財政状況及び健全化判断比率'!B15)</f>
        <v/>
      </c>
      <c r="F42" s="639"/>
      <c r="G42" s="639"/>
      <c r="H42" s="639"/>
      <c r="I42" s="639"/>
      <c r="J42" s="639"/>
      <c r="K42" s="639"/>
      <c r="L42" s="639"/>
      <c r="M42" s="639"/>
      <c r="N42" s="639"/>
      <c r="O42" s="639"/>
      <c r="P42" s="639"/>
      <c r="Q42" s="639"/>
      <c r="R42" s="639"/>
      <c r="S42" s="639"/>
      <c r="T42" s="178"/>
      <c r="U42" s="638" t="str">
        <f t="shared" si="4"/>
        <v/>
      </c>
      <c r="V42" s="638"/>
      <c r="W42" s="639"/>
      <c r="X42" s="639"/>
      <c r="Y42" s="639"/>
      <c r="Z42" s="639"/>
      <c r="AA42" s="639"/>
      <c r="AB42" s="639"/>
      <c r="AC42" s="639"/>
      <c r="AD42" s="639"/>
      <c r="AE42" s="639"/>
      <c r="AF42" s="639"/>
      <c r="AG42" s="639"/>
      <c r="AH42" s="639"/>
      <c r="AI42" s="639"/>
      <c r="AJ42" s="639"/>
      <c r="AK42" s="639"/>
      <c r="AL42" s="178"/>
      <c r="AM42" s="638" t="str">
        <f t="shared" si="0"/>
        <v/>
      </c>
      <c r="AN42" s="638"/>
      <c r="AO42" s="639"/>
      <c r="AP42" s="639"/>
      <c r="AQ42" s="639"/>
      <c r="AR42" s="639"/>
      <c r="AS42" s="639"/>
      <c r="AT42" s="639"/>
      <c r="AU42" s="639"/>
      <c r="AV42" s="639"/>
      <c r="AW42" s="639"/>
      <c r="AX42" s="639"/>
      <c r="AY42" s="639"/>
      <c r="AZ42" s="639"/>
      <c r="BA42" s="639"/>
      <c r="BB42" s="639"/>
      <c r="BC42" s="639"/>
      <c r="BD42" s="178"/>
      <c r="BE42" s="638" t="str">
        <f t="shared" si="1"/>
        <v/>
      </c>
      <c r="BF42" s="638"/>
      <c r="BG42" s="639"/>
      <c r="BH42" s="639"/>
      <c r="BI42" s="639"/>
      <c r="BJ42" s="639"/>
      <c r="BK42" s="639"/>
      <c r="BL42" s="639"/>
      <c r="BM42" s="639"/>
      <c r="BN42" s="639"/>
      <c r="BO42" s="639"/>
      <c r="BP42" s="639"/>
      <c r="BQ42" s="639"/>
      <c r="BR42" s="639"/>
      <c r="BS42" s="639"/>
      <c r="BT42" s="639"/>
      <c r="BU42" s="639"/>
      <c r="BV42" s="178"/>
      <c r="BW42" s="638">
        <f t="shared" si="2"/>
        <v>17</v>
      </c>
      <c r="BX42" s="638"/>
      <c r="BY42" s="639" t="str">
        <f>IF('各会計、関係団体の財政状況及び健全化判断比率'!B76="","",'各会計、関係団体の財政状況及び健全化判断比率'!B76)</f>
        <v>山形県後期高齢者医療広域連合（事業会計分）</v>
      </c>
      <c r="BZ42" s="639"/>
      <c r="CA42" s="639"/>
      <c r="CB42" s="639"/>
      <c r="CC42" s="639"/>
      <c r="CD42" s="639"/>
      <c r="CE42" s="639"/>
      <c r="CF42" s="639"/>
      <c r="CG42" s="639"/>
      <c r="CH42" s="639"/>
      <c r="CI42" s="639"/>
      <c r="CJ42" s="639"/>
      <c r="CK42" s="639"/>
      <c r="CL42" s="639"/>
      <c r="CM42" s="639"/>
      <c r="CN42" s="178"/>
      <c r="CO42" s="638" t="str">
        <f t="shared" si="3"/>
        <v/>
      </c>
      <c r="CP42" s="638"/>
      <c r="CQ42" s="639" t="str">
        <f>IF('各会計、関係団体の財政状況及び健全化判断比率'!BS15="","",'各会計、関係団体の財政状況及び健全化判断比率'!BS15)</f>
        <v/>
      </c>
      <c r="CR42" s="639"/>
      <c r="CS42" s="639"/>
      <c r="CT42" s="639"/>
      <c r="CU42" s="639"/>
      <c r="CV42" s="639"/>
      <c r="CW42" s="639"/>
      <c r="CX42" s="639"/>
      <c r="CY42" s="639"/>
      <c r="CZ42" s="639"/>
      <c r="DA42" s="639"/>
      <c r="DB42" s="639"/>
      <c r="DC42" s="639"/>
      <c r="DD42" s="639"/>
      <c r="DE42" s="639"/>
      <c r="DG42" s="640" t="str">
        <f>IF('各会計、関係団体の財政状況及び健全化判断比率'!BR15="","",'各会計、関係団体の財政状況及び健全化判断比率'!BR15)</f>
        <v/>
      </c>
      <c r="DH42" s="640"/>
      <c r="DI42" s="205"/>
    </row>
    <row r="43" spans="1:113" ht="32.25" customHeight="1" x14ac:dyDescent="0.2">
      <c r="B43" s="202"/>
      <c r="C43" s="638" t="str">
        <f t="shared" si="5"/>
        <v/>
      </c>
      <c r="D43" s="638"/>
      <c r="E43" s="639" t="str">
        <f>IF('各会計、関係団体の財政状況及び健全化判断比率'!B16="","",'各会計、関係団体の財政状況及び健全化判断比率'!B16)</f>
        <v/>
      </c>
      <c r="F43" s="639"/>
      <c r="G43" s="639"/>
      <c r="H43" s="639"/>
      <c r="I43" s="639"/>
      <c r="J43" s="639"/>
      <c r="K43" s="639"/>
      <c r="L43" s="639"/>
      <c r="M43" s="639"/>
      <c r="N43" s="639"/>
      <c r="O43" s="639"/>
      <c r="P43" s="639"/>
      <c r="Q43" s="639"/>
      <c r="R43" s="639"/>
      <c r="S43" s="639"/>
      <c r="T43" s="178"/>
      <c r="U43" s="638" t="str">
        <f t="shared" si="4"/>
        <v/>
      </c>
      <c r="V43" s="638"/>
      <c r="W43" s="639"/>
      <c r="X43" s="639"/>
      <c r="Y43" s="639"/>
      <c r="Z43" s="639"/>
      <c r="AA43" s="639"/>
      <c r="AB43" s="639"/>
      <c r="AC43" s="639"/>
      <c r="AD43" s="639"/>
      <c r="AE43" s="639"/>
      <c r="AF43" s="639"/>
      <c r="AG43" s="639"/>
      <c r="AH43" s="639"/>
      <c r="AI43" s="639"/>
      <c r="AJ43" s="639"/>
      <c r="AK43" s="639"/>
      <c r="AL43" s="178"/>
      <c r="AM43" s="638" t="str">
        <f t="shared" si="0"/>
        <v/>
      </c>
      <c r="AN43" s="638"/>
      <c r="AO43" s="639"/>
      <c r="AP43" s="639"/>
      <c r="AQ43" s="639"/>
      <c r="AR43" s="639"/>
      <c r="AS43" s="639"/>
      <c r="AT43" s="639"/>
      <c r="AU43" s="639"/>
      <c r="AV43" s="639"/>
      <c r="AW43" s="639"/>
      <c r="AX43" s="639"/>
      <c r="AY43" s="639"/>
      <c r="AZ43" s="639"/>
      <c r="BA43" s="639"/>
      <c r="BB43" s="639"/>
      <c r="BC43" s="639"/>
      <c r="BD43" s="178"/>
      <c r="BE43" s="638" t="str">
        <f t="shared" si="1"/>
        <v/>
      </c>
      <c r="BF43" s="638"/>
      <c r="BG43" s="639"/>
      <c r="BH43" s="639"/>
      <c r="BI43" s="639"/>
      <c r="BJ43" s="639"/>
      <c r="BK43" s="639"/>
      <c r="BL43" s="639"/>
      <c r="BM43" s="639"/>
      <c r="BN43" s="639"/>
      <c r="BO43" s="639"/>
      <c r="BP43" s="639"/>
      <c r="BQ43" s="639"/>
      <c r="BR43" s="639"/>
      <c r="BS43" s="639"/>
      <c r="BT43" s="639"/>
      <c r="BU43" s="639"/>
      <c r="BV43" s="178"/>
      <c r="BW43" s="638" t="str">
        <f t="shared" si="2"/>
        <v/>
      </c>
      <c r="BX43" s="638"/>
      <c r="BY43" s="639" t="str">
        <f>IF('各会計、関係団体の財政状況及び健全化判断比率'!B77="","",'各会計、関係団体の財政状況及び健全化判断比率'!B77)</f>
        <v/>
      </c>
      <c r="BZ43" s="639"/>
      <c r="CA43" s="639"/>
      <c r="CB43" s="639"/>
      <c r="CC43" s="639"/>
      <c r="CD43" s="639"/>
      <c r="CE43" s="639"/>
      <c r="CF43" s="639"/>
      <c r="CG43" s="639"/>
      <c r="CH43" s="639"/>
      <c r="CI43" s="639"/>
      <c r="CJ43" s="639"/>
      <c r="CK43" s="639"/>
      <c r="CL43" s="639"/>
      <c r="CM43" s="639"/>
      <c r="CN43" s="178"/>
      <c r="CO43" s="638" t="str">
        <f t="shared" si="3"/>
        <v/>
      </c>
      <c r="CP43" s="638"/>
      <c r="CQ43" s="639" t="str">
        <f>IF('各会計、関係団体の財政状況及び健全化判断比率'!BS16="","",'各会計、関係団体の財政状況及び健全化判断比率'!BS16)</f>
        <v/>
      </c>
      <c r="CR43" s="639"/>
      <c r="CS43" s="639"/>
      <c r="CT43" s="639"/>
      <c r="CU43" s="639"/>
      <c r="CV43" s="639"/>
      <c r="CW43" s="639"/>
      <c r="CX43" s="639"/>
      <c r="CY43" s="639"/>
      <c r="CZ43" s="639"/>
      <c r="DA43" s="639"/>
      <c r="DB43" s="639"/>
      <c r="DC43" s="639"/>
      <c r="DD43" s="639"/>
      <c r="DE43" s="639"/>
      <c r="DG43" s="640" t="str">
        <f>IF('各会計、関係団体の財政状況及び健全化判断比率'!BR16="","",'各会計、関係団体の財政状況及び健全化判断比率'!BR16)</f>
        <v/>
      </c>
      <c r="DH43" s="640"/>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41" t="s">
        <v>206</v>
      </c>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1"/>
      <c r="BI46" s="641"/>
      <c r="BJ46" s="641"/>
      <c r="BK46" s="641"/>
      <c r="BL46" s="641"/>
      <c r="BM46" s="641"/>
      <c r="BN46" s="641"/>
      <c r="BO46" s="641"/>
      <c r="BP46" s="641"/>
      <c r="BQ46" s="641"/>
      <c r="BR46" s="641"/>
      <c r="BS46" s="641"/>
      <c r="BT46" s="641"/>
      <c r="BU46" s="641"/>
      <c r="BV46" s="641"/>
      <c r="BW46" s="641"/>
      <c r="BX46" s="641"/>
      <c r="BY46" s="641"/>
      <c r="BZ46" s="641"/>
      <c r="CA46" s="641"/>
      <c r="CB46" s="641"/>
      <c r="CC46" s="641"/>
      <c r="CD46" s="641"/>
      <c r="CE46" s="641"/>
      <c r="CF46" s="641"/>
      <c r="CG46" s="641"/>
      <c r="CH46" s="641"/>
      <c r="CI46" s="641"/>
      <c r="CJ46" s="641"/>
      <c r="CK46" s="641"/>
      <c r="CL46" s="641"/>
      <c r="CM46" s="641"/>
      <c r="CN46" s="641"/>
      <c r="CO46" s="641"/>
      <c r="CP46" s="641"/>
      <c r="CQ46" s="641"/>
      <c r="CR46" s="641"/>
      <c r="CS46" s="641"/>
      <c r="CT46" s="641"/>
      <c r="CU46" s="641"/>
      <c r="CV46" s="641"/>
      <c r="CW46" s="641"/>
      <c r="CX46" s="641"/>
      <c r="CY46" s="641"/>
      <c r="CZ46" s="641"/>
      <c r="DA46" s="641"/>
      <c r="DB46" s="641"/>
      <c r="DC46" s="641"/>
      <c r="DD46" s="641"/>
      <c r="DE46" s="641"/>
      <c r="DF46" s="641"/>
      <c r="DG46" s="641"/>
      <c r="DH46" s="641"/>
      <c r="DI46" s="641"/>
    </row>
    <row r="47" spans="1:113" x14ac:dyDescent="0.2">
      <c r="E47" s="641" t="s">
        <v>207</v>
      </c>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C47" s="641"/>
      <c r="CD47" s="641"/>
      <c r="CE47" s="641"/>
      <c r="CF47" s="641"/>
      <c r="CG47" s="641"/>
      <c r="CH47" s="641"/>
      <c r="CI47" s="641"/>
      <c r="CJ47" s="641"/>
      <c r="CK47" s="641"/>
      <c r="CL47" s="641"/>
      <c r="CM47" s="641"/>
      <c r="CN47" s="641"/>
      <c r="CO47" s="641"/>
      <c r="CP47" s="641"/>
      <c r="CQ47" s="641"/>
      <c r="CR47" s="641"/>
      <c r="CS47" s="641"/>
      <c r="CT47" s="641"/>
      <c r="CU47" s="641"/>
      <c r="CV47" s="641"/>
      <c r="CW47" s="641"/>
      <c r="CX47" s="641"/>
      <c r="CY47" s="641"/>
      <c r="CZ47" s="641"/>
      <c r="DA47" s="641"/>
      <c r="DB47" s="641"/>
      <c r="DC47" s="641"/>
      <c r="DD47" s="641"/>
      <c r="DE47" s="641"/>
      <c r="DF47" s="641"/>
      <c r="DG47" s="641"/>
      <c r="DH47" s="641"/>
      <c r="DI47" s="641"/>
    </row>
    <row r="48" spans="1:113" x14ac:dyDescent="0.2">
      <c r="E48" s="641" t="s">
        <v>208</v>
      </c>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c r="BB48" s="641"/>
      <c r="BC48" s="641"/>
      <c r="BD48" s="641"/>
      <c r="BE48" s="641"/>
      <c r="BF48" s="641"/>
      <c r="BG48" s="641"/>
      <c r="BH48" s="641"/>
      <c r="BI48" s="641"/>
      <c r="BJ48" s="641"/>
      <c r="BK48" s="641"/>
      <c r="BL48" s="641"/>
      <c r="BM48" s="641"/>
      <c r="BN48" s="641"/>
      <c r="BO48" s="641"/>
      <c r="BP48" s="641"/>
      <c r="BQ48" s="641"/>
      <c r="BR48" s="641"/>
      <c r="BS48" s="641"/>
      <c r="BT48" s="641"/>
      <c r="BU48" s="641"/>
      <c r="BV48" s="641"/>
      <c r="BW48" s="641"/>
      <c r="BX48" s="641"/>
      <c r="BY48" s="641"/>
      <c r="BZ48" s="641"/>
      <c r="CA48" s="641"/>
      <c r="CB48" s="641"/>
      <c r="CC48" s="641"/>
      <c r="CD48" s="641"/>
      <c r="CE48" s="641"/>
      <c r="CF48" s="641"/>
      <c r="CG48" s="641"/>
      <c r="CH48" s="641"/>
      <c r="CI48" s="641"/>
      <c r="CJ48" s="641"/>
      <c r="CK48" s="641"/>
      <c r="CL48" s="641"/>
      <c r="CM48" s="641"/>
      <c r="CN48" s="641"/>
      <c r="CO48" s="641"/>
      <c r="CP48" s="641"/>
      <c r="CQ48" s="641"/>
      <c r="CR48" s="641"/>
      <c r="CS48" s="641"/>
      <c r="CT48" s="641"/>
      <c r="CU48" s="641"/>
      <c r="CV48" s="641"/>
      <c r="CW48" s="641"/>
      <c r="CX48" s="641"/>
      <c r="CY48" s="641"/>
      <c r="CZ48" s="641"/>
      <c r="DA48" s="641"/>
      <c r="DB48" s="641"/>
      <c r="DC48" s="641"/>
      <c r="DD48" s="641"/>
      <c r="DE48" s="641"/>
      <c r="DF48" s="641"/>
      <c r="DG48" s="641"/>
      <c r="DH48" s="641"/>
      <c r="DI48" s="641"/>
    </row>
    <row r="49" spans="5:113" x14ac:dyDescent="0.2">
      <c r="E49" s="642" t="s">
        <v>209</v>
      </c>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c r="AY49" s="642"/>
      <c r="AZ49" s="642"/>
      <c r="BA49" s="642"/>
      <c r="BB49" s="642"/>
      <c r="BC49" s="642"/>
      <c r="BD49" s="642"/>
      <c r="BE49" s="642"/>
      <c r="BF49" s="642"/>
      <c r="BG49" s="642"/>
      <c r="BH49" s="642"/>
      <c r="BI49" s="642"/>
      <c r="BJ49" s="642"/>
      <c r="BK49" s="642"/>
      <c r="BL49" s="642"/>
      <c r="BM49" s="642"/>
      <c r="BN49" s="642"/>
      <c r="BO49" s="642"/>
      <c r="BP49" s="642"/>
      <c r="BQ49" s="642"/>
      <c r="BR49" s="642"/>
      <c r="BS49" s="642"/>
      <c r="BT49" s="642"/>
      <c r="BU49" s="642"/>
      <c r="BV49" s="642"/>
      <c r="BW49" s="642"/>
      <c r="BX49" s="642"/>
      <c r="BY49" s="642"/>
      <c r="BZ49" s="642"/>
      <c r="CA49" s="642"/>
      <c r="CB49" s="642"/>
      <c r="CC49" s="642"/>
      <c r="CD49" s="642"/>
      <c r="CE49" s="642"/>
      <c r="CF49" s="642"/>
      <c r="CG49" s="642"/>
      <c r="CH49" s="642"/>
      <c r="CI49" s="642"/>
      <c r="CJ49" s="642"/>
      <c r="CK49" s="642"/>
      <c r="CL49" s="642"/>
      <c r="CM49" s="642"/>
      <c r="CN49" s="642"/>
      <c r="CO49" s="642"/>
      <c r="CP49" s="642"/>
      <c r="CQ49" s="642"/>
      <c r="CR49" s="642"/>
      <c r="CS49" s="642"/>
      <c r="CT49" s="642"/>
      <c r="CU49" s="642"/>
      <c r="CV49" s="642"/>
      <c r="CW49" s="642"/>
      <c r="CX49" s="642"/>
      <c r="CY49" s="642"/>
      <c r="CZ49" s="642"/>
      <c r="DA49" s="642"/>
      <c r="DB49" s="642"/>
      <c r="DC49" s="642"/>
      <c r="DD49" s="642"/>
      <c r="DE49" s="642"/>
      <c r="DF49" s="642"/>
      <c r="DG49" s="642"/>
      <c r="DH49" s="642"/>
      <c r="DI49" s="642"/>
    </row>
    <row r="50" spans="5:113" x14ac:dyDescent="0.2">
      <c r="E50" s="641" t="s">
        <v>210</v>
      </c>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1"/>
      <c r="BI50" s="641"/>
      <c r="BJ50" s="641"/>
      <c r="BK50" s="641"/>
      <c r="BL50" s="641"/>
      <c r="BM50" s="641"/>
      <c r="BN50" s="641"/>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row>
    <row r="51" spans="5:113" x14ac:dyDescent="0.2">
      <c r="E51" s="641" t="s">
        <v>211</v>
      </c>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c r="CS51" s="641"/>
      <c r="CT51" s="641"/>
      <c r="CU51" s="641"/>
      <c r="CV51" s="641"/>
      <c r="CW51" s="641"/>
      <c r="CX51" s="641"/>
      <c r="CY51" s="641"/>
      <c r="CZ51" s="641"/>
      <c r="DA51" s="641"/>
      <c r="DB51" s="641"/>
      <c r="DC51" s="641"/>
      <c r="DD51" s="641"/>
      <c r="DE51" s="641"/>
      <c r="DF51" s="641"/>
      <c r="DG51" s="641"/>
      <c r="DH51" s="641"/>
      <c r="DI51" s="641"/>
    </row>
    <row r="52" spans="5:113" x14ac:dyDescent="0.2">
      <c r="E52" s="641" t="s">
        <v>212</v>
      </c>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41"/>
      <c r="BS52" s="641"/>
      <c r="BT52" s="641"/>
      <c r="BU52" s="641"/>
      <c r="BV52" s="641"/>
      <c r="BW52" s="641"/>
      <c r="BX52" s="641"/>
      <c r="BY52" s="641"/>
      <c r="BZ52" s="641"/>
      <c r="CA52" s="641"/>
      <c r="CB52" s="641"/>
      <c r="CC52" s="641"/>
      <c r="CD52" s="641"/>
      <c r="CE52" s="641"/>
      <c r="CF52" s="641"/>
      <c r="CG52" s="641"/>
      <c r="CH52" s="641"/>
      <c r="CI52" s="641"/>
      <c r="CJ52" s="641"/>
      <c r="CK52" s="641"/>
      <c r="CL52" s="641"/>
      <c r="CM52" s="641"/>
      <c r="CN52" s="641"/>
      <c r="CO52" s="641"/>
      <c r="CP52" s="641"/>
      <c r="CQ52" s="641"/>
      <c r="CR52" s="641"/>
      <c r="CS52" s="641"/>
      <c r="CT52" s="641"/>
      <c r="CU52" s="641"/>
      <c r="CV52" s="641"/>
      <c r="CW52" s="641"/>
      <c r="CX52" s="641"/>
      <c r="CY52" s="641"/>
      <c r="CZ52" s="641"/>
      <c r="DA52" s="641"/>
      <c r="DB52" s="641"/>
      <c r="DC52" s="641"/>
      <c r="DD52" s="641"/>
      <c r="DE52" s="641"/>
      <c r="DF52" s="641"/>
      <c r="DG52" s="641"/>
      <c r="DH52" s="641"/>
      <c r="DI52" s="641"/>
    </row>
    <row r="53" spans="5:113" x14ac:dyDescent="0.2">
      <c r="E53" s="368" t="s">
        <v>592</v>
      </c>
    </row>
    <row r="54" spans="5:113" x14ac:dyDescent="0.2"/>
    <row r="55" spans="5:113" x14ac:dyDescent="0.2"/>
    <row r="56" spans="5:113" x14ac:dyDescent="0.2"/>
  </sheetData>
  <sheetProtection algorithmName="SHA-512" hashValue="eROVBTy9GzMkmlkLR92WIDAIn4Bnlcn2dsjzfTuAcmT5mLHY2HavG537X2SoyWD0UJSjlNcU2EMGT4HS32F5qg==" saltValue="ZbeYE8xWDw/iPXDKQw7ZY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17" t="s">
        <v>558</v>
      </c>
      <c r="D34" s="1217"/>
      <c r="E34" s="1218"/>
      <c r="F34" s="32">
        <v>12.51</v>
      </c>
      <c r="G34" s="33">
        <v>11.17</v>
      </c>
      <c r="H34" s="33">
        <v>12.52</v>
      </c>
      <c r="I34" s="33">
        <v>11.19</v>
      </c>
      <c r="J34" s="34">
        <v>9.77</v>
      </c>
      <c r="K34" s="22"/>
      <c r="L34" s="22"/>
      <c r="M34" s="22"/>
      <c r="N34" s="22"/>
      <c r="O34" s="22"/>
      <c r="P34" s="22"/>
    </row>
    <row r="35" spans="1:16" ht="39" customHeight="1" x14ac:dyDescent="0.2">
      <c r="A35" s="22"/>
      <c r="B35" s="35"/>
      <c r="C35" s="1211" t="s">
        <v>559</v>
      </c>
      <c r="D35" s="1212"/>
      <c r="E35" s="1213"/>
      <c r="F35" s="36">
        <v>3.91</v>
      </c>
      <c r="G35" s="37">
        <v>3.9</v>
      </c>
      <c r="H35" s="37">
        <v>3.54</v>
      </c>
      <c r="I35" s="37">
        <v>2.81</v>
      </c>
      <c r="J35" s="38">
        <v>2.25</v>
      </c>
      <c r="K35" s="22"/>
      <c r="L35" s="22"/>
      <c r="M35" s="22"/>
      <c r="N35" s="22"/>
      <c r="O35" s="22"/>
      <c r="P35" s="22"/>
    </row>
    <row r="36" spans="1:16" ht="39" customHeight="1" x14ac:dyDescent="0.2">
      <c r="A36" s="22"/>
      <c r="B36" s="35"/>
      <c r="C36" s="1211" t="s">
        <v>560</v>
      </c>
      <c r="D36" s="1212"/>
      <c r="E36" s="1213"/>
      <c r="F36" s="36">
        <v>0.4</v>
      </c>
      <c r="G36" s="37">
        <v>1.33</v>
      </c>
      <c r="H36" s="37">
        <v>1.21</v>
      </c>
      <c r="I36" s="37">
        <v>1.54</v>
      </c>
      <c r="J36" s="38">
        <v>1.99</v>
      </c>
      <c r="K36" s="22"/>
      <c r="L36" s="22"/>
      <c r="M36" s="22"/>
      <c r="N36" s="22"/>
      <c r="O36" s="22"/>
      <c r="P36" s="22"/>
    </row>
    <row r="37" spans="1:16" ht="39" customHeight="1" x14ac:dyDescent="0.2">
      <c r="A37" s="22"/>
      <c r="B37" s="35"/>
      <c r="C37" s="1211" t="s">
        <v>561</v>
      </c>
      <c r="D37" s="1212"/>
      <c r="E37" s="1213"/>
      <c r="F37" s="36">
        <v>0.55000000000000004</v>
      </c>
      <c r="G37" s="37">
        <v>0.32</v>
      </c>
      <c r="H37" s="37">
        <v>0.27</v>
      </c>
      <c r="I37" s="37">
        <v>0.78</v>
      </c>
      <c r="J37" s="38">
        <v>0.36</v>
      </c>
      <c r="K37" s="22"/>
      <c r="L37" s="22"/>
      <c r="M37" s="22"/>
      <c r="N37" s="22"/>
      <c r="O37" s="22"/>
      <c r="P37" s="22"/>
    </row>
    <row r="38" spans="1:16" ht="39" customHeight="1" x14ac:dyDescent="0.2">
      <c r="A38" s="22"/>
      <c r="B38" s="35"/>
      <c r="C38" s="1211" t="s">
        <v>562</v>
      </c>
      <c r="D38" s="1212"/>
      <c r="E38" s="1213"/>
      <c r="F38" s="36">
        <v>0.38</v>
      </c>
      <c r="G38" s="37">
        <v>0.39</v>
      </c>
      <c r="H38" s="37">
        <v>0.16</v>
      </c>
      <c r="I38" s="37">
        <v>0.4</v>
      </c>
      <c r="J38" s="38">
        <v>0.33</v>
      </c>
      <c r="K38" s="22"/>
      <c r="L38" s="22"/>
      <c r="M38" s="22"/>
      <c r="N38" s="22"/>
      <c r="O38" s="22"/>
      <c r="P38" s="22"/>
    </row>
    <row r="39" spans="1:16" ht="39" customHeight="1" x14ac:dyDescent="0.2">
      <c r="A39" s="22"/>
      <c r="B39" s="35"/>
      <c r="C39" s="1211" t="s">
        <v>563</v>
      </c>
      <c r="D39" s="1212"/>
      <c r="E39" s="1213"/>
      <c r="F39" s="36">
        <v>0.03</v>
      </c>
      <c r="G39" s="37">
        <v>0.06</v>
      </c>
      <c r="H39" s="37">
        <v>0.09</v>
      </c>
      <c r="I39" s="37">
        <v>0.09</v>
      </c>
      <c r="J39" s="38">
        <v>0.1</v>
      </c>
      <c r="K39" s="22"/>
      <c r="L39" s="22"/>
      <c r="M39" s="22"/>
      <c r="N39" s="22"/>
      <c r="O39" s="22"/>
      <c r="P39" s="22"/>
    </row>
    <row r="40" spans="1:16" ht="39" customHeight="1" x14ac:dyDescent="0.2">
      <c r="A40" s="22"/>
      <c r="B40" s="35"/>
      <c r="C40" s="1211" t="s">
        <v>564</v>
      </c>
      <c r="D40" s="1212"/>
      <c r="E40" s="1213"/>
      <c r="F40" s="36">
        <v>0.06</v>
      </c>
      <c r="G40" s="37">
        <v>0.16</v>
      </c>
      <c r="H40" s="37">
        <v>0.05</v>
      </c>
      <c r="I40" s="37">
        <v>1.1499999999999999</v>
      </c>
      <c r="J40" s="38">
        <v>0.05</v>
      </c>
      <c r="K40" s="22"/>
      <c r="L40" s="22"/>
      <c r="M40" s="22"/>
      <c r="N40" s="22"/>
      <c r="O40" s="22"/>
      <c r="P40" s="22"/>
    </row>
    <row r="41" spans="1:16" ht="39" customHeight="1" x14ac:dyDescent="0.2">
      <c r="A41" s="22"/>
      <c r="B41" s="35"/>
      <c r="C41" s="1211" t="s">
        <v>565</v>
      </c>
      <c r="D41" s="1212"/>
      <c r="E41" s="1213"/>
      <c r="F41" s="36">
        <v>0</v>
      </c>
      <c r="G41" s="37">
        <v>0</v>
      </c>
      <c r="H41" s="37">
        <v>0</v>
      </c>
      <c r="I41" s="37">
        <v>0</v>
      </c>
      <c r="J41" s="38">
        <v>0</v>
      </c>
      <c r="K41" s="22"/>
      <c r="L41" s="22"/>
      <c r="M41" s="22"/>
      <c r="N41" s="22"/>
      <c r="O41" s="22"/>
      <c r="P41" s="22"/>
    </row>
    <row r="42" spans="1:16" ht="39" customHeight="1" x14ac:dyDescent="0.2">
      <c r="A42" s="22"/>
      <c r="B42" s="39"/>
      <c r="C42" s="1211" t="s">
        <v>566</v>
      </c>
      <c r="D42" s="1212"/>
      <c r="E42" s="1213"/>
      <c r="F42" s="36" t="s">
        <v>510</v>
      </c>
      <c r="G42" s="37" t="s">
        <v>510</v>
      </c>
      <c r="H42" s="37" t="s">
        <v>510</v>
      </c>
      <c r="I42" s="37" t="s">
        <v>510</v>
      </c>
      <c r="J42" s="38" t="s">
        <v>510</v>
      </c>
      <c r="K42" s="22"/>
      <c r="L42" s="22"/>
      <c r="M42" s="22"/>
      <c r="N42" s="22"/>
      <c r="O42" s="22"/>
      <c r="P42" s="22"/>
    </row>
    <row r="43" spans="1:16" ht="39" customHeight="1" thickBot="1" x14ac:dyDescent="0.25">
      <c r="A43" s="22"/>
      <c r="B43" s="40"/>
      <c r="C43" s="1214" t="s">
        <v>567</v>
      </c>
      <c r="D43" s="1215"/>
      <c r="E43" s="1216"/>
      <c r="F43" s="41" t="s">
        <v>510</v>
      </c>
      <c r="G43" s="42" t="s">
        <v>510</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xzhf0/LSmHd/8uz8Mmf0W5vWGB4w8RwpoV66oQALlJ/rV8TjqbimC/pwQM3/a6RWtcEUYu/C3mVqUqg3GhBuA==" saltValue="8ViqKdEZhk/UN2cXCmCI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19" t="s">
        <v>11</v>
      </c>
      <c r="C45" s="1220"/>
      <c r="D45" s="58"/>
      <c r="E45" s="1225" t="s">
        <v>12</v>
      </c>
      <c r="F45" s="1225"/>
      <c r="G45" s="1225"/>
      <c r="H45" s="1225"/>
      <c r="I45" s="1225"/>
      <c r="J45" s="1226"/>
      <c r="K45" s="59">
        <v>327</v>
      </c>
      <c r="L45" s="60">
        <v>329</v>
      </c>
      <c r="M45" s="60">
        <v>408</v>
      </c>
      <c r="N45" s="60">
        <v>461</v>
      </c>
      <c r="O45" s="61">
        <v>457</v>
      </c>
      <c r="P45" s="48"/>
      <c r="Q45" s="48"/>
      <c r="R45" s="48"/>
      <c r="S45" s="48"/>
      <c r="T45" s="48"/>
      <c r="U45" s="48"/>
    </row>
    <row r="46" spans="1:21" ht="30.75" customHeight="1" x14ac:dyDescent="0.2">
      <c r="A46" s="48"/>
      <c r="B46" s="1221"/>
      <c r="C46" s="1222"/>
      <c r="D46" s="62"/>
      <c r="E46" s="1227" t="s">
        <v>13</v>
      </c>
      <c r="F46" s="1227"/>
      <c r="G46" s="1227"/>
      <c r="H46" s="1227"/>
      <c r="I46" s="1227"/>
      <c r="J46" s="1228"/>
      <c r="K46" s="63" t="s">
        <v>510</v>
      </c>
      <c r="L46" s="64" t="s">
        <v>510</v>
      </c>
      <c r="M46" s="64" t="s">
        <v>510</v>
      </c>
      <c r="N46" s="64" t="s">
        <v>510</v>
      </c>
      <c r="O46" s="65" t="s">
        <v>510</v>
      </c>
      <c r="P46" s="48"/>
      <c r="Q46" s="48"/>
      <c r="R46" s="48"/>
      <c r="S46" s="48"/>
      <c r="T46" s="48"/>
      <c r="U46" s="48"/>
    </row>
    <row r="47" spans="1:21" ht="30.75" customHeight="1" x14ac:dyDescent="0.2">
      <c r="A47" s="48"/>
      <c r="B47" s="1221"/>
      <c r="C47" s="1222"/>
      <c r="D47" s="62"/>
      <c r="E47" s="1227" t="s">
        <v>14</v>
      </c>
      <c r="F47" s="1227"/>
      <c r="G47" s="1227"/>
      <c r="H47" s="1227"/>
      <c r="I47" s="1227"/>
      <c r="J47" s="1228"/>
      <c r="K47" s="63" t="s">
        <v>510</v>
      </c>
      <c r="L47" s="64" t="s">
        <v>510</v>
      </c>
      <c r="M47" s="64" t="s">
        <v>510</v>
      </c>
      <c r="N47" s="64" t="s">
        <v>510</v>
      </c>
      <c r="O47" s="65" t="s">
        <v>510</v>
      </c>
      <c r="P47" s="48"/>
      <c r="Q47" s="48"/>
      <c r="R47" s="48"/>
      <c r="S47" s="48"/>
      <c r="T47" s="48"/>
      <c r="U47" s="48"/>
    </row>
    <row r="48" spans="1:21" ht="30.75" customHeight="1" x14ac:dyDescent="0.2">
      <c r="A48" s="48"/>
      <c r="B48" s="1221"/>
      <c r="C48" s="1222"/>
      <c r="D48" s="62"/>
      <c r="E48" s="1227" t="s">
        <v>15</v>
      </c>
      <c r="F48" s="1227"/>
      <c r="G48" s="1227"/>
      <c r="H48" s="1227"/>
      <c r="I48" s="1227"/>
      <c r="J48" s="1228"/>
      <c r="K48" s="63">
        <v>168</v>
      </c>
      <c r="L48" s="64">
        <v>170</v>
      </c>
      <c r="M48" s="64">
        <v>180</v>
      </c>
      <c r="N48" s="64">
        <v>177</v>
      </c>
      <c r="O48" s="65">
        <v>175</v>
      </c>
      <c r="P48" s="48"/>
      <c r="Q48" s="48"/>
      <c r="R48" s="48"/>
      <c r="S48" s="48"/>
      <c r="T48" s="48"/>
      <c r="U48" s="48"/>
    </row>
    <row r="49" spans="1:21" ht="30.75" customHeight="1" x14ac:dyDescent="0.2">
      <c r="A49" s="48"/>
      <c r="B49" s="1221"/>
      <c r="C49" s="1222"/>
      <c r="D49" s="62"/>
      <c r="E49" s="1227" t="s">
        <v>16</v>
      </c>
      <c r="F49" s="1227"/>
      <c r="G49" s="1227"/>
      <c r="H49" s="1227"/>
      <c r="I49" s="1227"/>
      <c r="J49" s="1228"/>
      <c r="K49" s="63">
        <v>12</v>
      </c>
      <c r="L49" s="64">
        <v>6</v>
      </c>
      <c r="M49" s="64">
        <v>9</v>
      </c>
      <c r="N49" s="64">
        <v>7</v>
      </c>
      <c r="O49" s="65">
        <v>6</v>
      </c>
      <c r="P49" s="48"/>
      <c r="Q49" s="48"/>
      <c r="R49" s="48"/>
      <c r="S49" s="48"/>
      <c r="T49" s="48"/>
      <c r="U49" s="48"/>
    </row>
    <row r="50" spans="1:21" ht="30.75" customHeight="1" x14ac:dyDescent="0.2">
      <c r="A50" s="48"/>
      <c r="B50" s="1221"/>
      <c r="C50" s="1222"/>
      <c r="D50" s="62"/>
      <c r="E50" s="1227" t="s">
        <v>17</v>
      </c>
      <c r="F50" s="1227"/>
      <c r="G50" s="1227"/>
      <c r="H50" s="1227"/>
      <c r="I50" s="1227"/>
      <c r="J50" s="1228"/>
      <c r="K50" s="63" t="s">
        <v>510</v>
      </c>
      <c r="L50" s="64">
        <v>6</v>
      </c>
      <c r="M50" s="64">
        <v>7</v>
      </c>
      <c r="N50" s="64">
        <v>6</v>
      </c>
      <c r="O50" s="65">
        <v>6</v>
      </c>
      <c r="P50" s="48"/>
      <c r="Q50" s="48"/>
      <c r="R50" s="48"/>
      <c r="S50" s="48"/>
      <c r="T50" s="48"/>
      <c r="U50" s="48"/>
    </row>
    <row r="51" spans="1:21" ht="30.75" customHeight="1" x14ac:dyDescent="0.2">
      <c r="A51" s="48"/>
      <c r="B51" s="1223"/>
      <c r="C51" s="1224"/>
      <c r="D51" s="66"/>
      <c r="E51" s="1227" t="s">
        <v>18</v>
      </c>
      <c r="F51" s="1227"/>
      <c r="G51" s="1227"/>
      <c r="H51" s="1227"/>
      <c r="I51" s="1227"/>
      <c r="J51" s="1228"/>
      <c r="K51" s="63" t="s">
        <v>510</v>
      </c>
      <c r="L51" s="64" t="s">
        <v>510</v>
      </c>
      <c r="M51" s="64" t="s">
        <v>510</v>
      </c>
      <c r="N51" s="64" t="s">
        <v>510</v>
      </c>
      <c r="O51" s="65" t="s">
        <v>510</v>
      </c>
      <c r="P51" s="48"/>
      <c r="Q51" s="48"/>
      <c r="R51" s="48"/>
      <c r="S51" s="48"/>
      <c r="T51" s="48"/>
      <c r="U51" s="48"/>
    </row>
    <row r="52" spans="1:21" ht="30.75" customHeight="1" x14ac:dyDescent="0.2">
      <c r="A52" s="48"/>
      <c r="B52" s="1229" t="s">
        <v>19</v>
      </c>
      <c r="C52" s="1230"/>
      <c r="D52" s="66"/>
      <c r="E52" s="1227" t="s">
        <v>20</v>
      </c>
      <c r="F52" s="1227"/>
      <c r="G52" s="1227"/>
      <c r="H52" s="1227"/>
      <c r="I52" s="1227"/>
      <c r="J52" s="1228"/>
      <c r="K52" s="63">
        <v>307</v>
      </c>
      <c r="L52" s="64">
        <v>311</v>
      </c>
      <c r="M52" s="64">
        <v>371</v>
      </c>
      <c r="N52" s="64">
        <v>414</v>
      </c>
      <c r="O52" s="65">
        <v>414</v>
      </c>
      <c r="P52" s="48"/>
      <c r="Q52" s="48"/>
      <c r="R52" s="48"/>
      <c r="S52" s="48"/>
      <c r="T52" s="48"/>
      <c r="U52" s="48"/>
    </row>
    <row r="53" spans="1:21" ht="30.75" customHeight="1" thickBot="1" x14ac:dyDescent="0.25">
      <c r="A53" s="48"/>
      <c r="B53" s="1231" t="s">
        <v>21</v>
      </c>
      <c r="C53" s="1232"/>
      <c r="D53" s="67"/>
      <c r="E53" s="1233" t="s">
        <v>22</v>
      </c>
      <c r="F53" s="1233"/>
      <c r="G53" s="1233"/>
      <c r="H53" s="1233"/>
      <c r="I53" s="1233"/>
      <c r="J53" s="1234"/>
      <c r="K53" s="68">
        <v>200</v>
      </c>
      <c r="L53" s="69">
        <v>200</v>
      </c>
      <c r="M53" s="69">
        <v>233</v>
      </c>
      <c r="N53" s="69">
        <v>237</v>
      </c>
      <c r="O53" s="70">
        <v>230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5">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35" t="s">
        <v>25</v>
      </c>
      <c r="C57" s="1236"/>
      <c r="D57" s="1239" t="s">
        <v>26</v>
      </c>
      <c r="E57" s="1240"/>
      <c r="F57" s="1240"/>
      <c r="G57" s="1240"/>
      <c r="H57" s="1240"/>
      <c r="I57" s="1240"/>
      <c r="J57" s="1241"/>
      <c r="K57" s="83" t="s">
        <v>587</v>
      </c>
      <c r="L57" s="84" t="s">
        <v>587</v>
      </c>
      <c r="M57" s="84" t="s">
        <v>587</v>
      </c>
      <c r="N57" s="84" t="s">
        <v>587</v>
      </c>
      <c r="O57" s="85" t="s">
        <v>587</v>
      </c>
    </row>
    <row r="58" spans="1:21" ht="31.5" customHeight="1" thickBot="1" x14ac:dyDescent="0.25">
      <c r="B58" s="1237"/>
      <c r="C58" s="1238"/>
      <c r="D58" s="1242" t="s">
        <v>27</v>
      </c>
      <c r="E58" s="1243"/>
      <c r="F58" s="1243"/>
      <c r="G58" s="1243"/>
      <c r="H58" s="1243"/>
      <c r="I58" s="1243"/>
      <c r="J58" s="1244"/>
      <c r="K58" s="86" t="s">
        <v>587</v>
      </c>
      <c r="L58" s="87" t="s">
        <v>587</v>
      </c>
      <c r="M58" s="87" t="s">
        <v>587</v>
      </c>
      <c r="N58" s="360" t="s">
        <v>587</v>
      </c>
      <c r="O58" s="88" t="s">
        <v>587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QhohtaR1uOSZMZgoSOipV2HMhZh26E/VwS8RHZOJ+46s/ZbyrNn6FqdkSGDzIZERmKDUQcJn7gE8Uo+Mizd6w==" saltValue="7zHdHCs1Duk7jUfCTmIg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552</v>
      </c>
      <c r="J40" s="100" t="s">
        <v>553</v>
      </c>
      <c r="K40" s="100" t="s">
        <v>554</v>
      </c>
      <c r="L40" s="100" t="s">
        <v>555</v>
      </c>
      <c r="M40" s="101" t="s">
        <v>556</v>
      </c>
    </row>
    <row r="41" spans="2:13" ht="27.75" customHeight="1" x14ac:dyDescent="0.2">
      <c r="B41" s="1245" t="s">
        <v>30</v>
      </c>
      <c r="C41" s="1246"/>
      <c r="D41" s="102"/>
      <c r="E41" s="1251" t="s">
        <v>31</v>
      </c>
      <c r="F41" s="1251"/>
      <c r="G41" s="1251"/>
      <c r="H41" s="1252"/>
      <c r="I41" s="351">
        <v>4431</v>
      </c>
      <c r="J41" s="352">
        <v>4469</v>
      </c>
      <c r="K41" s="352">
        <v>4420</v>
      </c>
      <c r="L41" s="352">
        <v>4173</v>
      </c>
      <c r="M41" s="353">
        <v>3913</v>
      </c>
    </row>
    <row r="42" spans="2:13" ht="27.75" customHeight="1" x14ac:dyDescent="0.2">
      <c r="B42" s="1247"/>
      <c r="C42" s="1248"/>
      <c r="D42" s="103"/>
      <c r="E42" s="1253" t="s">
        <v>32</v>
      </c>
      <c r="F42" s="1253"/>
      <c r="G42" s="1253"/>
      <c r="H42" s="1254"/>
      <c r="I42" s="354">
        <v>10</v>
      </c>
      <c r="J42" s="355">
        <v>6</v>
      </c>
      <c r="K42" s="355">
        <v>35</v>
      </c>
      <c r="L42" s="355">
        <v>29</v>
      </c>
      <c r="M42" s="356">
        <v>23</v>
      </c>
    </row>
    <row r="43" spans="2:13" ht="27.75" customHeight="1" x14ac:dyDescent="0.2">
      <c r="B43" s="1247"/>
      <c r="C43" s="1248"/>
      <c r="D43" s="103"/>
      <c r="E43" s="1253" t="s">
        <v>33</v>
      </c>
      <c r="F43" s="1253"/>
      <c r="G43" s="1253"/>
      <c r="H43" s="1254"/>
      <c r="I43" s="354">
        <v>1703</v>
      </c>
      <c r="J43" s="355">
        <v>1737</v>
      </c>
      <c r="K43" s="355">
        <v>1666</v>
      </c>
      <c r="L43" s="355">
        <v>1536</v>
      </c>
      <c r="M43" s="356">
        <v>1404</v>
      </c>
    </row>
    <row r="44" spans="2:13" ht="27.75" customHeight="1" x14ac:dyDescent="0.2">
      <c r="B44" s="1247"/>
      <c r="C44" s="1248"/>
      <c r="D44" s="103"/>
      <c r="E44" s="1253" t="s">
        <v>34</v>
      </c>
      <c r="F44" s="1253"/>
      <c r="G44" s="1253"/>
      <c r="H44" s="1254"/>
      <c r="I44" s="354">
        <v>8</v>
      </c>
      <c r="J44" s="355">
        <v>6</v>
      </c>
      <c r="K44" s="355">
        <v>12</v>
      </c>
      <c r="L44" s="355">
        <v>5</v>
      </c>
      <c r="M44" s="356">
        <v>6</v>
      </c>
    </row>
    <row r="45" spans="2:13" ht="27.75" customHeight="1" x14ac:dyDescent="0.2">
      <c r="B45" s="1247"/>
      <c r="C45" s="1248"/>
      <c r="D45" s="103"/>
      <c r="E45" s="1253" t="s">
        <v>35</v>
      </c>
      <c r="F45" s="1253"/>
      <c r="G45" s="1253"/>
      <c r="H45" s="1254"/>
      <c r="I45" s="354">
        <v>275</v>
      </c>
      <c r="J45" s="355">
        <v>301</v>
      </c>
      <c r="K45" s="355">
        <v>307</v>
      </c>
      <c r="L45" s="355">
        <v>324</v>
      </c>
      <c r="M45" s="356">
        <v>322</v>
      </c>
    </row>
    <row r="46" spans="2:13" ht="27.75" customHeight="1" x14ac:dyDescent="0.2">
      <c r="B46" s="1247"/>
      <c r="C46" s="1248"/>
      <c r="D46" s="104"/>
      <c r="E46" s="1253" t="s">
        <v>36</v>
      </c>
      <c r="F46" s="1253"/>
      <c r="G46" s="1253"/>
      <c r="H46" s="1254"/>
      <c r="I46" s="354" t="s">
        <v>510</v>
      </c>
      <c r="J46" s="355" t="s">
        <v>510</v>
      </c>
      <c r="K46" s="355" t="s">
        <v>510</v>
      </c>
      <c r="L46" s="355" t="s">
        <v>510</v>
      </c>
      <c r="M46" s="356" t="s">
        <v>510</v>
      </c>
    </row>
    <row r="47" spans="2:13" ht="27.75" customHeight="1" x14ac:dyDescent="0.2">
      <c r="B47" s="1247"/>
      <c r="C47" s="1248"/>
      <c r="D47" s="105"/>
      <c r="E47" s="1255" t="s">
        <v>37</v>
      </c>
      <c r="F47" s="1256"/>
      <c r="G47" s="1256"/>
      <c r="H47" s="1257"/>
      <c r="I47" s="354" t="s">
        <v>510</v>
      </c>
      <c r="J47" s="355" t="s">
        <v>510</v>
      </c>
      <c r="K47" s="355" t="s">
        <v>510</v>
      </c>
      <c r="L47" s="355" t="s">
        <v>510</v>
      </c>
      <c r="M47" s="356" t="s">
        <v>510</v>
      </c>
    </row>
    <row r="48" spans="2:13" ht="27.75" customHeight="1" x14ac:dyDescent="0.2">
      <c r="B48" s="1247"/>
      <c r="C48" s="1248"/>
      <c r="D48" s="103"/>
      <c r="E48" s="1253" t="s">
        <v>38</v>
      </c>
      <c r="F48" s="1253"/>
      <c r="G48" s="1253"/>
      <c r="H48" s="1254"/>
      <c r="I48" s="354" t="s">
        <v>510</v>
      </c>
      <c r="J48" s="355" t="s">
        <v>510</v>
      </c>
      <c r="K48" s="355" t="s">
        <v>510</v>
      </c>
      <c r="L48" s="355" t="s">
        <v>510</v>
      </c>
      <c r="M48" s="356" t="s">
        <v>510</v>
      </c>
    </row>
    <row r="49" spans="2:13" ht="27.75" customHeight="1" x14ac:dyDescent="0.2">
      <c r="B49" s="1249"/>
      <c r="C49" s="1250"/>
      <c r="D49" s="103"/>
      <c r="E49" s="1253" t="s">
        <v>39</v>
      </c>
      <c r="F49" s="1253"/>
      <c r="G49" s="1253"/>
      <c r="H49" s="1254"/>
      <c r="I49" s="354" t="s">
        <v>510</v>
      </c>
      <c r="J49" s="355" t="s">
        <v>510</v>
      </c>
      <c r="K49" s="355" t="s">
        <v>510</v>
      </c>
      <c r="L49" s="355" t="s">
        <v>510</v>
      </c>
      <c r="M49" s="356" t="s">
        <v>510</v>
      </c>
    </row>
    <row r="50" spans="2:13" ht="27.75" customHeight="1" x14ac:dyDescent="0.2">
      <c r="B50" s="1258" t="s">
        <v>40</v>
      </c>
      <c r="C50" s="1259"/>
      <c r="D50" s="106"/>
      <c r="E50" s="1253" t="s">
        <v>41</v>
      </c>
      <c r="F50" s="1253"/>
      <c r="G50" s="1253"/>
      <c r="H50" s="1254"/>
      <c r="I50" s="354">
        <v>1261</v>
      </c>
      <c r="J50" s="355">
        <v>1241</v>
      </c>
      <c r="K50" s="355">
        <v>1304</v>
      </c>
      <c r="L50" s="355">
        <v>1519</v>
      </c>
      <c r="M50" s="356">
        <v>2207</v>
      </c>
    </row>
    <row r="51" spans="2:13" ht="27.75" customHeight="1" x14ac:dyDescent="0.2">
      <c r="B51" s="1247"/>
      <c r="C51" s="1248"/>
      <c r="D51" s="103"/>
      <c r="E51" s="1253" t="s">
        <v>42</v>
      </c>
      <c r="F51" s="1253"/>
      <c r="G51" s="1253"/>
      <c r="H51" s="1254"/>
      <c r="I51" s="354">
        <v>59</v>
      </c>
      <c r="J51" s="355">
        <v>37</v>
      </c>
      <c r="K51" s="355">
        <v>45</v>
      </c>
      <c r="L51" s="355">
        <v>42</v>
      </c>
      <c r="M51" s="356">
        <v>38</v>
      </c>
    </row>
    <row r="52" spans="2:13" ht="27.75" customHeight="1" x14ac:dyDescent="0.2">
      <c r="B52" s="1249"/>
      <c r="C52" s="1250"/>
      <c r="D52" s="103"/>
      <c r="E52" s="1253" t="s">
        <v>43</v>
      </c>
      <c r="F52" s="1253"/>
      <c r="G52" s="1253"/>
      <c r="H52" s="1254"/>
      <c r="I52" s="354">
        <v>4014</v>
      </c>
      <c r="J52" s="355">
        <v>4047</v>
      </c>
      <c r="K52" s="355">
        <v>3871</v>
      </c>
      <c r="L52" s="355">
        <v>3566</v>
      </c>
      <c r="M52" s="356">
        <v>3198</v>
      </c>
    </row>
    <row r="53" spans="2:13" ht="27.75" customHeight="1" thickBot="1" x14ac:dyDescent="0.25">
      <c r="B53" s="1260" t="s">
        <v>44</v>
      </c>
      <c r="C53" s="1261"/>
      <c r="D53" s="107"/>
      <c r="E53" s="1262" t="s">
        <v>45</v>
      </c>
      <c r="F53" s="1262"/>
      <c r="G53" s="1262"/>
      <c r="H53" s="1263"/>
      <c r="I53" s="357">
        <v>1092</v>
      </c>
      <c r="J53" s="358">
        <v>1195</v>
      </c>
      <c r="K53" s="358">
        <v>1219</v>
      </c>
      <c r="L53" s="358">
        <v>940</v>
      </c>
      <c r="M53" s="359">
        <v>224</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Y+VwHi+66FV2Ifq3CAWIQW1Ys+3M15aj449YiEUMtJRSUCSFJcSHU2xUg5iOCQ8pPmgkslKwNVf3kbdnUyYwIw==" saltValue="2d+o9HlSScSXDoAvTkW6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554</v>
      </c>
      <c r="G54" s="116" t="s">
        <v>555</v>
      </c>
      <c r="H54" s="117" t="s">
        <v>556</v>
      </c>
    </row>
    <row r="55" spans="2:8" ht="52.5" customHeight="1" x14ac:dyDescent="0.2">
      <c r="B55" s="118"/>
      <c r="C55" s="1272" t="s">
        <v>48</v>
      </c>
      <c r="D55" s="1272"/>
      <c r="E55" s="1273"/>
      <c r="F55" s="119">
        <v>706</v>
      </c>
      <c r="G55" s="119">
        <v>766</v>
      </c>
      <c r="H55" s="120">
        <v>1067</v>
      </c>
    </row>
    <row r="56" spans="2:8" ht="52.5" customHeight="1" x14ac:dyDescent="0.2">
      <c r="B56" s="121"/>
      <c r="C56" s="1274" t="s">
        <v>49</v>
      </c>
      <c r="D56" s="1274"/>
      <c r="E56" s="1275"/>
      <c r="F56" s="122">
        <v>230</v>
      </c>
      <c r="G56" s="122">
        <v>279</v>
      </c>
      <c r="H56" s="123">
        <v>409</v>
      </c>
    </row>
    <row r="57" spans="2:8" ht="53.25" customHeight="1" x14ac:dyDescent="0.2">
      <c r="B57" s="121"/>
      <c r="C57" s="1276" t="s">
        <v>50</v>
      </c>
      <c r="D57" s="1276"/>
      <c r="E57" s="1277"/>
      <c r="F57" s="124">
        <v>201</v>
      </c>
      <c r="G57" s="124">
        <v>315</v>
      </c>
      <c r="H57" s="125">
        <v>500</v>
      </c>
    </row>
    <row r="58" spans="2:8" ht="45.75" customHeight="1" x14ac:dyDescent="0.2">
      <c r="B58" s="126"/>
      <c r="C58" s="1264" t="s">
        <v>574</v>
      </c>
      <c r="D58" s="1265"/>
      <c r="E58" s="1266"/>
      <c r="F58" s="127">
        <v>156</v>
      </c>
      <c r="G58" s="127">
        <v>201</v>
      </c>
      <c r="H58" s="128">
        <v>359</v>
      </c>
    </row>
    <row r="59" spans="2:8" ht="45.75" customHeight="1" x14ac:dyDescent="0.2">
      <c r="B59" s="126"/>
      <c r="C59" s="1264" t="s">
        <v>575</v>
      </c>
      <c r="D59" s="1265"/>
      <c r="E59" s="1266"/>
      <c r="F59" s="127">
        <v>21</v>
      </c>
      <c r="G59" s="127">
        <v>74</v>
      </c>
      <c r="H59" s="128">
        <v>107</v>
      </c>
    </row>
    <row r="60" spans="2:8" ht="45.75" customHeight="1" x14ac:dyDescent="0.2">
      <c r="B60" s="126"/>
      <c r="C60" s="1264" t="s">
        <v>576</v>
      </c>
      <c r="D60" s="1265"/>
      <c r="E60" s="1266"/>
      <c r="F60" s="127" t="s">
        <v>579</v>
      </c>
      <c r="G60" s="127">
        <v>23</v>
      </c>
      <c r="H60" s="128">
        <v>16</v>
      </c>
    </row>
    <row r="61" spans="2:8" ht="45.75" customHeight="1" x14ac:dyDescent="0.2">
      <c r="B61" s="126"/>
      <c r="C61" s="1264" t="s">
        <v>577</v>
      </c>
      <c r="D61" s="1265"/>
      <c r="E61" s="1266"/>
      <c r="F61" s="127">
        <v>7</v>
      </c>
      <c r="G61" s="127">
        <v>7</v>
      </c>
      <c r="H61" s="128">
        <v>7</v>
      </c>
    </row>
    <row r="62" spans="2:8" ht="45.75" customHeight="1" thickBot="1" x14ac:dyDescent="0.25">
      <c r="B62" s="129"/>
      <c r="C62" s="1267" t="s">
        <v>578</v>
      </c>
      <c r="D62" s="1268"/>
      <c r="E62" s="1269"/>
      <c r="F62" s="130">
        <v>7</v>
      </c>
      <c r="G62" s="130">
        <v>7</v>
      </c>
      <c r="H62" s="131">
        <v>7</v>
      </c>
    </row>
    <row r="63" spans="2:8" ht="52.5" customHeight="1" thickBot="1" x14ac:dyDescent="0.25">
      <c r="B63" s="132"/>
      <c r="C63" s="1270" t="s">
        <v>51</v>
      </c>
      <c r="D63" s="1270"/>
      <c r="E63" s="1271"/>
      <c r="F63" s="133">
        <v>1137</v>
      </c>
      <c r="G63" s="133">
        <v>1360</v>
      </c>
      <c r="H63" s="134">
        <v>1976</v>
      </c>
    </row>
    <row r="64" spans="2:8" ht="13.2" x14ac:dyDescent="0.2"/>
  </sheetData>
  <sheetProtection algorithmName="SHA-512" hashValue="RMKD/vhiTOpV/WovVgb1tsiRZnp98MJyHy7+RU8eCIn+13oO43/5DTBxYObEyVQwYT+oZSOTCVs4i7OHjprO3A==" saltValue="N657JZ4SAZLDyolVoRJA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2"/>
  <cols>
    <col min="1" max="1" width="6.33203125" style="371" customWidth="1"/>
    <col min="2" max="107" width="2.44140625" style="371" customWidth="1"/>
    <col min="108" max="108" width="6.109375" style="378" customWidth="1"/>
    <col min="109" max="109" width="5.88671875" style="377" customWidth="1"/>
    <col min="110" max="16384" width="8.6640625" style="371" hidden="1"/>
  </cols>
  <sheetData>
    <row r="1" spans="1:109" ht="42.75" customHeight="1" x14ac:dyDescent="0.2">
      <c r="A1" s="369"/>
      <c r="B1" s="370"/>
      <c r="DD1" s="371"/>
      <c r="DE1" s="371"/>
    </row>
    <row r="2" spans="1:109" ht="25.5" customHeight="1" x14ac:dyDescent="0.2">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371"/>
      <c r="DE2" s="371"/>
    </row>
    <row r="3" spans="1:109" ht="25.5" customHeight="1" x14ac:dyDescent="0.2">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371"/>
      <c r="DE3" s="371"/>
    </row>
    <row r="4" spans="1:109" s="255" customFormat="1" ht="13.2" x14ac:dyDescent="0.2">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55" customFormat="1" ht="13.2" x14ac:dyDescent="0.2">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55" customFormat="1" ht="13.2" x14ac:dyDescent="0.2">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55" customFormat="1" ht="13.2" x14ac:dyDescent="0.2">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55" customFormat="1" ht="13.2" x14ac:dyDescent="0.2">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55" customFormat="1" ht="13.2" x14ac:dyDescent="0.2">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55" customFormat="1" ht="13.2" x14ac:dyDescent="0.2">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55" customFormat="1" ht="13.2" x14ac:dyDescent="0.2">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55" customFormat="1" ht="13.2" x14ac:dyDescent="0.2">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55" customFormat="1" ht="13.2" x14ac:dyDescent="0.2">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55" customFormat="1" ht="13.2" x14ac:dyDescent="0.2">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55" customFormat="1" ht="13.2" x14ac:dyDescent="0.2">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55" customFormat="1" ht="13.2" x14ac:dyDescent="0.2">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55" customFormat="1" ht="13.2" x14ac:dyDescent="0.2">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55" customFormat="1" ht="13.2" x14ac:dyDescent="0.2">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ht="13.2" x14ac:dyDescent="0.2">
      <c r="DD19" s="371"/>
      <c r="DE19" s="371"/>
    </row>
    <row r="20" spans="1:109" ht="13.2" x14ac:dyDescent="0.2">
      <c r="DD20" s="371"/>
      <c r="DE20" s="371"/>
    </row>
    <row r="21" spans="1:109" ht="17.25" customHeight="1" x14ac:dyDescent="0.2">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1"/>
    </row>
    <row r="22" spans="1:109" ht="17.25" customHeight="1" x14ac:dyDescent="0.2">
      <c r="B22" s="377"/>
    </row>
    <row r="23" spans="1:109" ht="13.2" x14ac:dyDescent="0.2">
      <c r="B23" s="377"/>
    </row>
    <row r="24" spans="1:109" ht="13.2" x14ac:dyDescent="0.2">
      <c r="B24" s="377"/>
    </row>
    <row r="25" spans="1:109" ht="13.2" x14ac:dyDescent="0.2">
      <c r="B25" s="377"/>
    </row>
    <row r="26" spans="1:109" ht="13.2" x14ac:dyDescent="0.2">
      <c r="B26" s="377"/>
    </row>
    <row r="27" spans="1:109" ht="13.2" x14ac:dyDescent="0.2">
      <c r="B27" s="377"/>
    </row>
    <row r="28" spans="1:109" ht="13.2" x14ac:dyDescent="0.2">
      <c r="B28" s="377"/>
    </row>
    <row r="29" spans="1:109" ht="13.2" x14ac:dyDescent="0.2">
      <c r="B29" s="377"/>
    </row>
    <row r="30" spans="1:109" ht="13.2" x14ac:dyDescent="0.2">
      <c r="B30" s="377"/>
    </row>
    <row r="31" spans="1:109" ht="13.2" x14ac:dyDescent="0.2">
      <c r="B31" s="377"/>
    </row>
    <row r="32" spans="1:109" ht="13.2" x14ac:dyDescent="0.2">
      <c r="B32" s="377"/>
    </row>
    <row r="33" spans="2:109" ht="13.2" x14ac:dyDescent="0.2">
      <c r="B33" s="377"/>
    </row>
    <row r="34" spans="2:109" ht="13.2" x14ac:dyDescent="0.2">
      <c r="B34" s="377"/>
    </row>
    <row r="35" spans="2:109" ht="13.2" x14ac:dyDescent="0.2">
      <c r="B35" s="377"/>
    </row>
    <row r="36" spans="2:109" ht="13.2" x14ac:dyDescent="0.2">
      <c r="B36" s="377"/>
    </row>
    <row r="37" spans="2:109" ht="13.2" x14ac:dyDescent="0.2">
      <c r="B37" s="377"/>
    </row>
    <row r="38" spans="2:109" ht="13.2" x14ac:dyDescent="0.2">
      <c r="B38" s="377"/>
    </row>
    <row r="39" spans="2:109" ht="13.2" x14ac:dyDescent="0.2">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ht="13.2" x14ac:dyDescent="0.2">
      <c r="B40" s="382"/>
      <c r="DD40" s="382"/>
      <c r="DE40" s="371"/>
    </row>
    <row r="41" spans="2:109" ht="16.2" x14ac:dyDescent="0.2">
      <c r="B41" s="383" t="s">
        <v>593</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ht="13.2" x14ac:dyDescent="0.2">
      <c r="B42" s="377"/>
      <c r="G42" s="384"/>
      <c r="I42" s="385"/>
      <c r="J42" s="385"/>
      <c r="K42" s="385"/>
      <c r="AM42" s="384"/>
      <c r="AN42" s="384" t="s">
        <v>594</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x14ac:dyDescent="0.2">
      <c r="B43" s="377"/>
      <c r="AN43" s="1290" t="s">
        <v>595</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377"/>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377"/>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377"/>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377"/>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ht="13.2" x14ac:dyDescent="0.2">
      <c r="B49" s="377"/>
      <c r="AN49" s="371" t="s">
        <v>596</v>
      </c>
    </row>
    <row r="50" spans="1:109" ht="13.2" x14ac:dyDescent="0.2">
      <c r="B50" s="377"/>
      <c r="G50" s="1284"/>
      <c r="H50" s="1284"/>
      <c r="I50" s="1284"/>
      <c r="J50" s="1284"/>
      <c r="K50" s="387"/>
      <c r="L50" s="387"/>
      <c r="M50" s="388"/>
      <c r="N50" s="388"/>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552</v>
      </c>
      <c r="BQ50" s="1283"/>
      <c r="BR50" s="1283"/>
      <c r="BS50" s="1283"/>
      <c r="BT50" s="1283"/>
      <c r="BU50" s="1283"/>
      <c r="BV50" s="1283"/>
      <c r="BW50" s="1283"/>
      <c r="BX50" s="1283" t="s">
        <v>553</v>
      </c>
      <c r="BY50" s="1283"/>
      <c r="BZ50" s="1283"/>
      <c r="CA50" s="1283"/>
      <c r="CB50" s="1283"/>
      <c r="CC50" s="1283"/>
      <c r="CD50" s="1283"/>
      <c r="CE50" s="1283"/>
      <c r="CF50" s="1283" t="s">
        <v>554</v>
      </c>
      <c r="CG50" s="1283"/>
      <c r="CH50" s="1283"/>
      <c r="CI50" s="1283"/>
      <c r="CJ50" s="1283"/>
      <c r="CK50" s="1283"/>
      <c r="CL50" s="1283"/>
      <c r="CM50" s="1283"/>
      <c r="CN50" s="1283" t="s">
        <v>555</v>
      </c>
      <c r="CO50" s="1283"/>
      <c r="CP50" s="1283"/>
      <c r="CQ50" s="1283"/>
      <c r="CR50" s="1283"/>
      <c r="CS50" s="1283"/>
      <c r="CT50" s="1283"/>
      <c r="CU50" s="1283"/>
      <c r="CV50" s="1283" t="s">
        <v>556</v>
      </c>
      <c r="CW50" s="1283"/>
      <c r="CX50" s="1283"/>
      <c r="CY50" s="1283"/>
      <c r="CZ50" s="1283"/>
      <c r="DA50" s="1283"/>
      <c r="DB50" s="1283"/>
      <c r="DC50" s="1283"/>
    </row>
    <row r="51" spans="1:109" ht="13.5" customHeight="1" x14ac:dyDescent="0.2">
      <c r="B51" s="377"/>
      <c r="G51" s="1286"/>
      <c r="H51" s="1286"/>
      <c r="I51" s="1299"/>
      <c r="J51" s="1299"/>
      <c r="K51" s="1285"/>
      <c r="L51" s="1285"/>
      <c r="M51" s="1285"/>
      <c r="N51" s="1285"/>
      <c r="AM51" s="386"/>
      <c r="AN51" s="1281" t="s">
        <v>597</v>
      </c>
      <c r="AO51" s="1281"/>
      <c r="AP51" s="1281"/>
      <c r="AQ51" s="1281"/>
      <c r="AR51" s="1281"/>
      <c r="AS51" s="1281"/>
      <c r="AT51" s="1281"/>
      <c r="AU51" s="1281"/>
      <c r="AV51" s="1281"/>
      <c r="AW51" s="1281"/>
      <c r="AX51" s="1281"/>
      <c r="AY51" s="1281"/>
      <c r="AZ51" s="1281"/>
      <c r="BA51" s="1281"/>
      <c r="BB51" s="1281" t="s">
        <v>598</v>
      </c>
      <c r="BC51" s="1281"/>
      <c r="BD51" s="1281"/>
      <c r="BE51" s="1281"/>
      <c r="BF51" s="1281"/>
      <c r="BG51" s="1281"/>
      <c r="BH51" s="1281"/>
      <c r="BI51" s="1281"/>
      <c r="BJ51" s="1281"/>
      <c r="BK51" s="1281"/>
      <c r="BL51" s="1281"/>
      <c r="BM51" s="1281"/>
      <c r="BN51" s="1281"/>
      <c r="BO51" s="1281"/>
      <c r="BP51" s="1278">
        <v>51.6</v>
      </c>
      <c r="BQ51" s="1278"/>
      <c r="BR51" s="1278"/>
      <c r="BS51" s="1278"/>
      <c r="BT51" s="1278"/>
      <c r="BU51" s="1278"/>
      <c r="BV51" s="1278"/>
      <c r="BW51" s="1278"/>
      <c r="BX51" s="1278">
        <v>56.6</v>
      </c>
      <c r="BY51" s="1278"/>
      <c r="BZ51" s="1278"/>
      <c r="CA51" s="1278"/>
      <c r="CB51" s="1278"/>
      <c r="CC51" s="1278"/>
      <c r="CD51" s="1278"/>
      <c r="CE51" s="1278"/>
      <c r="CF51" s="1278">
        <v>57.5</v>
      </c>
      <c r="CG51" s="1278"/>
      <c r="CH51" s="1278"/>
      <c r="CI51" s="1278"/>
      <c r="CJ51" s="1278"/>
      <c r="CK51" s="1278"/>
      <c r="CL51" s="1278"/>
      <c r="CM51" s="1278"/>
      <c r="CN51" s="1278">
        <v>41.7</v>
      </c>
      <c r="CO51" s="1278"/>
      <c r="CP51" s="1278"/>
      <c r="CQ51" s="1278"/>
      <c r="CR51" s="1278"/>
      <c r="CS51" s="1278"/>
      <c r="CT51" s="1278"/>
      <c r="CU51" s="1278"/>
      <c r="CV51" s="1278">
        <v>9</v>
      </c>
      <c r="CW51" s="1278"/>
      <c r="CX51" s="1278"/>
      <c r="CY51" s="1278"/>
      <c r="CZ51" s="1278"/>
      <c r="DA51" s="1278"/>
      <c r="DB51" s="1278"/>
      <c r="DC51" s="1278"/>
    </row>
    <row r="52" spans="1:109" ht="13.2" x14ac:dyDescent="0.2">
      <c r="B52" s="377"/>
      <c r="G52" s="1286"/>
      <c r="H52" s="1286"/>
      <c r="I52" s="1299"/>
      <c r="J52" s="1299"/>
      <c r="K52" s="1285"/>
      <c r="L52" s="1285"/>
      <c r="M52" s="1285"/>
      <c r="N52" s="1285"/>
      <c r="AM52" s="386"/>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5"/>
      <c r="B53" s="377"/>
      <c r="G53" s="1286"/>
      <c r="H53" s="1286"/>
      <c r="I53" s="1284"/>
      <c r="J53" s="1284"/>
      <c r="K53" s="1285"/>
      <c r="L53" s="1285"/>
      <c r="M53" s="1285"/>
      <c r="N53" s="1285"/>
      <c r="AM53" s="386"/>
      <c r="AN53" s="1281"/>
      <c r="AO53" s="1281"/>
      <c r="AP53" s="1281"/>
      <c r="AQ53" s="1281"/>
      <c r="AR53" s="1281"/>
      <c r="AS53" s="1281"/>
      <c r="AT53" s="1281"/>
      <c r="AU53" s="1281"/>
      <c r="AV53" s="1281"/>
      <c r="AW53" s="1281"/>
      <c r="AX53" s="1281"/>
      <c r="AY53" s="1281"/>
      <c r="AZ53" s="1281"/>
      <c r="BA53" s="1281"/>
      <c r="BB53" s="1281" t="s">
        <v>599</v>
      </c>
      <c r="BC53" s="1281"/>
      <c r="BD53" s="1281"/>
      <c r="BE53" s="1281"/>
      <c r="BF53" s="1281"/>
      <c r="BG53" s="1281"/>
      <c r="BH53" s="1281"/>
      <c r="BI53" s="1281"/>
      <c r="BJ53" s="1281"/>
      <c r="BK53" s="1281"/>
      <c r="BL53" s="1281"/>
      <c r="BM53" s="1281"/>
      <c r="BN53" s="1281"/>
      <c r="BO53" s="1281"/>
      <c r="BP53" s="1278">
        <v>62.4</v>
      </c>
      <c r="BQ53" s="1278"/>
      <c r="BR53" s="1278"/>
      <c r="BS53" s="1278"/>
      <c r="BT53" s="1278"/>
      <c r="BU53" s="1278"/>
      <c r="BV53" s="1278"/>
      <c r="BW53" s="1278"/>
      <c r="BX53" s="1278">
        <v>60.8</v>
      </c>
      <c r="BY53" s="1278"/>
      <c r="BZ53" s="1278"/>
      <c r="CA53" s="1278"/>
      <c r="CB53" s="1278"/>
      <c r="CC53" s="1278"/>
      <c r="CD53" s="1278"/>
      <c r="CE53" s="1278"/>
      <c r="CF53" s="1278">
        <v>65.5</v>
      </c>
      <c r="CG53" s="1278"/>
      <c r="CH53" s="1278"/>
      <c r="CI53" s="1278"/>
      <c r="CJ53" s="1278"/>
      <c r="CK53" s="1278"/>
      <c r="CL53" s="1278"/>
      <c r="CM53" s="1278"/>
      <c r="CN53" s="1278">
        <v>67.900000000000006</v>
      </c>
      <c r="CO53" s="1278"/>
      <c r="CP53" s="1278"/>
      <c r="CQ53" s="1278"/>
      <c r="CR53" s="1278"/>
      <c r="CS53" s="1278"/>
      <c r="CT53" s="1278"/>
      <c r="CU53" s="1278"/>
      <c r="CV53" s="1278">
        <v>69.3</v>
      </c>
      <c r="CW53" s="1278"/>
      <c r="CX53" s="1278"/>
      <c r="CY53" s="1278"/>
      <c r="CZ53" s="1278"/>
      <c r="DA53" s="1278"/>
      <c r="DB53" s="1278"/>
      <c r="DC53" s="1278"/>
    </row>
    <row r="54" spans="1:109" ht="13.2" x14ac:dyDescent="0.2">
      <c r="A54" s="385"/>
      <c r="B54" s="377"/>
      <c r="G54" s="1286"/>
      <c r="H54" s="1286"/>
      <c r="I54" s="1284"/>
      <c r="J54" s="1284"/>
      <c r="K54" s="1285"/>
      <c r="L54" s="1285"/>
      <c r="M54" s="1285"/>
      <c r="N54" s="1285"/>
      <c r="AM54" s="386"/>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5"/>
      <c r="B55" s="377"/>
      <c r="G55" s="1284"/>
      <c r="H55" s="1284"/>
      <c r="I55" s="1284"/>
      <c r="J55" s="1284"/>
      <c r="K55" s="1285"/>
      <c r="L55" s="1285"/>
      <c r="M55" s="1285"/>
      <c r="N55" s="1285"/>
      <c r="AN55" s="1283" t="s">
        <v>600</v>
      </c>
      <c r="AO55" s="1283"/>
      <c r="AP55" s="1283"/>
      <c r="AQ55" s="1283"/>
      <c r="AR55" s="1283"/>
      <c r="AS55" s="1283"/>
      <c r="AT55" s="1283"/>
      <c r="AU55" s="1283"/>
      <c r="AV55" s="1283"/>
      <c r="AW55" s="1283"/>
      <c r="AX55" s="1283"/>
      <c r="AY55" s="1283"/>
      <c r="AZ55" s="1283"/>
      <c r="BA55" s="1283"/>
      <c r="BB55" s="1281" t="s">
        <v>598</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ht="13.2" x14ac:dyDescent="0.2">
      <c r="A56" s="385"/>
      <c r="B56" s="377"/>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5" customFormat="1" ht="13.2" x14ac:dyDescent="0.2">
      <c r="B57" s="389"/>
      <c r="G57" s="1284"/>
      <c r="H57" s="1284"/>
      <c r="I57" s="1279"/>
      <c r="J57" s="1279"/>
      <c r="K57" s="1285"/>
      <c r="L57" s="1285"/>
      <c r="M57" s="1285"/>
      <c r="N57" s="1285"/>
      <c r="AM57" s="371"/>
      <c r="AN57" s="1283"/>
      <c r="AO57" s="1283"/>
      <c r="AP57" s="1283"/>
      <c r="AQ57" s="1283"/>
      <c r="AR57" s="1283"/>
      <c r="AS57" s="1283"/>
      <c r="AT57" s="1283"/>
      <c r="AU57" s="1283"/>
      <c r="AV57" s="1283"/>
      <c r="AW57" s="1283"/>
      <c r="AX57" s="1283"/>
      <c r="AY57" s="1283"/>
      <c r="AZ57" s="1283"/>
      <c r="BA57" s="1283"/>
      <c r="BB57" s="1281" t="s">
        <v>599</v>
      </c>
      <c r="BC57" s="1281"/>
      <c r="BD57" s="1281"/>
      <c r="BE57" s="1281"/>
      <c r="BF57" s="1281"/>
      <c r="BG57" s="1281"/>
      <c r="BH57" s="1281"/>
      <c r="BI57" s="1281"/>
      <c r="BJ57" s="1281"/>
      <c r="BK57" s="1281"/>
      <c r="BL57" s="1281"/>
      <c r="BM57" s="1281"/>
      <c r="BN57" s="1281"/>
      <c r="BO57" s="1281"/>
      <c r="BP57" s="1278">
        <v>59.1</v>
      </c>
      <c r="BQ57" s="1278"/>
      <c r="BR57" s="1278"/>
      <c r="BS57" s="1278"/>
      <c r="BT57" s="1278"/>
      <c r="BU57" s="1278"/>
      <c r="BV57" s="1278"/>
      <c r="BW57" s="1278"/>
      <c r="BX57" s="1278">
        <v>61.2</v>
      </c>
      <c r="BY57" s="1278"/>
      <c r="BZ57" s="1278"/>
      <c r="CA57" s="1278"/>
      <c r="CB57" s="1278"/>
      <c r="CC57" s="1278"/>
      <c r="CD57" s="1278"/>
      <c r="CE57" s="1278"/>
      <c r="CF57" s="1278">
        <v>62.8</v>
      </c>
      <c r="CG57" s="1278"/>
      <c r="CH57" s="1278"/>
      <c r="CI57" s="1278"/>
      <c r="CJ57" s="1278"/>
      <c r="CK57" s="1278"/>
      <c r="CL57" s="1278"/>
      <c r="CM57" s="1278"/>
      <c r="CN57" s="1278">
        <v>64.099999999999994</v>
      </c>
      <c r="CO57" s="1278"/>
      <c r="CP57" s="1278"/>
      <c r="CQ57" s="1278"/>
      <c r="CR57" s="1278"/>
      <c r="CS57" s="1278"/>
      <c r="CT57" s="1278"/>
      <c r="CU57" s="1278"/>
      <c r="CV57" s="1278">
        <v>66.3</v>
      </c>
      <c r="CW57" s="1278"/>
      <c r="CX57" s="1278"/>
      <c r="CY57" s="1278"/>
      <c r="CZ57" s="1278"/>
      <c r="DA57" s="1278"/>
      <c r="DB57" s="1278"/>
      <c r="DC57" s="1278"/>
      <c r="DD57" s="390"/>
      <c r="DE57" s="389"/>
    </row>
    <row r="58" spans="1:109" s="385" customFormat="1" ht="13.2" x14ac:dyDescent="0.2">
      <c r="A58" s="371"/>
      <c r="B58" s="389"/>
      <c r="G58" s="1284"/>
      <c r="H58" s="1284"/>
      <c r="I58" s="1279"/>
      <c r="J58" s="1279"/>
      <c r="K58" s="1285"/>
      <c r="L58" s="1285"/>
      <c r="M58" s="1285"/>
      <c r="N58" s="1285"/>
      <c r="AM58" s="371"/>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90"/>
      <c r="DE58" s="389"/>
    </row>
    <row r="59" spans="1:109" s="385" customFormat="1" ht="13.2" x14ac:dyDescent="0.2">
      <c r="A59" s="371"/>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ht="13.2" x14ac:dyDescent="0.2">
      <c r="A60" s="371"/>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ht="13.2" x14ac:dyDescent="0.2">
      <c r="A61" s="371"/>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ht="13.2" x14ac:dyDescent="0.2">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1"/>
    </row>
    <row r="63" spans="1:109" ht="16.2" x14ac:dyDescent="0.2">
      <c r="B63" s="396" t="s">
        <v>601</v>
      </c>
    </row>
    <row r="64" spans="1:109" ht="13.2" x14ac:dyDescent="0.2">
      <c r="B64" s="377"/>
      <c r="G64" s="384"/>
      <c r="I64" s="397"/>
      <c r="J64" s="397"/>
      <c r="K64" s="397"/>
      <c r="L64" s="397"/>
      <c r="M64" s="397"/>
      <c r="N64" s="398"/>
      <c r="AM64" s="384"/>
      <c r="AN64" s="384" t="s">
        <v>594</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ht="13.2" x14ac:dyDescent="0.2">
      <c r="B65" s="377"/>
      <c r="AN65" s="1290" t="s">
        <v>602</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377"/>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377"/>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377"/>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377"/>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ht="13.2" x14ac:dyDescent="0.2">
      <c r="B71" s="377"/>
      <c r="G71" s="402"/>
      <c r="I71" s="403"/>
      <c r="J71" s="400"/>
      <c r="K71" s="400"/>
      <c r="L71" s="401"/>
      <c r="M71" s="400"/>
      <c r="N71" s="401"/>
      <c r="AM71" s="402"/>
      <c r="AN71" s="371" t="s">
        <v>596</v>
      </c>
    </row>
    <row r="72" spans="2:107" ht="13.2" x14ac:dyDescent="0.2">
      <c r="B72" s="377"/>
      <c r="G72" s="1284"/>
      <c r="H72" s="1284"/>
      <c r="I72" s="1284"/>
      <c r="J72" s="1284"/>
      <c r="K72" s="387"/>
      <c r="L72" s="387"/>
      <c r="M72" s="388"/>
      <c r="N72" s="388"/>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552</v>
      </c>
      <c r="BQ72" s="1283"/>
      <c r="BR72" s="1283"/>
      <c r="BS72" s="1283"/>
      <c r="BT72" s="1283"/>
      <c r="BU72" s="1283"/>
      <c r="BV72" s="1283"/>
      <c r="BW72" s="1283"/>
      <c r="BX72" s="1283" t="s">
        <v>553</v>
      </c>
      <c r="BY72" s="1283"/>
      <c r="BZ72" s="1283"/>
      <c r="CA72" s="1283"/>
      <c r="CB72" s="1283"/>
      <c r="CC72" s="1283"/>
      <c r="CD72" s="1283"/>
      <c r="CE72" s="1283"/>
      <c r="CF72" s="1283" t="s">
        <v>554</v>
      </c>
      <c r="CG72" s="1283"/>
      <c r="CH72" s="1283"/>
      <c r="CI72" s="1283"/>
      <c r="CJ72" s="1283"/>
      <c r="CK72" s="1283"/>
      <c r="CL72" s="1283"/>
      <c r="CM72" s="1283"/>
      <c r="CN72" s="1283" t="s">
        <v>555</v>
      </c>
      <c r="CO72" s="1283"/>
      <c r="CP72" s="1283"/>
      <c r="CQ72" s="1283"/>
      <c r="CR72" s="1283"/>
      <c r="CS72" s="1283"/>
      <c r="CT72" s="1283"/>
      <c r="CU72" s="1283"/>
      <c r="CV72" s="1283" t="s">
        <v>556</v>
      </c>
      <c r="CW72" s="1283"/>
      <c r="CX72" s="1283"/>
      <c r="CY72" s="1283"/>
      <c r="CZ72" s="1283"/>
      <c r="DA72" s="1283"/>
      <c r="DB72" s="1283"/>
      <c r="DC72" s="1283"/>
    </row>
    <row r="73" spans="2:107" ht="13.2" x14ac:dyDescent="0.2">
      <c r="B73" s="377"/>
      <c r="G73" s="1286"/>
      <c r="H73" s="1286"/>
      <c r="I73" s="1286"/>
      <c r="J73" s="1286"/>
      <c r="K73" s="1282"/>
      <c r="L73" s="1282"/>
      <c r="M73" s="1282"/>
      <c r="N73" s="1282"/>
      <c r="AM73" s="386"/>
      <c r="AN73" s="1281" t="s">
        <v>597</v>
      </c>
      <c r="AO73" s="1281"/>
      <c r="AP73" s="1281"/>
      <c r="AQ73" s="1281"/>
      <c r="AR73" s="1281"/>
      <c r="AS73" s="1281"/>
      <c r="AT73" s="1281"/>
      <c r="AU73" s="1281"/>
      <c r="AV73" s="1281"/>
      <c r="AW73" s="1281"/>
      <c r="AX73" s="1281"/>
      <c r="AY73" s="1281"/>
      <c r="AZ73" s="1281"/>
      <c r="BA73" s="1281"/>
      <c r="BB73" s="1281" t="s">
        <v>598</v>
      </c>
      <c r="BC73" s="1281"/>
      <c r="BD73" s="1281"/>
      <c r="BE73" s="1281"/>
      <c r="BF73" s="1281"/>
      <c r="BG73" s="1281"/>
      <c r="BH73" s="1281"/>
      <c r="BI73" s="1281"/>
      <c r="BJ73" s="1281"/>
      <c r="BK73" s="1281"/>
      <c r="BL73" s="1281"/>
      <c r="BM73" s="1281"/>
      <c r="BN73" s="1281"/>
      <c r="BO73" s="1281"/>
      <c r="BP73" s="1278">
        <v>51.6</v>
      </c>
      <c r="BQ73" s="1278"/>
      <c r="BR73" s="1278"/>
      <c r="BS73" s="1278"/>
      <c r="BT73" s="1278"/>
      <c r="BU73" s="1278"/>
      <c r="BV73" s="1278"/>
      <c r="BW73" s="1278"/>
      <c r="BX73" s="1278">
        <v>56.6</v>
      </c>
      <c r="BY73" s="1278"/>
      <c r="BZ73" s="1278"/>
      <c r="CA73" s="1278"/>
      <c r="CB73" s="1278"/>
      <c r="CC73" s="1278"/>
      <c r="CD73" s="1278"/>
      <c r="CE73" s="1278"/>
      <c r="CF73" s="1278">
        <v>57.5</v>
      </c>
      <c r="CG73" s="1278"/>
      <c r="CH73" s="1278"/>
      <c r="CI73" s="1278"/>
      <c r="CJ73" s="1278"/>
      <c r="CK73" s="1278"/>
      <c r="CL73" s="1278"/>
      <c r="CM73" s="1278"/>
      <c r="CN73" s="1278">
        <v>41.7</v>
      </c>
      <c r="CO73" s="1278"/>
      <c r="CP73" s="1278"/>
      <c r="CQ73" s="1278"/>
      <c r="CR73" s="1278"/>
      <c r="CS73" s="1278"/>
      <c r="CT73" s="1278"/>
      <c r="CU73" s="1278"/>
      <c r="CV73" s="1278">
        <v>9</v>
      </c>
      <c r="CW73" s="1278"/>
      <c r="CX73" s="1278"/>
      <c r="CY73" s="1278"/>
      <c r="CZ73" s="1278"/>
      <c r="DA73" s="1278"/>
      <c r="DB73" s="1278"/>
      <c r="DC73" s="1278"/>
    </row>
    <row r="74" spans="2:107" ht="13.2" x14ac:dyDescent="0.2">
      <c r="B74" s="377"/>
      <c r="G74" s="1286"/>
      <c r="H74" s="1286"/>
      <c r="I74" s="1286"/>
      <c r="J74" s="1286"/>
      <c r="K74" s="1282"/>
      <c r="L74" s="1282"/>
      <c r="M74" s="1282"/>
      <c r="N74" s="1282"/>
      <c r="AM74" s="386"/>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77"/>
      <c r="G75" s="1286"/>
      <c r="H75" s="1286"/>
      <c r="I75" s="1284"/>
      <c r="J75" s="1284"/>
      <c r="K75" s="1285"/>
      <c r="L75" s="1285"/>
      <c r="M75" s="1285"/>
      <c r="N75" s="1285"/>
      <c r="AM75" s="386"/>
      <c r="AN75" s="1281"/>
      <c r="AO75" s="1281"/>
      <c r="AP75" s="1281"/>
      <c r="AQ75" s="1281"/>
      <c r="AR75" s="1281"/>
      <c r="AS75" s="1281"/>
      <c r="AT75" s="1281"/>
      <c r="AU75" s="1281"/>
      <c r="AV75" s="1281"/>
      <c r="AW75" s="1281"/>
      <c r="AX75" s="1281"/>
      <c r="AY75" s="1281"/>
      <c r="AZ75" s="1281"/>
      <c r="BA75" s="1281"/>
      <c r="BB75" s="1281" t="s">
        <v>603</v>
      </c>
      <c r="BC75" s="1281"/>
      <c r="BD75" s="1281"/>
      <c r="BE75" s="1281"/>
      <c r="BF75" s="1281"/>
      <c r="BG75" s="1281"/>
      <c r="BH75" s="1281"/>
      <c r="BI75" s="1281"/>
      <c r="BJ75" s="1281"/>
      <c r="BK75" s="1281"/>
      <c r="BL75" s="1281"/>
      <c r="BM75" s="1281"/>
      <c r="BN75" s="1281"/>
      <c r="BO75" s="1281"/>
      <c r="BP75" s="1278">
        <v>8.5</v>
      </c>
      <c r="BQ75" s="1278"/>
      <c r="BR75" s="1278"/>
      <c r="BS75" s="1278"/>
      <c r="BT75" s="1278"/>
      <c r="BU75" s="1278"/>
      <c r="BV75" s="1278"/>
      <c r="BW75" s="1278"/>
      <c r="BX75" s="1278">
        <v>9.1</v>
      </c>
      <c r="BY75" s="1278"/>
      <c r="BZ75" s="1278"/>
      <c r="CA75" s="1278"/>
      <c r="CB75" s="1278"/>
      <c r="CC75" s="1278"/>
      <c r="CD75" s="1278"/>
      <c r="CE75" s="1278"/>
      <c r="CF75" s="1278">
        <v>9.9</v>
      </c>
      <c r="CG75" s="1278"/>
      <c r="CH75" s="1278"/>
      <c r="CI75" s="1278"/>
      <c r="CJ75" s="1278"/>
      <c r="CK75" s="1278"/>
      <c r="CL75" s="1278"/>
      <c r="CM75" s="1278"/>
      <c r="CN75" s="1278">
        <v>10.3</v>
      </c>
      <c r="CO75" s="1278"/>
      <c r="CP75" s="1278"/>
      <c r="CQ75" s="1278"/>
      <c r="CR75" s="1278"/>
      <c r="CS75" s="1278"/>
      <c r="CT75" s="1278"/>
      <c r="CU75" s="1278"/>
      <c r="CV75" s="1278">
        <v>10.199999999999999</v>
      </c>
      <c r="CW75" s="1278"/>
      <c r="CX75" s="1278"/>
      <c r="CY75" s="1278"/>
      <c r="CZ75" s="1278"/>
      <c r="DA75" s="1278"/>
      <c r="DB75" s="1278"/>
      <c r="DC75" s="1278"/>
    </row>
    <row r="76" spans="2:107" ht="13.2" x14ac:dyDescent="0.2">
      <c r="B76" s="377"/>
      <c r="G76" s="1286"/>
      <c r="H76" s="1286"/>
      <c r="I76" s="1284"/>
      <c r="J76" s="1284"/>
      <c r="K76" s="1285"/>
      <c r="L76" s="1285"/>
      <c r="M76" s="1285"/>
      <c r="N76" s="1285"/>
      <c r="AM76" s="386"/>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77"/>
      <c r="G77" s="1284"/>
      <c r="H77" s="1284"/>
      <c r="I77" s="1284"/>
      <c r="J77" s="1284"/>
      <c r="K77" s="1282"/>
      <c r="L77" s="1282"/>
      <c r="M77" s="1282"/>
      <c r="N77" s="1282"/>
      <c r="AN77" s="1283" t="s">
        <v>600</v>
      </c>
      <c r="AO77" s="1283"/>
      <c r="AP77" s="1283"/>
      <c r="AQ77" s="1283"/>
      <c r="AR77" s="1283"/>
      <c r="AS77" s="1283"/>
      <c r="AT77" s="1283"/>
      <c r="AU77" s="1283"/>
      <c r="AV77" s="1283"/>
      <c r="AW77" s="1283"/>
      <c r="AX77" s="1283"/>
      <c r="AY77" s="1283"/>
      <c r="AZ77" s="1283"/>
      <c r="BA77" s="1283"/>
      <c r="BB77" s="1281" t="s">
        <v>598</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ht="13.2" x14ac:dyDescent="0.2">
      <c r="B78" s="377"/>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77"/>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603</v>
      </c>
      <c r="BC79" s="1281"/>
      <c r="BD79" s="1281"/>
      <c r="BE79" s="1281"/>
      <c r="BF79" s="1281"/>
      <c r="BG79" s="1281"/>
      <c r="BH79" s="1281"/>
      <c r="BI79" s="1281"/>
      <c r="BJ79" s="1281"/>
      <c r="BK79" s="1281"/>
      <c r="BL79" s="1281"/>
      <c r="BM79" s="1281"/>
      <c r="BN79" s="1281"/>
      <c r="BO79" s="1281"/>
      <c r="BP79" s="1278">
        <v>7.2</v>
      </c>
      <c r="BQ79" s="1278"/>
      <c r="BR79" s="1278"/>
      <c r="BS79" s="1278"/>
      <c r="BT79" s="1278"/>
      <c r="BU79" s="1278"/>
      <c r="BV79" s="1278"/>
      <c r="BW79" s="1278"/>
      <c r="BX79" s="1278">
        <v>7.2</v>
      </c>
      <c r="BY79" s="1278"/>
      <c r="BZ79" s="1278"/>
      <c r="CA79" s="1278"/>
      <c r="CB79" s="1278"/>
      <c r="CC79" s="1278"/>
      <c r="CD79" s="1278"/>
      <c r="CE79" s="1278"/>
      <c r="CF79" s="1278">
        <v>7.7</v>
      </c>
      <c r="CG79" s="1278"/>
      <c r="CH79" s="1278"/>
      <c r="CI79" s="1278"/>
      <c r="CJ79" s="1278"/>
      <c r="CK79" s="1278"/>
      <c r="CL79" s="1278"/>
      <c r="CM79" s="1278"/>
      <c r="CN79" s="1278">
        <v>8</v>
      </c>
      <c r="CO79" s="1278"/>
      <c r="CP79" s="1278"/>
      <c r="CQ79" s="1278"/>
      <c r="CR79" s="1278"/>
      <c r="CS79" s="1278"/>
      <c r="CT79" s="1278"/>
      <c r="CU79" s="1278"/>
      <c r="CV79" s="1278">
        <v>8</v>
      </c>
      <c r="CW79" s="1278"/>
      <c r="CX79" s="1278"/>
      <c r="CY79" s="1278"/>
      <c r="CZ79" s="1278"/>
      <c r="DA79" s="1278"/>
      <c r="DB79" s="1278"/>
      <c r="DC79" s="1278"/>
    </row>
    <row r="80" spans="2:107" ht="13.2" x14ac:dyDescent="0.2">
      <c r="B80" s="377"/>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77"/>
    </row>
    <row r="82" spans="2:109" ht="16.2" x14ac:dyDescent="0.2">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ht="13.2" x14ac:dyDescent="0.2">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ht="13.2" x14ac:dyDescent="0.2">
      <c r="DD84" s="371"/>
      <c r="DE84" s="371"/>
    </row>
    <row r="85" spans="2:109" ht="13.2" x14ac:dyDescent="0.2">
      <c r="DD85" s="371"/>
      <c r="DE85" s="371"/>
    </row>
  </sheetData>
  <sheetProtection algorithmName="SHA-512" hashValue="xDshupF+ar9uoF3uBb9JFT0Q+0YVbFwVd1GMDgxWW9km28046qDDWxwWhsX+JXovyJQf3aZF0KZ0xPikt9ojeA==" saltValue="87GYmXqiJvUedNHXSwD37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499</v>
      </c>
    </row>
  </sheetData>
  <sheetProtection algorithmName="SHA-512" hashValue="l8R8aeTnfP0uxrikJ+UsJxJHhas2jC4tIzyD4HJ+tdFCfvwtcENSv1Orxz66Nr2dRJOR6HRaLsDSX4QTVoVjDA==" saltValue="HYZuw7aYXKe/j72FiM99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499</v>
      </c>
    </row>
  </sheetData>
  <sheetProtection algorithmName="SHA-512" hashValue="ls91eNnzE5XU5O3M9QFgrECVKZv1LSOBjoLn05nbMFpuxCeaV4bZSIhk0pKJhK1xWem0Xy5o35JkatBV+KHFLQ==" saltValue="jW7P0qGq3mcanss03VVW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549</v>
      </c>
      <c r="G2" s="148"/>
      <c r="H2" s="149"/>
    </row>
    <row r="3" spans="1:8" x14ac:dyDescent="0.2">
      <c r="A3" s="145" t="s">
        <v>542</v>
      </c>
      <c r="B3" s="150"/>
      <c r="C3" s="151"/>
      <c r="D3" s="152">
        <v>88309</v>
      </c>
      <c r="E3" s="153"/>
      <c r="F3" s="154">
        <v>122882</v>
      </c>
      <c r="G3" s="155"/>
      <c r="H3" s="156"/>
    </row>
    <row r="4" spans="1:8" x14ac:dyDescent="0.2">
      <c r="A4" s="157"/>
      <c r="B4" s="158"/>
      <c r="C4" s="159"/>
      <c r="D4" s="160">
        <v>44007</v>
      </c>
      <c r="E4" s="161"/>
      <c r="F4" s="162">
        <v>65785</v>
      </c>
      <c r="G4" s="163"/>
      <c r="H4" s="164"/>
    </row>
    <row r="5" spans="1:8" x14ac:dyDescent="0.2">
      <c r="A5" s="145" t="s">
        <v>544</v>
      </c>
      <c r="B5" s="150"/>
      <c r="C5" s="151"/>
      <c r="D5" s="152">
        <v>92579</v>
      </c>
      <c r="E5" s="153"/>
      <c r="F5" s="154">
        <v>114790</v>
      </c>
      <c r="G5" s="155"/>
      <c r="H5" s="156"/>
    </row>
    <row r="6" spans="1:8" x14ac:dyDescent="0.2">
      <c r="A6" s="157"/>
      <c r="B6" s="158"/>
      <c r="C6" s="159"/>
      <c r="D6" s="160">
        <v>49658</v>
      </c>
      <c r="E6" s="161"/>
      <c r="F6" s="162">
        <v>55601</v>
      </c>
      <c r="G6" s="163"/>
      <c r="H6" s="164"/>
    </row>
    <row r="7" spans="1:8" x14ac:dyDescent="0.2">
      <c r="A7" s="145" t="s">
        <v>545</v>
      </c>
      <c r="B7" s="150"/>
      <c r="C7" s="151"/>
      <c r="D7" s="152">
        <v>85458</v>
      </c>
      <c r="E7" s="153"/>
      <c r="F7" s="154">
        <v>126262</v>
      </c>
      <c r="G7" s="155"/>
      <c r="H7" s="156"/>
    </row>
    <row r="8" spans="1:8" x14ac:dyDescent="0.2">
      <c r="A8" s="157"/>
      <c r="B8" s="158"/>
      <c r="C8" s="159"/>
      <c r="D8" s="160">
        <v>22983</v>
      </c>
      <c r="E8" s="161"/>
      <c r="F8" s="162">
        <v>56769</v>
      </c>
      <c r="G8" s="163"/>
      <c r="H8" s="164"/>
    </row>
    <row r="9" spans="1:8" x14ac:dyDescent="0.2">
      <c r="A9" s="145" t="s">
        <v>546</v>
      </c>
      <c r="B9" s="150"/>
      <c r="C9" s="151"/>
      <c r="D9" s="152">
        <v>79582</v>
      </c>
      <c r="E9" s="153"/>
      <c r="F9" s="154">
        <v>126525</v>
      </c>
      <c r="G9" s="155"/>
      <c r="H9" s="156"/>
    </row>
    <row r="10" spans="1:8" x14ac:dyDescent="0.2">
      <c r="A10" s="157"/>
      <c r="B10" s="158"/>
      <c r="C10" s="159"/>
      <c r="D10" s="160">
        <v>53782</v>
      </c>
      <c r="E10" s="161"/>
      <c r="F10" s="162">
        <v>67052</v>
      </c>
      <c r="G10" s="163"/>
      <c r="H10" s="164"/>
    </row>
    <row r="11" spans="1:8" x14ac:dyDescent="0.2">
      <c r="A11" s="145" t="s">
        <v>547</v>
      </c>
      <c r="B11" s="150"/>
      <c r="C11" s="151"/>
      <c r="D11" s="152">
        <v>56242</v>
      </c>
      <c r="E11" s="153"/>
      <c r="F11" s="154">
        <v>122054</v>
      </c>
      <c r="G11" s="155"/>
      <c r="H11" s="156"/>
    </row>
    <row r="12" spans="1:8" x14ac:dyDescent="0.2">
      <c r="A12" s="157"/>
      <c r="B12" s="158"/>
      <c r="C12" s="165"/>
      <c r="D12" s="160">
        <v>31825</v>
      </c>
      <c r="E12" s="161"/>
      <c r="F12" s="162">
        <v>68298</v>
      </c>
      <c r="G12" s="163"/>
      <c r="H12" s="164"/>
    </row>
    <row r="13" spans="1:8" x14ac:dyDescent="0.2">
      <c r="A13" s="145"/>
      <c r="B13" s="150"/>
      <c r="C13" s="166"/>
      <c r="D13" s="167">
        <v>80434</v>
      </c>
      <c r="E13" s="168"/>
      <c r="F13" s="169">
        <v>122503</v>
      </c>
      <c r="G13" s="170"/>
      <c r="H13" s="156"/>
    </row>
    <row r="14" spans="1:8" x14ac:dyDescent="0.2">
      <c r="A14" s="157"/>
      <c r="B14" s="158"/>
      <c r="C14" s="159"/>
      <c r="D14" s="160">
        <v>40451</v>
      </c>
      <c r="E14" s="161"/>
      <c r="F14" s="162">
        <v>62701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12.51</v>
      </c>
      <c r="C19" s="171">
        <f>ROUND(VALUE(SUBSTITUTE(実質収支比率等に係る経年分析!G$48,"▲","-")),2)</f>
        <v>11.18</v>
      </c>
      <c r="D19" s="171">
        <f>ROUND(VALUE(SUBSTITUTE(実質収支比率等に係る経年分析!H$48,"▲","-")),2)</f>
        <v>12.53</v>
      </c>
      <c r="E19" s="171">
        <f>ROUND(VALUE(SUBSTITUTE(実質収支比率等に係る経年分析!I$48,"▲","-")),2)</f>
        <v>11.2</v>
      </c>
      <c r="F19" s="171">
        <f>ROUND(VALUE(SUBSTITUTE(実質収支比率等に係る経年分析!J$48,"▲","-")),2)</f>
        <v>9.77</v>
      </c>
    </row>
    <row r="20" spans="1:11" x14ac:dyDescent="0.2">
      <c r="A20" s="171" t="s">
        <v>55</v>
      </c>
      <c r="B20" s="171">
        <f>ROUND(VALUE(SUBSTITUTE(実質収支比率等に係る経年分析!F$47,"▲","-")),2)</f>
        <v>20.2</v>
      </c>
      <c r="C20" s="171">
        <f>ROUND(VALUE(SUBSTITUTE(実質収支比率等に係る経年分析!G$47,"▲","-")),2)</f>
        <v>28.99</v>
      </c>
      <c r="D20" s="171">
        <f>ROUND(VALUE(SUBSTITUTE(実質収支比率等に係る経年分析!H$47,"▲","-")),2)</f>
        <v>28.41</v>
      </c>
      <c r="E20" s="171">
        <f>ROUND(VALUE(SUBSTITUTE(実質収支比率等に係る経年分析!I$47,"▲","-")),2)</f>
        <v>28.85</v>
      </c>
      <c r="F20" s="171">
        <f>ROUND(VALUE(SUBSTITUTE(実質収支比率等に係る経年分析!J$47,"▲","-")),2)</f>
        <v>36.92</v>
      </c>
    </row>
    <row r="21" spans="1:11" x14ac:dyDescent="0.2">
      <c r="A21" s="171" t="s">
        <v>56</v>
      </c>
      <c r="B21" s="171">
        <f>IF(ISNUMBER(VALUE(SUBSTITUTE(実質収支比率等に係る経年分析!F$49,"▲","-"))),ROUND(VALUE(SUBSTITUTE(実質収支比率等に係る経年分析!F$49,"▲","-")),2),NA())</f>
        <v>-10.41</v>
      </c>
      <c r="C21" s="171">
        <f>IF(ISNUMBER(VALUE(SUBSTITUTE(実質収支比率等に係る経年分析!G$49,"▲","-"))),ROUND(VALUE(SUBSTITUTE(実質収支比率等に係る経年分析!G$49,"▲","-")),2),NA())</f>
        <v>7.45</v>
      </c>
      <c r="D21" s="171">
        <f>IF(ISNUMBER(VALUE(SUBSTITUTE(実質収支比率等に係る経年分析!H$49,"▲","-"))),ROUND(VALUE(SUBSTITUTE(実質収支比率等に係る経年分析!H$49,"▲","-")),2),NA())</f>
        <v>1.83</v>
      </c>
      <c r="E21" s="171">
        <f>IF(ISNUMBER(VALUE(SUBSTITUTE(実質収支比率等に係る経年分析!I$49,"▲","-"))),ROUND(VALUE(SUBSTITUTE(実質収支比率等に係る経年分析!I$49,"▲","-")),2),NA())</f>
        <v>1.73</v>
      </c>
      <c r="F21" s="171">
        <f>IF(ISNUMBER(VALUE(SUBSTITUTE(実質収支比率等に係る経年分析!J$49,"▲","-"))),ROUND(VALUE(SUBSTITUTE(実質収支比率等に係る経年分析!J$49,"▲","-")),2),NA())</f>
        <v>9.92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介護サービス事業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1.1499999999999999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v>
      </c>
    </row>
    <row r="32" spans="1:11" x14ac:dyDescent="0.2">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0.33</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0.55000000000000004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0.36</v>
      </c>
    </row>
    <row r="34" spans="1:16" x14ac:dyDescent="0.2">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1.99</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3.91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3.54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2.81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2.25</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12.51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11.17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12.52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11.19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9.77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307</v>
      </c>
      <c r="E42" s="173"/>
      <c r="F42" s="173"/>
      <c r="G42" s="173">
        <f>'実質公債費比率（分子）の構造'!L$52</f>
        <v>311</v>
      </c>
      <c r="H42" s="173"/>
      <c r="I42" s="173"/>
      <c r="J42" s="173">
        <f>'実質公債費比率（分子）の構造'!M$52</f>
        <v>371</v>
      </c>
      <c r="K42" s="173"/>
      <c r="L42" s="173"/>
      <c r="M42" s="173">
        <f>'実質公債費比率（分子）の構造'!N$52</f>
        <v>414</v>
      </c>
      <c r="N42" s="173"/>
      <c r="O42" s="173"/>
      <c r="P42" s="173">
        <f>'実質公債費比率（分子）の構造'!O$52</f>
        <v>414</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f>'実質公債費比率（分子）の構造'!L$50</f>
        <v>6</v>
      </c>
      <c r="F44" s="173"/>
      <c r="G44" s="173"/>
      <c r="H44" s="173">
        <f>'実質公債費比率（分子）の構造'!M$50</f>
        <v>7</v>
      </c>
      <c r="I44" s="173"/>
      <c r="J44" s="173"/>
      <c r="K44" s="173">
        <f>'実質公債費比率（分子）の構造'!N$50</f>
        <v>6</v>
      </c>
      <c r="L44" s="173"/>
      <c r="M44" s="173"/>
      <c r="N44" s="173">
        <f>'実質公債費比率（分子）の構造'!O$50</f>
        <v>6</v>
      </c>
      <c r="O44" s="173"/>
      <c r="P44" s="173"/>
    </row>
    <row r="45" spans="1:16" x14ac:dyDescent="0.2">
      <c r="A45" s="173" t="s">
        <v>66</v>
      </c>
      <c r="B45" s="173">
        <f>'実質公債費比率（分子）の構造'!K$49</f>
        <v>12</v>
      </c>
      <c r="C45" s="173"/>
      <c r="D45" s="173"/>
      <c r="E45" s="173">
        <f>'実質公債費比率（分子）の構造'!L$49</f>
        <v>6</v>
      </c>
      <c r="F45" s="173"/>
      <c r="G45" s="173"/>
      <c r="H45" s="173">
        <f>'実質公債費比率（分子）の構造'!M$49</f>
        <v>9</v>
      </c>
      <c r="I45" s="173"/>
      <c r="J45" s="173"/>
      <c r="K45" s="173">
        <f>'実質公債費比率（分子）の構造'!N$49</f>
        <v>7</v>
      </c>
      <c r="L45" s="173"/>
      <c r="M45" s="173"/>
      <c r="N45" s="173">
        <f>'実質公債費比率（分子）の構造'!O$49</f>
        <v>6</v>
      </c>
      <c r="O45" s="173"/>
      <c r="P45" s="173"/>
    </row>
    <row r="46" spans="1:16" x14ac:dyDescent="0.2">
      <c r="A46" s="173" t="s">
        <v>67</v>
      </c>
      <c r="B46" s="173">
        <f>'実質公債費比率（分子）の構造'!K$48</f>
        <v>168</v>
      </c>
      <c r="C46" s="173"/>
      <c r="D46" s="173"/>
      <c r="E46" s="173">
        <f>'実質公債費比率（分子）の構造'!L$48</f>
        <v>170</v>
      </c>
      <c r="F46" s="173"/>
      <c r="G46" s="173"/>
      <c r="H46" s="173">
        <f>'実質公債費比率（分子）の構造'!M$48</f>
        <v>180</v>
      </c>
      <c r="I46" s="173"/>
      <c r="J46" s="173"/>
      <c r="K46" s="173">
        <f>'実質公債費比率（分子）の構造'!N$48</f>
        <v>177</v>
      </c>
      <c r="L46" s="173"/>
      <c r="M46" s="173"/>
      <c r="N46" s="173">
        <f>'実質公債費比率（分子）の構造'!O$48</f>
        <v>175</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327</v>
      </c>
      <c r="C49" s="173"/>
      <c r="D49" s="173"/>
      <c r="E49" s="173">
        <f>'実質公債費比率（分子）の構造'!L$45</f>
        <v>329</v>
      </c>
      <c r="F49" s="173"/>
      <c r="G49" s="173"/>
      <c r="H49" s="173">
        <f>'実質公債費比率（分子）の構造'!M$45</f>
        <v>408</v>
      </c>
      <c r="I49" s="173"/>
      <c r="J49" s="173"/>
      <c r="K49" s="173">
        <f>'実質公債費比率（分子）の構造'!N$45</f>
        <v>461</v>
      </c>
      <c r="L49" s="173"/>
      <c r="M49" s="173"/>
      <c r="N49" s="173">
        <f>'実質公債費比率（分子）の構造'!O$45</f>
        <v>457</v>
      </c>
      <c r="O49" s="173"/>
      <c r="P49" s="173"/>
    </row>
    <row r="50" spans="1:16" x14ac:dyDescent="0.2">
      <c r="A50" s="173" t="s">
        <v>71</v>
      </c>
      <c r="B50" s="173" t="e">
        <f>NA()</f>
        <v>#N/A</v>
      </c>
      <c r="C50" s="173">
        <f>IF(ISNUMBER('実質公債費比率（分子）の構造'!K$53),'実質公債費比率（分子）の構造'!K$53,NA())</f>
        <v>200</v>
      </c>
      <c r="D50" s="173" t="e">
        <f>NA()</f>
        <v>#N/A</v>
      </c>
      <c r="E50" s="173" t="e">
        <f>NA()</f>
        <v>#N/A</v>
      </c>
      <c r="F50" s="173">
        <f>IF(ISNUMBER('実質公債費比率（分子）の構造'!L$53),'実質公債費比率（分子）の構造'!L$53,NA())</f>
        <v>200</v>
      </c>
      <c r="G50" s="173" t="e">
        <f>NA()</f>
        <v>#N/A</v>
      </c>
      <c r="H50" s="173" t="e">
        <f>NA()</f>
        <v>#N/A</v>
      </c>
      <c r="I50" s="173">
        <f>IF(ISNUMBER('実質公債費比率（分子）の構造'!M$53),'実質公債費比率（分子）の構造'!M$53,NA())</f>
        <v>233</v>
      </c>
      <c r="J50" s="173" t="e">
        <f>NA()</f>
        <v>#N/A</v>
      </c>
      <c r="K50" s="173" t="e">
        <f>NA()</f>
        <v>#N/A</v>
      </c>
      <c r="L50" s="173">
        <f>IF(ISNUMBER('実質公債費比率（分子）の構造'!N$53),'実質公債費比率（分子）の構造'!N$53,NA())</f>
        <v>237</v>
      </c>
      <c r="M50" s="173" t="e">
        <f>NA()</f>
        <v>#N/A</v>
      </c>
      <c r="N50" s="173" t="e">
        <f>NA()</f>
        <v>#N/A</v>
      </c>
      <c r="O50" s="173">
        <f>IF(ISNUMBER('実質公債費比率（分子）の構造'!O$53),'実質公債費比率（分子）の構造'!O$53,NA())</f>
        <v>230</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4014</v>
      </c>
      <c r="E56" s="172"/>
      <c r="F56" s="172"/>
      <c r="G56" s="172">
        <f>'将来負担比率（分子）の構造'!J$52</f>
        <v>4047</v>
      </c>
      <c r="H56" s="172"/>
      <c r="I56" s="172"/>
      <c r="J56" s="172">
        <f>'将来負担比率（分子）の構造'!K$52</f>
        <v>3871</v>
      </c>
      <c r="K56" s="172"/>
      <c r="L56" s="172"/>
      <c r="M56" s="172">
        <f>'将来負担比率（分子）の構造'!L$52</f>
        <v>3566</v>
      </c>
      <c r="N56" s="172"/>
      <c r="O56" s="172"/>
      <c r="P56" s="172">
        <f>'将来負担比率（分子）の構造'!M$52</f>
        <v>3198</v>
      </c>
    </row>
    <row r="57" spans="1:16" x14ac:dyDescent="0.2">
      <c r="A57" s="172" t="s">
        <v>42</v>
      </c>
      <c r="B57" s="172"/>
      <c r="C57" s="172"/>
      <c r="D57" s="172">
        <f>'将来負担比率（分子）の構造'!I$51</f>
        <v>59</v>
      </c>
      <c r="E57" s="172"/>
      <c r="F57" s="172"/>
      <c r="G57" s="172">
        <f>'将来負担比率（分子）の構造'!J$51</f>
        <v>37</v>
      </c>
      <c r="H57" s="172"/>
      <c r="I57" s="172"/>
      <c r="J57" s="172">
        <f>'将来負担比率（分子）の構造'!K$51</f>
        <v>45</v>
      </c>
      <c r="K57" s="172"/>
      <c r="L57" s="172"/>
      <c r="M57" s="172">
        <f>'将来負担比率（分子）の構造'!L$51</f>
        <v>42</v>
      </c>
      <c r="N57" s="172"/>
      <c r="O57" s="172"/>
      <c r="P57" s="172">
        <f>'将来負担比率（分子）の構造'!M$51</f>
        <v>38</v>
      </c>
    </row>
    <row r="58" spans="1:16" x14ac:dyDescent="0.2">
      <c r="A58" s="172" t="s">
        <v>41</v>
      </c>
      <c r="B58" s="172"/>
      <c r="C58" s="172"/>
      <c r="D58" s="172">
        <f>'将来負担比率（分子）の構造'!I$50</f>
        <v>1261</v>
      </c>
      <c r="E58" s="172"/>
      <c r="F58" s="172"/>
      <c r="G58" s="172">
        <f>'将来負担比率（分子）の構造'!J$50</f>
        <v>1241</v>
      </c>
      <c r="H58" s="172"/>
      <c r="I58" s="172"/>
      <c r="J58" s="172">
        <f>'将来負担比率（分子）の構造'!K$50</f>
        <v>1304</v>
      </c>
      <c r="K58" s="172"/>
      <c r="L58" s="172"/>
      <c r="M58" s="172">
        <f>'将来負担比率（分子）の構造'!L$50</f>
        <v>1519</v>
      </c>
      <c r="N58" s="172"/>
      <c r="O58" s="172"/>
      <c r="P58" s="172">
        <f>'将来負担比率（分子）の構造'!M$50</f>
        <v>2207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275</v>
      </c>
      <c r="C62" s="172"/>
      <c r="D62" s="172"/>
      <c r="E62" s="172">
        <f>'将来負担比率（分子）の構造'!J$45</f>
        <v>301</v>
      </c>
      <c r="F62" s="172"/>
      <c r="G62" s="172"/>
      <c r="H62" s="172">
        <f>'将来負担比率（分子）の構造'!K$45</f>
        <v>307</v>
      </c>
      <c r="I62" s="172"/>
      <c r="J62" s="172"/>
      <c r="K62" s="172">
        <f>'将来負担比率（分子）の構造'!L$45</f>
        <v>324</v>
      </c>
      <c r="L62" s="172"/>
      <c r="M62" s="172"/>
      <c r="N62" s="172">
        <f>'将来負担比率（分子）の構造'!M$45</f>
        <v>322</v>
      </c>
      <c r="O62" s="172"/>
      <c r="P62" s="172"/>
    </row>
    <row r="63" spans="1:16" x14ac:dyDescent="0.2">
      <c r="A63" s="172" t="s">
        <v>34</v>
      </c>
      <c r="B63" s="172">
        <f>'将来負担比率（分子）の構造'!I$44</f>
        <v>8</v>
      </c>
      <c r="C63" s="172"/>
      <c r="D63" s="172"/>
      <c r="E63" s="172">
        <f>'将来負担比率（分子）の構造'!J$44</f>
        <v>6</v>
      </c>
      <c r="F63" s="172"/>
      <c r="G63" s="172"/>
      <c r="H63" s="172">
        <f>'将来負担比率（分子）の構造'!K$44</f>
        <v>12</v>
      </c>
      <c r="I63" s="172"/>
      <c r="J63" s="172"/>
      <c r="K63" s="172">
        <f>'将来負担比率（分子）の構造'!L$44</f>
        <v>5</v>
      </c>
      <c r="L63" s="172"/>
      <c r="M63" s="172"/>
      <c r="N63" s="172">
        <f>'将来負担比率（分子）の構造'!M$44</f>
        <v>6</v>
      </c>
      <c r="O63" s="172"/>
      <c r="P63" s="172"/>
    </row>
    <row r="64" spans="1:16" x14ac:dyDescent="0.2">
      <c r="A64" s="172" t="s">
        <v>33</v>
      </c>
      <c r="B64" s="172">
        <f>'将来負担比率（分子）の構造'!I$43</f>
        <v>1703</v>
      </c>
      <c r="C64" s="172"/>
      <c r="D64" s="172"/>
      <c r="E64" s="172">
        <f>'将来負担比率（分子）の構造'!J$43</f>
        <v>1737</v>
      </c>
      <c r="F64" s="172"/>
      <c r="G64" s="172"/>
      <c r="H64" s="172">
        <f>'将来負担比率（分子）の構造'!K$43</f>
        <v>1666</v>
      </c>
      <c r="I64" s="172"/>
      <c r="J64" s="172"/>
      <c r="K64" s="172">
        <f>'将来負担比率（分子）の構造'!L$43</f>
        <v>1536</v>
      </c>
      <c r="L64" s="172"/>
      <c r="M64" s="172"/>
      <c r="N64" s="172">
        <f>'将来負担比率（分子）の構造'!M$43</f>
        <v>1404</v>
      </c>
      <c r="O64" s="172"/>
      <c r="P64" s="172"/>
    </row>
    <row r="65" spans="1:16" x14ac:dyDescent="0.2">
      <c r="A65" s="172" t="s">
        <v>32</v>
      </c>
      <c r="B65" s="172">
        <f>'将来負担比率（分子）の構造'!I$42</f>
        <v>10</v>
      </c>
      <c r="C65" s="172"/>
      <c r="D65" s="172"/>
      <c r="E65" s="172">
        <f>'将来負担比率（分子）の構造'!J$42</f>
        <v>6</v>
      </c>
      <c r="F65" s="172"/>
      <c r="G65" s="172"/>
      <c r="H65" s="172">
        <f>'将来負担比率（分子）の構造'!K$42</f>
        <v>35</v>
      </c>
      <c r="I65" s="172"/>
      <c r="J65" s="172"/>
      <c r="K65" s="172">
        <f>'将来負担比率（分子）の構造'!L$42</f>
        <v>29</v>
      </c>
      <c r="L65" s="172"/>
      <c r="M65" s="172"/>
      <c r="N65" s="172">
        <f>'将来負担比率（分子）の構造'!M$42</f>
        <v>23</v>
      </c>
      <c r="O65" s="172"/>
      <c r="P65" s="172"/>
    </row>
    <row r="66" spans="1:16" x14ac:dyDescent="0.2">
      <c r="A66" s="172" t="s">
        <v>31</v>
      </c>
      <c r="B66" s="172">
        <f>'将来負担比率（分子）の構造'!I$41</f>
        <v>4431</v>
      </c>
      <c r="C66" s="172"/>
      <c r="D66" s="172"/>
      <c r="E66" s="172">
        <f>'将来負担比率（分子）の構造'!J$41</f>
        <v>4469</v>
      </c>
      <c r="F66" s="172"/>
      <c r="G66" s="172"/>
      <c r="H66" s="172">
        <f>'将来負担比率（分子）の構造'!K$41</f>
        <v>4420</v>
      </c>
      <c r="I66" s="172"/>
      <c r="J66" s="172"/>
      <c r="K66" s="172">
        <f>'将来負担比率（分子）の構造'!L$41</f>
        <v>4173</v>
      </c>
      <c r="L66" s="172"/>
      <c r="M66" s="172"/>
      <c r="N66" s="172">
        <f>'将来負担比率（分子）の構造'!M$41</f>
        <v>3913</v>
      </c>
      <c r="O66" s="172"/>
      <c r="P66" s="172"/>
    </row>
    <row r="67" spans="1:16" x14ac:dyDescent="0.2">
      <c r="A67" s="172" t="s">
        <v>75</v>
      </c>
      <c r="B67" s="172" t="e">
        <f>NA()</f>
        <v>#N/A</v>
      </c>
      <c r="C67" s="172">
        <f>IF(ISNUMBER('将来負担比率（分子）の構造'!I$53), IF('将来負担比率（分子）の構造'!I$53 &lt; 0, 0, '将来負担比率（分子）の構造'!I$53), NA())</f>
        <v>1092</v>
      </c>
      <c r="D67" s="172" t="e">
        <f>NA()</f>
        <v>#N/A</v>
      </c>
      <c r="E67" s="172" t="e">
        <f>NA()</f>
        <v>#N/A</v>
      </c>
      <c r="F67" s="172">
        <f>IF(ISNUMBER('将来負担比率（分子）の構造'!J$53), IF('将来負担比率（分子）の構造'!J$53 &lt; 0, 0, '将来負担比率（分子）の構造'!J$53), NA())</f>
        <v>1195</v>
      </c>
      <c r="G67" s="172" t="e">
        <f>NA()</f>
        <v>#N/A</v>
      </c>
      <c r="H67" s="172" t="e">
        <f>NA()</f>
        <v>#N/A</v>
      </c>
      <c r="I67" s="172">
        <f>IF(ISNUMBER('将来負担比率（分子）の構造'!K$53), IF('将来負担比率（分子）の構造'!K$53 &lt; 0, 0, '将来負担比率（分子）の構造'!K$53), NA())</f>
        <v>1219</v>
      </c>
      <c r="J67" s="172" t="e">
        <f>NA()</f>
        <v>#N/A</v>
      </c>
      <c r="K67" s="172" t="e">
        <f>NA()</f>
        <v>#N/A</v>
      </c>
      <c r="L67" s="172">
        <f>IF(ISNUMBER('将来負担比率（分子）の構造'!L$53), IF('将来負担比率（分子）の構造'!L$53 &lt; 0, 0, '将来負担比率（分子）の構造'!L$53), NA())</f>
        <v>940</v>
      </c>
      <c r="M67" s="172" t="e">
        <f>NA()</f>
        <v>#N/A</v>
      </c>
      <c r="N67" s="172" t="e">
        <f>NA()</f>
        <v>#N/A</v>
      </c>
      <c r="O67" s="172">
        <f>IF(ISNUMBER('将来負担比率（分子）の構造'!M$53), IF('将来負担比率（分子）の構造'!M$53 &lt; 0, 0, '将来負担比率（分子）の構造'!M$53), NA())</f>
        <v>224</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706</v>
      </c>
      <c r="C72" s="176">
        <f>基金残高に係る経年分析!G55</f>
        <v>766</v>
      </c>
      <c r="D72" s="176">
        <f>基金残高に係る経年分析!H55</f>
        <v>1067</v>
      </c>
    </row>
    <row r="73" spans="1:16" x14ac:dyDescent="0.2">
      <c r="A73" s="175" t="s">
        <v>78</v>
      </c>
      <c r="B73" s="176">
        <f>基金残高に係る経年分析!F56</f>
        <v>230</v>
      </c>
      <c r="C73" s="176">
        <f>基金残高に係る経年分析!G56</f>
        <v>279</v>
      </c>
      <c r="D73" s="176">
        <f>基金残高に係る経年分析!H56</f>
        <v>409</v>
      </c>
    </row>
    <row r="74" spans="1:16" x14ac:dyDescent="0.2">
      <c r="A74" s="175" t="s">
        <v>79</v>
      </c>
      <c r="B74" s="176">
        <f>基金残高に係る経年分析!F57</f>
        <v>201</v>
      </c>
      <c r="C74" s="176">
        <f>基金残高に係る経年分析!G57</f>
        <v>315</v>
      </c>
      <c r="D74" s="176">
        <f>基金残高に係る経年分析!H57</f>
        <v>500</v>
      </c>
    </row>
  </sheetData>
  <sheetProtection algorithmName="SHA-512" hashValue="FvPVKflVt7n0CLXOPD8CqXJoXoi6oWZMsQBN0PeqRWZ2TTEtgRZZY8mGkJFBNMNAi4aDIVNHTeAT3fEnt0ozCw==" saltValue="7qwlruXGbM18c9doNOcv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3" t="s">
        <v>213</v>
      </c>
      <c r="DI1" s="784"/>
      <c r="DJ1" s="784"/>
      <c r="DK1" s="784"/>
      <c r="DL1" s="784"/>
      <c r="DM1" s="784"/>
      <c r="DN1" s="785"/>
      <c r="DO1" s="212"/>
      <c r="DP1" s="783" t="s">
        <v>214</v>
      </c>
      <c r="DQ1" s="784"/>
      <c r="DR1" s="784"/>
      <c r="DS1" s="784"/>
      <c r="DT1" s="784"/>
      <c r="DU1" s="784"/>
      <c r="DV1" s="784"/>
      <c r="DW1" s="784"/>
      <c r="DX1" s="784"/>
      <c r="DY1" s="784"/>
      <c r="DZ1" s="784"/>
      <c r="EA1" s="784"/>
      <c r="EB1" s="784"/>
      <c r="EC1" s="785"/>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5" t="s">
        <v>216</v>
      </c>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5" t="s">
        <v>217</v>
      </c>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7"/>
      <c r="CD3" s="768" t="s">
        <v>218</v>
      </c>
      <c r="CE3" s="769"/>
      <c r="CF3" s="769"/>
      <c r="CG3" s="769"/>
      <c r="CH3" s="769"/>
      <c r="CI3" s="769"/>
      <c r="CJ3" s="769"/>
      <c r="CK3" s="769"/>
      <c r="CL3" s="769"/>
      <c r="CM3" s="769"/>
      <c r="CN3" s="769"/>
      <c r="CO3" s="769"/>
      <c r="CP3" s="769"/>
      <c r="CQ3" s="769"/>
      <c r="CR3" s="769"/>
      <c r="CS3" s="769"/>
      <c r="CT3" s="769"/>
      <c r="CU3" s="769"/>
      <c r="CV3" s="769"/>
      <c r="CW3" s="769"/>
      <c r="CX3" s="769"/>
      <c r="CY3" s="769"/>
      <c r="CZ3" s="769"/>
      <c r="DA3" s="769"/>
      <c r="DB3" s="769"/>
      <c r="DC3" s="769"/>
      <c r="DD3" s="769"/>
      <c r="DE3" s="769"/>
      <c r="DF3" s="769"/>
      <c r="DG3" s="769"/>
      <c r="DH3" s="769"/>
      <c r="DI3" s="769"/>
      <c r="DJ3" s="769"/>
      <c r="DK3" s="769"/>
      <c r="DL3" s="769"/>
      <c r="DM3" s="769"/>
      <c r="DN3" s="769"/>
      <c r="DO3" s="769"/>
      <c r="DP3" s="769"/>
      <c r="DQ3" s="769"/>
      <c r="DR3" s="769"/>
      <c r="DS3" s="769"/>
      <c r="DT3" s="769"/>
      <c r="DU3" s="769"/>
      <c r="DV3" s="769"/>
      <c r="DW3" s="769"/>
      <c r="DX3" s="769"/>
      <c r="DY3" s="769"/>
      <c r="DZ3" s="769"/>
      <c r="EA3" s="769"/>
      <c r="EB3" s="769"/>
      <c r="EC3" s="770"/>
    </row>
    <row r="4" spans="2:143" ht="11.25" customHeight="1" x14ac:dyDescent="0.2">
      <c r="B4" s="725" t="s">
        <v>1</v>
      </c>
      <c r="C4" s="726"/>
      <c r="D4" s="726"/>
      <c r="E4" s="726"/>
      <c r="F4" s="726"/>
      <c r="G4" s="726"/>
      <c r="H4" s="726"/>
      <c r="I4" s="726"/>
      <c r="J4" s="726"/>
      <c r="K4" s="726"/>
      <c r="L4" s="726"/>
      <c r="M4" s="726"/>
      <c r="N4" s="726"/>
      <c r="O4" s="726"/>
      <c r="P4" s="726"/>
      <c r="Q4" s="727"/>
      <c r="R4" s="725" t="s">
        <v>219</v>
      </c>
      <c r="S4" s="726"/>
      <c r="T4" s="726"/>
      <c r="U4" s="726"/>
      <c r="V4" s="726"/>
      <c r="W4" s="726"/>
      <c r="X4" s="726"/>
      <c r="Y4" s="727"/>
      <c r="Z4" s="725" t="s">
        <v>220</v>
      </c>
      <c r="AA4" s="726"/>
      <c r="AB4" s="726"/>
      <c r="AC4" s="727"/>
      <c r="AD4" s="725" t="s">
        <v>221</v>
      </c>
      <c r="AE4" s="726"/>
      <c r="AF4" s="726"/>
      <c r="AG4" s="726"/>
      <c r="AH4" s="726"/>
      <c r="AI4" s="726"/>
      <c r="AJ4" s="726"/>
      <c r="AK4" s="727"/>
      <c r="AL4" s="725" t="s">
        <v>220</v>
      </c>
      <c r="AM4" s="726"/>
      <c r="AN4" s="726"/>
      <c r="AO4" s="727"/>
      <c r="AP4" s="786" t="s">
        <v>222</v>
      </c>
      <c r="AQ4" s="786"/>
      <c r="AR4" s="786"/>
      <c r="AS4" s="786"/>
      <c r="AT4" s="786"/>
      <c r="AU4" s="786"/>
      <c r="AV4" s="786"/>
      <c r="AW4" s="786"/>
      <c r="AX4" s="786"/>
      <c r="AY4" s="786"/>
      <c r="AZ4" s="786"/>
      <c r="BA4" s="786"/>
      <c r="BB4" s="786"/>
      <c r="BC4" s="786"/>
      <c r="BD4" s="786"/>
      <c r="BE4" s="786"/>
      <c r="BF4" s="786"/>
      <c r="BG4" s="786" t="s">
        <v>223</v>
      </c>
      <c r="BH4" s="786"/>
      <c r="BI4" s="786"/>
      <c r="BJ4" s="786"/>
      <c r="BK4" s="786"/>
      <c r="BL4" s="786"/>
      <c r="BM4" s="786"/>
      <c r="BN4" s="786"/>
      <c r="BO4" s="786" t="s">
        <v>220</v>
      </c>
      <c r="BP4" s="786"/>
      <c r="BQ4" s="786"/>
      <c r="BR4" s="786"/>
      <c r="BS4" s="786" t="s">
        <v>224</v>
      </c>
      <c r="BT4" s="786"/>
      <c r="BU4" s="786"/>
      <c r="BV4" s="786"/>
      <c r="BW4" s="786"/>
      <c r="BX4" s="786"/>
      <c r="BY4" s="786"/>
      <c r="BZ4" s="786"/>
      <c r="CA4" s="786"/>
      <c r="CB4" s="786"/>
      <c r="CD4" s="768" t="s">
        <v>225</v>
      </c>
      <c r="CE4" s="769"/>
      <c r="CF4" s="769"/>
      <c r="CG4" s="769"/>
      <c r="CH4" s="769"/>
      <c r="CI4" s="769"/>
      <c r="CJ4" s="769"/>
      <c r="CK4" s="769"/>
      <c r="CL4" s="769"/>
      <c r="CM4" s="769"/>
      <c r="CN4" s="769"/>
      <c r="CO4" s="769"/>
      <c r="CP4" s="769"/>
      <c r="CQ4" s="769"/>
      <c r="CR4" s="769"/>
      <c r="CS4" s="769"/>
      <c r="CT4" s="769"/>
      <c r="CU4" s="769"/>
      <c r="CV4" s="769"/>
      <c r="CW4" s="769"/>
      <c r="CX4" s="769"/>
      <c r="CY4" s="769"/>
      <c r="CZ4" s="769"/>
      <c r="DA4" s="769"/>
      <c r="DB4" s="769"/>
      <c r="DC4" s="769"/>
      <c r="DD4" s="769"/>
      <c r="DE4" s="769"/>
      <c r="DF4" s="769"/>
      <c r="DG4" s="769"/>
      <c r="DH4" s="769"/>
      <c r="DI4" s="769"/>
      <c r="DJ4" s="769"/>
      <c r="DK4" s="769"/>
      <c r="DL4" s="769"/>
      <c r="DM4" s="769"/>
      <c r="DN4" s="769"/>
      <c r="DO4" s="769"/>
      <c r="DP4" s="769"/>
      <c r="DQ4" s="769"/>
      <c r="DR4" s="769"/>
      <c r="DS4" s="769"/>
      <c r="DT4" s="769"/>
      <c r="DU4" s="769"/>
      <c r="DV4" s="769"/>
      <c r="DW4" s="769"/>
      <c r="DX4" s="769"/>
      <c r="DY4" s="769"/>
      <c r="DZ4" s="769"/>
      <c r="EA4" s="769"/>
      <c r="EB4" s="769"/>
      <c r="EC4" s="770"/>
    </row>
    <row r="5" spans="2:143" s="362" customFormat="1" ht="11.25" customHeight="1" x14ac:dyDescent="0.2">
      <c r="B5" s="734" t="s">
        <v>226</v>
      </c>
      <c r="C5" s="735"/>
      <c r="D5" s="735"/>
      <c r="E5" s="735"/>
      <c r="F5" s="735"/>
      <c r="G5" s="735"/>
      <c r="H5" s="735"/>
      <c r="I5" s="735"/>
      <c r="J5" s="735"/>
      <c r="K5" s="735"/>
      <c r="L5" s="735"/>
      <c r="M5" s="735"/>
      <c r="N5" s="735"/>
      <c r="O5" s="735"/>
      <c r="P5" s="735"/>
      <c r="Q5" s="736"/>
      <c r="R5" s="719">
        <v>450756</v>
      </c>
      <c r="S5" s="720"/>
      <c r="T5" s="720"/>
      <c r="U5" s="720"/>
      <c r="V5" s="720"/>
      <c r="W5" s="720"/>
      <c r="X5" s="720"/>
      <c r="Y5" s="763"/>
      <c r="Z5" s="781">
        <v>9.4</v>
      </c>
      <c r="AA5" s="781"/>
      <c r="AB5" s="781"/>
      <c r="AC5" s="781"/>
      <c r="AD5" s="782">
        <v>442955</v>
      </c>
      <c r="AE5" s="782"/>
      <c r="AF5" s="782"/>
      <c r="AG5" s="782"/>
      <c r="AH5" s="782"/>
      <c r="AI5" s="782"/>
      <c r="AJ5" s="782"/>
      <c r="AK5" s="782"/>
      <c r="AL5" s="764">
        <v>15.7</v>
      </c>
      <c r="AM5" s="739"/>
      <c r="AN5" s="739"/>
      <c r="AO5" s="765"/>
      <c r="AP5" s="734" t="s">
        <v>227</v>
      </c>
      <c r="AQ5" s="735"/>
      <c r="AR5" s="735"/>
      <c r="AS5" s="735"/>
      <c r="AT5" s="735"/>
      <c r="AU5" s="735"/>
      <c r="AV5" s="735"/>
      <c r="AW5" s="735"/>
      <c r="AX5" s="735"/>
      <c r="AY5" s="735"/>
      <c r="AZ5" s="735"/>
      <c r="BA5" s="735"/>
      <c r="BB5" s="735"/>
      <c r="BC5" s="735"/>
      <c r="BD5" s="735"/>
      <c r="BE5" s="735"/>
      <c r="BF5" s="736"/>
      <c r="BG5" s="666">
        <v>439419</v>
      </c>
      <c r="BH5" s="667"/>
      <c r="BI5" s="667"/>
      <c r="BJ5" s="667"/>
      <c r="BK5" s="667"/>
      <c r="BL5" s="667"/>
      <c r="BM5" s="667"/>
      <c r="BN5" s="668"/>
      <c r="BO5" s="693">
        <v>97.5</v>
      </c>
      <c r="BP5" s="693"/>
      <c r="BQ5" s="693"/>
      <c r="BR5" s="693"/>
      <c r="BS5" s="694" t="s">
        <v>128</v>
      </c>
      <c r="BT5" s="694"/>
      <c r="BU5" s="694"/>
      <c r="BV5" s="694"/>
      <c r="BW5" s="694"/>
      <c r="BX5" s="694"/>
      <c r="BY5" s="694"/>
      <c r="BZ5" s="694"/>
      <c r="CA5" s="694"/>
      <c r="CB5" s="752"/>
      <c r="CD5" s="768" t="s">
        <v>222</v>
      </c>
      <c r="CE5" s="769"/>
      <c r="CF5" s="769"/>
      <c r="CG5" s="769"/>
      <c r="CH5" s="769"/>
      <c r="CI5" s="769"/>
      <c r="CJ5" s="769"/>
      <c r="CK5" s="769"/>
      <c r="CL5" s="769"/>
      <c r="CM5" s="769"/>
      <c r="CN5" s="769"/>
      <c r="CO5" s="769"/>
      <c r="CP5" s="769"/>
      <c r="CQ5" s="770"/>
      <c r="CR5" s="768" t="s">
        <v>228</v>
      </c>
      <c r="CS5" s="769"/>
      <c r="CT5" s="769"/>
      <c r="CU5" s="769"/>
      <c r="CV5" s="769"/>
      <c r="CW5" s="769"/>
      <c r="CX5" s="769"/>
      <c r="CY5" s="770"/>
      <c r="CZ5" s="768" t="s">
        <v>220</v>
      </c>
      <c r="DA5" s="769"/>
      <c r="DB5" s="769"/>
      <c r="DC5" s="770"/>
      <c r="DD5" s="768" t="s">
        <v>229</v>
      </c>
      <c r="DE5" s="769"/>
      <c r="DF5" s="769"/>
      <c r="DG5" s="769"/>
      <c r="DH5" s="769"/>
      <c r="DI5" s="769"/>
      <c r="DJ5" s="769"/>
      <c r="DK5" s="769"/>
      <c r="DL5" s="769"/>
      <c r="DM5" s="769"/>
      <c r="DN5" s="769"/>
      <c r="DO5" s="769"/>
      <c r="DP5" s="770"/>
      <c r="DQ5" s="768" t="s">
        <v>230</v>
      </c>
      <c r="DR5" s="769"/>
      <c r="DS5" s="769"/>
      <c r="DT5" s="769"/>
      <c r="DU5" s="769"/>
      <c r="DV5" s="769"/>
      <c r="DW5" s="769"/>
      <c r="DX5" s="769"/>
      <c r="DY5" s="769"/>
      <c r="DZ5" s="769"/>
      <c r="EA5" s="769"/>
      <c r="EB5" s="769"/>
      <c r="EC5" s="770"/>
    </row>
    <row r="6" spans="2:143" ht="11.25" customHeight="1" x14ac:dyDescent="0.2">
      <c r="B6" s="663" t="s">
        <v>231</v>
      </c>
      <c r="C6" s="664"/>
      <c r="D6" s="664"/>
      <c r="E6" s="664"/>
      <c r="F6" s="664"/>
      <c r="G6" s="664"/>
      <c r="H6" s="664"/>
      <c r="I6" s="664"/>
      <c r="J6" s="664"/>
      <c r="K6" s="664"/>
      <c r="L6" s="664"/>
      <c r="M6" s="664"/>
      <c r="N6" s="664"/>
      <c r="O6" s="664"/>
      <c r="P6" s="664"/>
      <c r="Q6" s="665"/>
      <c r="R6" s="666">
        <v>58695</v>
      </c>
      <c r="S6" s="667"/>
      <c r="T6" s="667"/>
      <c r="U6" s="667"/>
      <c r="V6" s="667"/>
      <c r="W6" s="667"/>
      <c r="X6" s="667"/>
      <c r="Y6" s="668"/>
      <c r="Z6" s="693">
        <v>1.2</v>
      </c>
      <c r="AA6" s="693"/>
      <c r="AB6" s="693"/>
      <c r="AC6" s="693"/>
      <c r="AD6" s="694">
        <v>58695</v>
      </c>
      <c r="AE6" s="694"/>
      <c r="AF6" s="694"/>
      <c r="AG6" s="694"/>
      <c r="AH6" s="694"/>
      <c r="AI6" s="694"/>
      <c r="AJ6" s="694"/>
      <c r="AK6" s="694"/>
      <c r="AL6" s="669">
        <v>2.1</v>
      </c>
      <c r="AM6" s="670"/>
      <c r="AN6" s="670"/>
      <c r="AO6" s="695"/>
      <c r="AP6" s="663" t="s">
        <v>232</v>
      </c>
      <c r="AQ6" s="664"/>
      <c r="AR6" s="664"/>
      <c r="AS6" s="664"/>
      <c r="AT6" s="664"/>
      <c r="AU6" s="664"/>
      <c r="AV6" s="664"/>
      <c r="AW6" s="664"/>
      <c r="AX6" s="664"/>
      <c r="AY6" s="664"/>
      <c r="AZ6" s="664"/>
      <c r="BA6" s="664"/>
      <c r="BB6" s="664"/>
      <c r="BC6" s="664"/>
      <c r="BD6" s="664"/>
      <c r="BE6" s="664"/>
      <c r="BF6" s="665"/>
      <c r="BG6" s="666">
        <v>439419</v>
      </c>
      <c r="BH6" s="667"/>
      <c r="BI6" s="667"/>
      <c r="BJ6" s="667"/>
      <c r="BK6" s="667"/>
      <c r="BL6" s="667"/>
      <c r="BM6" s="667"/>
      <c r="BN6" s="668"/>
      <c r="BO6" s="693">
        <v>97.5</v>
      </c>
      <c r="BP6" s="693"/>
      <c r="BQ6" s="693"/>
      <c r="BR6" s="693"/>
      <c r="BS6" s="694" t="s">
        <v>128</v>
      </c>
      <c r="BT6" s="694"/>
      <c r="BU6" s="694"/>
      <c r="BV6" s="694"/>
      <c r="BW6" s="694"/>
      <c r="BX6" s="694"/>
      <c r="BY6" s="694"/>
      <c r="BZ6" s="694"/>
      <c r="CA6" s="694"/>
      <c r="CB6" s="752"/>
      <c r="CD6" s="722" t="s">
        <v>233</v>
      </c>
      <c r="CE6" s="723"/>
      <c r="CF6" s="723"/>
      <c r="CG6" s="723"/>
      <c r="CH6" s="723"/>
      <c r="CI6" s="723"/>
      <c r="CJ6" s="723"/>
      <c r="CK6" s="723"/>
      <c r="CL6" s="723"/>
      <c r="CM6" s="723"/>
      <c r="CN6" s="723"/>
      <c r="CO6" s="723"/>
      <c r="CP6" s="723"/>
      <c r="CQ6" s="724"/>
      <c r="CR6" s="666">
        <v>62920</v>
      </c>
      <c r="CS6" s="667"/>
      <c r="CT6" s="667"/>
      <c r="CU6" s="667"/>
      <c r="CV6" s="667"/>
      <c r="CW6" s="667"/>
      <c r="CX6" s="667"/>
      <c r="CY6" s="668"/>
      <c r="CZ6" s="764">
        <v>1.4</v>
      </c>
      <c r="DA6" s="739"/>
      <c r="DB6" s="739"/>
      <c r="DC6" s="767"/>
      <c r="DD6" s="672" t="s">
        <v>128</v>
      </c>
      <c r="DE6" s="667"/>
      <c r="DF6" s="667"/>
      <c r="DG6" s="667"/>
      <c r="DH6" s="667"/>
      <c r="DI6" s="667"/>
      <c r="DJ6" s="667"/>
      <c r="DK6" s="667"/>
      <c r="DL6" s="667"/>
      <c r="DM6" s="667"/>
      <c r="DN6" s="667"/>
      <c r="DO6" s="667"/>
      <c r="DP6" s="668"/>
      <c r="DQ6" s="672">
        <v>62920</v>
      </c>
      <c r="DR6" s="667"/>
      <c r="DS6" s="667"/>
      <c r="DT6" s="667"/>
      <c r="DU6" s="667"/>
      <c r="DV6" s="667"/>
      <c r="DW6" s="667"/>
      <c r="DX6" s="667"/>
      <c r="DY6" s="667"/>
      <c r="DZ6" s="667"/>
      <c r="EA6" s="667"/>
      <c r="EB6" s="667"/>
      <c r="EC6" s="710"/>
    </row>
    <row r="7" spans="2:143" ht="11.25" customHeight="1" x14ac:dyDescent="0.2">
      <c r="B7" s="663" t="s">
        <v>234</v>
      </c>
      <c r="C7" s="664"/>
      <c r="D7" s="664"/>
      <c r="E7" s="664"/>
      <c r="F7" s="664"/>
      <c r="G7" s="664"/>
      <c r="H7" s="664"/>
      <c r="I7" s="664"/>
      <c r="J7" s="664"/>
      <c r="K7" s="664"/>
      <c r="L7" s="664"/>
      <c r="M7" s="664"/>
      <c r="N7" s="664"/>
      <c r="O7" s="664"/>
      <c r="P7" s="664"/>
      <c r="Q7" s="665"/>
      <c r="R7" s="666">
        <v>298</v>
      </c>
      <c r="S7" s="667"/>
      <c r="T7" s="667"/>
      <c r="U7" s="667"/>
      <c r="V7" s="667"/>
      <c r="W7" s="667"/>
      <c r="X7" s="667"/>
      <c r="Y7" s="668"/>
      <c r="Z7" s="693">
        <v>0</v>
      </c>
      <c r="AA7" s="693"/>
      <c r="AB7" s="693"/>
      <c r="AC7" s="693"/>
      <c r="AD7" s="694">
        <v>298</v>
      </c>
      <c r="AE7" s="694"/>
      <c r="AF7" s="694"/>
      <c r="AG7" s="694"/>
      <c r="AH7" s="694"/>
      <c r="AI7" s="694"/>
      <c r="AJ7" s="694"/>
      <c r="AK7" s="694"/>
      <c r="AL7" s="669">
        <v>0</v>
      </c>
      <c r="AM7" s="670"/>
      <c r="AN7" s="670"/>
      <c r="AO7" s="695"/>
      <c r="AP7" s="663" t="s">
        <v>235</v>
      </c>
      <c r="AQ7" s="664"/>
      <c r="AR7" s="664"/>
      <c r="AS7" s="664"/>
      <c r="AT7" s="664"/>
      <c r="AU7" s="664"/>
      <c r="AV7" s="664"/>
      <c r="AW7" s="664"/>
      <c r="AX7" s="664"/>
      <c r="AY7" s="664"/>
      <c r="AZ7" s="664"/>
      <c r="BA7" s="664"/>
      <c r="BB7" s="664"/>
      <c r="BC7" s="664"/>
      <c r="BD7" s="664"/>
      <c r="BE7" s="664"/>
      <c r="BF7" s="665"/>
      <c r="BG7" s="666">
        <v>179672</v>
      </c>
      <c r="BH7" s="667"/>
      <c r="BI7" s="667"/>
      <c r="BJ7" s="667"/>
      <c r="BK7" s="667"/>
      <c r="BL7" s="667"/>
      <c r="BM7" s="667"/>
      <c r="BN7" s="668"/>
      <c r="BO7" s="693">
        <v>39.9</v>
      </c>
      <c r="BP7" s="693"/>
      <c r="BQ7" s="693"/>
      <c r="BR7" s="693"/>
      <c r="BS7" s="694" t="s">
        <v>128</v>
      </c>
      <c r="BT7" s="694"/>
      <c r="BU7" s="694"/>
      <c r="BV7" s="694"/>
      <c r="BW7" s="694"/>
      <c r="BX7" s="694"/>
      <c r="BY7" s="694"/>
      <c r="BZ7" s="694"/>
      <c r="CA7" s="694"/>
      <c r="CB7" s="752"/>
      <c r="CD7" s="700" t="s">
        <v>236</v>
      </c>
      <c r="CE7" s="701"/>
      <c r="CF7" s="701"/>
      <c r="CG7" s="701"/>
      <c r="CH7" s="701"/>
      <c r="CI7" s="701"/>
      <c r="CJ7" s="701"/>
      <c r="CK7" s="701"/>
      <c r="CL7" s="701"/>
      <c r="CM7" s="701"/>
      <c r="CN7" s="701"/>
      <c r="CO7" s="701"/>
      <c r="CP7" s="701"/>
      <c r="CQ7" s="702"/>
      <c r="CR7" s="666">
        <v>1124086</v>
      </c>
      <c r="CS7" s="667"/>
      <c r="CT7" s="667"/>
      <c r="CU7" s="667"/>
      <c r="CV7" s="667"/>
      <c r="CW7" s="667"/>
      <c r="CX7" s="667"/>
      <c r="CY7" s="668"/>
      <c r="CZ7" s="693">
        <v>24.8</v>
      </c>
      <c r="DA7" s="693"/>
      <c r="DB7" s="693"/>
      <c r="DC7" s="693"/>
      <c r="DD7" s="672">
        <v>18456</v>
      </c>
      <c r="DE7" s="667"/>
      <c r="DF7" s="667"/>
      <c r="DG7" s="667"/>
      <c r="DH7" s="667"/>
      <c r="DI7" s="667"/>
      <c r="DJ7" s="667"/>
      <c r="DK7" s="667"/>
      <c r="DL7" s="667"/>
      <c r="DM7" s="667"/>
      <c r="DN7" s="667"/>
      <c r="DO7" s="667"/>
      <c r="DP7" s="668"/>
      <c r="DQ7" s="672">
        <v>982937</v>
      </c>
      <c r="DR7" s="667"/>
      <c r="DS7" s="667"/>
      <c r="DT7" s="667"/>
      <c r="DU7" s="667"/>
      <c r="DV7" s="667"/>
      <c r="DW7" s="667"/>
      <c r="DX7" s="667"/>
      <c r="DY7" s="667"/>
      <c r="DZ7" s="667"/>
      <c r="EA7" s="667"/>
      <c r="EB7" s="667"/>
      <c r="EC7" s="710"/>
    </row>
    <row r="8" spans="2:143" ht="11.25" customHeight="1" x14ac:dyDescent="0.2">
      <c r="B8" s="663" t="s">
        <v>237</v>
      </c>
      <c r="C8" s="664"/>
      <c r="D8" s="664"/>
      <c r="E8" s="664"/>
      <c r="F8" s="664"/>
      <c r="G8" s="664"/>
      <c r="H8" s="664"/>
      <c r="I8" s="664"/>
      <c r="J8" s="664"/>
      <c r="K8" s="664"/>
      <c r="L8" s="664"/>
      <c r="M8" s="664"/>
      <c r="N8" s="664"/>
      <c r="O8" s="664"/>
      <c r="P8" s="664"/>
      <c r="Q8" s="665"/>
      <c r="R8" s="666">
        <v>1449</v>
      </c>
      <c r="S8" s="667"/>
      <c r="T8" s="667"/>
      <c r="U8" s="667"/>
      <c r="V8" s="667"/>
      <c r="W8" s="667"/>
      <c r="X8" s="667"/>
      <c r="Y8" s="668"/>
      <c r="Z8" s="693">
        <v>0</v>
      </c>
      <c r="AA8" s="693"/>
      <c r="AB8" s="693"/>
      <c r="AC8" s="693"/>
      <c r="AD8" s="694">
        <v>1449</v>
      </c>
      <c r="AE8" s="694"/>
      <c r="AF8" s="694"/>
      <c r="AG8" s="694"/>
      <c r="AH8" s="694"/>
      <c r="AI8" s="694"/>
      <c r="AJ8" s="694"/>
      <c r="AK8" s="694"/>
      <c r="AL8" s="669">
        <v>0.1</v>
      </c>
      <c r="AM8" s="670"/>
      <c r="AN8" s="670"/>
      <c r="AO8" s="695"/>
      <c r="AP8" s="663" t="s">
        <v>238</v>
      </c>
      <c r="AQ8" s="664"/>
      <c r="AR8" s="664"/>
      <c r="AS8" s="664"/>
      <c r="AT8" s="664"/>
      <c r="AU8" s="664"/>
      <c r="AV8" s="664"/>
      <c r="AW8" s="664"/>
      <c r="AX8" s="664"/>
      <c r="AY8" s="664"/>
      <c r="AZ8" s="664"/>
      <c r="BA8" s="664"/>
      <c r="BB8" s="664"/>
      <c r="BC8" s="664"/>
      <c r="BD8" s="664"/>
      <c r="BE8" s="664"/>
      <c r="BF8" s="665"/>
      <c r="BG8" s="666">
        <v>9331</v>
      </c>
      <c r="BH8" s="667"/>
      <c r="BI8" s="667"/>
      <c r="BJ8" s="667"/>
      <c r="BK8" s="667"/>
      <c r="BL8" s="667"/>
      <c r="BM8" s="667"/>
      <c r="BN8" s="668"/>
      <c r="BO8" s="693">
        <v>2.1</v>
      </c>
      <c r="BP8" s="693"/>
      <c r="BQ8" s="693"/>
      <c r="BR8" s="693"/>
      <c r="BS8" s="694" t="s">
        <v>128</v>
      </c>
      <c r="BT8" s="694"/>
      <c r="BU8" s="694"/>
      <c r="BV8" s="694"/>
      <c r="BW8" s="694"/>
      <c r="BX8" s="694"/>
      <c r="BY8" s="694"/>
      <c r="BZ8" s="694"/>
      <c r="CA8" s="694"/>
      <c r="CB8" s="752"/>
      <c r="CD8" s="700" t="s">
        <v>239</v>
      </c>
      <c r="CE8" s="701"/>
      <c r="CF8" s="701"/>
      <c r="CG8" s="701"/>
      <c r="CH8" s="701"/>
      <c r="CI8" s="701"/>
      <c r="CJ8" s="701"/>
      <c r="CK8" s="701"/>
      <c r="CL8" s="701"/>
      <c r="CM8" s="701"/>
      <c r="CN8" s="701"/>
      <c r="CO8" s="701"/>
      <c r="CP8" s="701"/>
      <c r="CQ8" s="702"/>
      <c r="CR8" s="666">
        <v>919221</v>
      </c>
      <c r="CS8" s="667"/>
      <c r="CT8" s="667"/>
      <c r="CU8" s="667"/>
      <c r="CV8" s="667"/>
      <c r="CW8" s="667"/>
      <c r="CX8" s="667"/>
      <c r="CY8" s="668"/>
      <c r="CZ8" s="693">
        <v>20.3</v>
      </c>
      <c r="DA8" s="693"/>
      <c r="DB8" s="693"/>
      <c r="DC8" s="693"/>
      <c r="DD8" s="672" t="s">
        <v>128</v>
      </c>
      <c r="DE8" s="667"/>
      <c r="DF8" s="667"/>
      <c r="DG8" s="667"/>
      <c r="DH8" s="667"/>
      <c r="DI8" s="667"/>
      <c r="DJ8" s="667"/>
      <c r="DK8" s="667"/>
      <c r="DL8" s="667"/>
      <c r="DM8" s="667"/>
      <c r="DN8" s="667"/>
      <c r="DO8" s="667"/>
      <c r="DP8" s="668"/>
      <c r="DQ8" s="672">
        <v>470175</v>
      </c>
      <c r="DR8" s="667"/>
      <c r="DS8" s="667"/>
      <c r="DT8" s="667"/>
      <c r="DU8" s="667"/>
      <c r="DV8" s="667"/>
      <c r="DW8" s="667"/>
      <c r="DX8" s="667"/>
      <c r="DY8" s="667"/>
      <c r="DZ8" s="667"/>
      <c r="EA8" s="667"/>
      <c r="EB8" s="667"/>
      <c r="EC8" s="710"/>
    </row>
    <row r="9" spans="2:143" ht="11.25" customHeight="1" x14ac:dyDescent="0.2">
      <c r="B9" s="663" t="s">
        <v>240</v>
      </c>
      <c r="C9" s="664"/>
      <c r="D9" s="664"/>
      <c r="E9" s="664"/>
      <c r="F9" s="664"/>
      <c r="G9" s="664"/>
      <c r="H9" s="664"/>
      <c r="I9" s="664"/>
      <c r="J9" s="664"/>
      <c r="K9" s="664"/>
      <c r="L9" s="664"/>
      <c r="M9" s="664"/>
      <c r="N9" s="664"/>
      <c r="O9" s="664"/>
      <c r="P9" s="664"/>
      <c r="Q9" s="665"/>
      <c r="R9" s="666">
        <v>1883</v>
      </c>
      <c r="S9" s="667"/>
      <c r="T9" s="667"/>
      <c r="U9" s="667"/>
      <c r="V9" s="667"/>
      <c r="W9" s="667"/>
      <c r="X9" s="667"/>
      <c r="Y9" s="668"/>
      <c r="Z9" s="693">
        <v>0</v>
      </c>
      <c r="AA9" s="693"/>
      <c r="AB9" s="693"/>
      <c r="AC9" s="693"/>
      <c r="AD9" s="694">
        <v>1883</v>
      </c>
      <c r="AE9" s="694"/>
      <c r="AF9" s="694"/>
      <c r="AG9" s="694"/>
      <c r="AH9" s="694"/>
      <c r="AI9" s="694"/>
      <c r="AJ9" s="694"/>
      <c r="AK9" s="694"/>
      <c r="AL9" s="669">
        <v>0.1</v>
      </c>
      <c r="AM9" s="670"/>
      <c r="AN9" s="670"/>
      <c r="AO9" s="695"/>
      <c r="AP9" s="663" t="s">
        <v>241</v>
      </c>
      <c r="AQ9" s="664"/>
      <c r="AR9" s="664"/>
      <c r="AS9" s="664"/>
      <c r="AT9" s="664"/>
      <c r="AU9" s="664"/>
      <c r="AV9" s="664"/>
      <c r="AW9" s="664"/>
      <c r="AX9" s="664"/>
      <c r="AY9" s="664"/>
      <c r="AZ9" s="664"/>
      <c r="BA9" s="664"/>
      <c r="BB9" s="664"/>
      <c r="BC9" s="664"/>
      <c r="BD9" s="664"/>
      <c r="BE9" s="664"/>
      <c r="BF9" s="665"/>
      <c r="BG9" s="666">
        <v>156710</v>
      </c>
      <c r="BH9" s="667"/>
      <c r="BI9" s="667"/>
      <c r="BJ9" s="667"/>
      <c r="BK9" s="667"/>
      <c r="BL9" s="667"/>
      <c r="BM9" s="667"/>
      <c r="BN9" s="668"/>
      <c r="BO9" s="693">
        <v>34.799999999999997</v>
      </c>
      <c r="BP9" s="693"/>
      <c r="BQ9" s="693"/>
      <c r="BR9" s="693"/>
      <c r="BS9" s="694" t="s">
        <v>128</v>
      </c>
      <c r="BT9" s="694"/>
      <c r="BU9" s="694"/>
      <c r="BV9" s="694"/>
      <c r="BW9" s="694"/>
      <c r="BX9" s="694"/>
      <c r="BY9" s="694"/>
      <c r="BZ9" s="694"/>
      <c r="CA9" s="694"/>
      <c r="CB9" s="752"/>
      <c r="CD9" s="700" t="s">
        <v>242</v>
      </c>
      <c r="CE9" s="701"/>
      <c r="CF9" s="701"/>
      <c r="CG9" s="701"/>
      <c r="CH9" s="701"/>
      <c r="CI9" s="701"/>
      <c r="CJ9" s="701"/>
      <c r="CK9" s="701"/>
      <c r="CL9" s="701"/>
      <c r="CM9" s="701"/>
      <c r="CN9" s="701"/>
      <c r="CO9" s="701"/>
      <c r="CP9" s="701"/>
      <c r="CQ9" s="702"/>
      <c r="CR9" s="666">
        <v>452196</v>
      </c>
      <c r="CS9" s="667"/>
      <c r="CT9" s="667"/>
      <c r="CU9" s="667"/>
      <c r="CV9" s="667"/>
      <c r="CW9" s="667"/>
      <c r="CX9" s="667"/>
      <c r="CY9" s="668"/>
      <c r="CZ9" s="693">
        <v>10</v>
      </c>
      <c r="DA9" s="693"/>
      <c r="DB9" s="693"/>
      <c r="DC9" s="693"/>
      <c r="DD9" s="672">
        <v>7879</v>
      </c>
      <c r="DE9" s="667"/>
      <c r="DF9" s="667"/>
      <c r="DG9" s="667"/>
      <c r="DH9" s="667"/>
      <c r="DI9" s="667"/>
      <c r="DJ9" s="667"/>
      <c r="DK9" s="667"/>
      <c r="DL9" s="667"/>
      <c r="DM9" s="667"/>
      <c r="DN9" s="667"/>
      <c r="DO9" s="667"/>
      <c r="DP9" s="668"/>
      <c r="DQ9" s="672">
        <v>329385</v>
      </c>
      <c r="DR9" s="667"/>
      <c r="DS9" s="667"/>
      <c r="DT9" s="667"/>
      <c r="DU9" s="667"/>
      <c r="DV9" s="667"/>
      <c r="DW9" s="667"/>
      <c r="DX9" s="667"/>
      <c r="DY9" s="667"/>
      <c r="DZ9" s="667"/>
      <c r="EA9" s="667"/>
      <c r="EB9" s="667"/>
      <c r="EC9" s="710"/>
    </row>
    <row r="10" spans="2:143" ht="11.25" customHeight="1" x14ac:dyDescent="0.2">
      <c r="B10" s="663" t="s">
        <v>243</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93" t="s">
        <v>128</v>
      </c>
      <c r="AA10" s="693"/>
      <c r="AB10" s="693"/>
      <c r="AC10" s="693"/>
      <c r="AD10" s="694" t="s">
        <v>128</v>
      </c>
      <c r="AE10" s="694"/>
      <c r="AF10" s="694"/>
      <c r="AG10" s="694"/>
      <c r="AH10" s="694"/>
      <c r="AI10" s="694"/>
      <c r="AJ10" s="694"/>
      <c r="AK10" s="694"/>
      <c r="AL10" s="669" t="s">
        <v>128</v>
      </c>
      <c r="AM10" s="670"/>
      <c r="AN10" s="670"/>
      <c r="AO10" s="695"/>
      <c r="AP10" s="663" t="s">
        <v>244</v>
      </c>
      <c r="AQ10" s="664"/>
      <c r="AR10" s="664"/>
      <c r="AS10" s="664"/>
      <c r="AT10" s="664"/>
      <c r="AU10" s="664"/>
      <c r="AV10" s="664"/>
      <c r="AW10" s="664"/>
      <c r="AX10" s="664"/>
      <c r="AY10" s="664"/>
      <c r="AZ10" s="664"/>
      <c r="BA10" s="664"/>
      <c r="BB10" s="664"/>
      <c r="BC10" s="664"/>
      <c r="BD10" s="664"/>
      <c r="BE10" s="664"/>
      <c r="BF10" s="665"/>
      <c r="BG10" s="666">
        <v>6443</v>
      </c>
      <c r="BH10" s="667"/>
      <c r="BI10" s="667"/>
      <c r="BJ10" s="667"/>
      <c r="BK10" s="667"/>
      <c r="BL10" s="667"/>
      <c r="BM10" s="667"/>
      <c r="BN10" s="668"/>
      <c r="BO10" s="693">
        <v>1.4</v>
      </c>
      <c r="BP10" s="693"/>
      <c r="BQ10" s="693"/>
      <c r="BR10" s="693"/>
      <c r="BS10" s="694" t="s">
        <v>128</v>
      </c>
      <c r="BT10" s="694"/>
      <c r="BU10" s="694"/>
      <c r="BV10" s="694"/>
      <c r="BW10" s="694"/>
      <c r="BX10" s="694"/>
      <c r="BY10" s="694"/>
      <c r="BZ10" s="694"/>
      <c r="CA10" s="694"/>
      <c r="CB10" s="752"/>
      <c r="CD10" s="700" t="s">
        <v>245</v>
      </c>
      <c r="CE10" s="701"/>
      <c r="CF10" s="701"/>
      <c r="CG10" s="701"/>
      <c r="CH10" s="701"/>
      <c r="CI10" s="701"/>
      <c r="CJ10" s="701"/>
      <c r="CK10" s="701"/>
      <c r="CL10" s="701"/>
      <c r="CM10" s="701"/>
      <c r="CN10" s="701"/>
      <c r="CO10" s="701"/>
      <c r="CP10" s="701"/>
      <c r="CQ10" s="702"/>
      <c r="CR10" s="666">
        <v>8244</v>
      </c>
      <c r="CS10" s="667"/>
      <c r="CT10" s="667"/>
      <c r="CU10" s="667"/>
      <c r="CV10" s="667"/>
      <c r="CW10" s="667"/>
      <c r="CX10" s="667"/>
      <c r="CY10" s="668"/>
      <c r="CZ10" s="693">
        <v>0.2</v>
      </c>
      <c r="DA10" s="693"/>
      <c r="DB10" s="693"/>
      <c r="DC10" s="693"/>
      <c r="DD10" s="672" t="s">
        <v>128</v>
      </c>
      <c r="DE10" s="667"/>
      <c r="DF10" s="667"/>
      <c r="DG10" s="667"/>
      <c r="DH10" s="667"/>
      <c r="DI10" s="667"/>
      <c r="DJ10" s="667"/>
      <c r="DK10" s="667"/>
      <c r="DL10" s="667"/>
      <c r="DM10" s="667"/>
      <c r="DN10" s="667"/>
      <c r="DO10" s="667"/>
      <c r="DP10" s="668"/>
      <c r="DQ10" s="672">
        <v>4244</v>
      </c>
      <c r="DR10" s="667"/>
      <c r="DS10" s="667"/>
      <c r="DT10" s="667"/>
      <c r="DU10" s="667"/>
      <c r="DV10" s="667"/>
      <c r="DW10" s="667"/>
      <c r="DX10" s="667"/>
      <c r="DY10" s="667"/>
      <c r="DZ10" s="667"/>
      <c r="EA10" s="667"/>
      <c r="EB10" s="667"/>
      <c r="EC10" s="710"/>
    </row>
    <row r="11" spans="2:143" ht="11.25" customHeight="1" x14ac:dyDescent="0.2">
      <c r="B11" s="663" t="s">
        <v>246</v>
      </c>
      <c r="C11" s="664"/>
      <c r="D11" s="664"/>
      <c r="E11" s="664"/>
      <c r="F11" s="664"/>
      <c r="G11" s="664"/>
      <c r="H11" s="664"/>
      <c r="I11" s="664"/>
      <c r="J11" s="664"/>
      <c r="K11" s="664"/>
      <c r="L11" s="664"/>
      <c r="M11" s="664"/>
      <c r="N11" s="664"/>
      <c r="O11" s="664"/>
      <c r="P11" s="664"/>
      <c r="Q11" s="665"/>
      <c r="R11" s="666">
        <v>126044</v>
      </c>
      <c r="S11" s="667"/>
      <c r="T11" s="667"/>
      <c r="U11" s="667"/>
      <c r="V11" s="667"/>
      <c r="W11" s="667"/>
      <c r="X11" s="667"/>
      <c r="Y11" s="668"/>
      <c r="Z11" s="669">
        <v>2.6</v>
      </c>
      <c r="AA11" s="670"/>
      <c r="AB11" s="670"/>
      <c r="AC11" s="671"/>
      <c r="AD11" s="672">
        <v>126044</v>
      </c>
      <c r="AE11" s="667"/>
      <c r="AF11" s="667"/>
      <c r="AG11" s="667"/>
      <c r="AH11" s="667"/>
      <c r="AI11" s="667"/>
      <c r="AJ11" s="667"/>
      <c r="AK11" s="668"/>
      <c r="AL11" s="669">
        <v>4.5</v>
      </c>
      <c r="AM11" s="670"/>
      <c r="AN11" s="670"/>
      <c r="AO11" s="695"/>
      <c r="AP11" s="663" t="s">
        <v>247</v>
      </c>
      <c r="AQ11" s="664"/>
      <c r="AR11" s="664"/>
      <c r="AS11" s="664"/>
      <c r="AT11" s="664"/>
      <c r="AU11" s="664"/>
      <c r="AV11" s="664"/>
      <c r="AW11" s="664"/>
      <c r="AX11" s="664"/>
      <c r="AY11" s="664"/>
      <c r="AZ11" s="664"/>
      <c r="BA11" s="664"/>
      <c r="BB11" s="664"/>
      <c r="BC11" s="664"/>
      <c r="BD11" s="664"/>
      <c r="BE11" s="664"/>
      <c r="BF11" s="665"/>
      <c r="BG11" s="666">
        <v>7188</v>
      </c>
      <c r="BH11" s="667"/>
      <c r="BI11" s="667"/>
      <c r="BJ11" s="667"/>
      <c r="BK11" s="667"/>
      <c r="BL11" s="667"/>
      <c r="BM11" s="667"/>
      <c r="BN11" s="668"/>
      <c r="BO11" s="693">
        <v>1.6</v>
      </c>
      <c r="BP11" s="693"/>
      <c r="BQ11" s="693"/>
      <c r="BR11" s="693"/>
      <c r="BS11" s="694" t="s">
        <v>128</v>
      </c>
      <c r="BT11" s="694"/>
      <c r="BU11" s="694"/>
      <c r="BV11" s="694"/>
      <c r="BW11" s="694"/>
      <c r="BX11" s="694"/>
      <c r="BY11" s="694"/>
      <c r="BZ11" s="694"/>
      <c r="CA11" s="694"/>
      <c r="CB11" s="752"/>
      <c r="CD11" s="700" t="s">
        <v>248</v>
      </c>
      <c r="CE11" s="701"/>
      <c r="CF11" s="701"/>
      <c r="CG11" s="701"/>
      <c r="CH11" s="701"/>
      <c r="CI11" s="701"/>
      <c r="CJ11" s="701"/>
      <c r="CK11" s="701"/>
      <c r="CL11" s="701"/>
      <c r="CM11" s="701"/>
      <c r="CN11" s="701"/>
      <c r="CO11" s="701"/>
      <c r="CP11" s="701"/>
      <c r="CQ11" s="702"/>
      <c r="CR11" s="666">
        <v>438711</v>
      </c>
      <c r="CS11" s="667"/>
      <c r="CT11" s="667"/>
      <c r="CU11" s="667"/>
      <c r="CV11" s="667"/>
      <c r="CW11" s="667"/>
      <c r="CX11" s="667"/>
      <c r="CY11" s="668"/>
      <c r="CZ11" s="693">
        <v>9.6999999999999993</v>
      </c>
      <c r="DA11" s="693"/>
      <c r="DB11" s="693"/>
      <c r="DC11" s="693"/>
      <c r="DD11" s="672">
        <v>153554</v>
      </c>
      <c r="DE11" s="667"/>
      <c r="DF11" s="667"/>
      <c r="DG11" s="667"/>
      <c r="DH11" s="667"/>
      <c r="DI11" s="667"/>
      <c r="DJ11" s="667"/>
      <c r="DK11" s="667"/>
      <c r="DL11" s="667"/>
      <c r="DM11" s="667"/>
      <c r="DN11" s="667"/>
      <c r="DO11" s="667"/>
      <c r="DP11" s="668"/>
      <c r="DQ11" s="672">
        <v>227978</v>
      </c>
      <c r="DR11" s="667"/>
      <c r="DS11" s="667"/>
      <c r="DT11" s="667"/>
      <c r="DU11" s="667"/>
      <c r="DV11" s="667"/>
      <c r="DW11" s="667"/>
      <c r="DX11" s="667"/>
      <c r="DY11" s="667"/>
      <c r="DZ11" s="667"/>
      <c r="EA11" s="667"/>
      <c r="EB11" s="667"/>
      <c r="EC11" s="710"/>
    </row>
    <row r="12" spans="2:143" ht="11.25" customHeight="1" x14ac:dyDescent="0.2">
      <c r="B12" s="663" t="s">
        <v>249</v>
      </c>
      <c r="C12" s="664"/>
      <c r="D12" s="664"/>
      <c r="E12" s="664"/>
      <c r="F12" s="664"/>
      <c r="G12" s="664"/>
      <c r="H12" s="664"/>
      <c r="I12" s="664"/>
      <c r="J12" s="664"/>
      <c r="K12" s="664"/>
      <c r="L12" s="664"/>
      <c r="M12" s="664"/>
      <c r="N12" s="664"/>
      <c r="O12" s="664"/>
      <c r="P12" s="664"/>
      <c r="Q12" s="665"/>
      <c r="R12" s="666" t="s">
        <v>128</v>
      </c>
      <c r="S12" s="667"/>
      <c r="T12" s="667"/>
      <c r="U12" s="667"/>
      <c r="V12" s="667"/>
      <c r="W12" s="667"/>
      <c r="X12" s="667"/>
      <c r="Y12" s="668"/>
      <c r="Z12" s="693" t="s">
        <v>128</v>
      </c>
      <c r="AA12" s="693"/>
      <c r="AB12" s="693"/>
      <c r="AC12" s="693"/>
      <c r="AD12" s="694" t="s">
        <v>128</v>
      </c>
      <c r="AE12" s="694"/>
      <c r="AF12" s="694"/>
      <c r="AG12" s="694"/>
      <c r="AH12" s="694"/>
      <c r="AI12" s="694"/>
      <c r="AJ12" s="694"/>
      <c r="AK12" s="694"/>
      <c r="AL12" s="669" t="s">
        <v>128</v>
      </c>
      <c r="AM12" s="670"/>
      <c r="AN12" s="670"/>
      <c r="AO12" s="695"/>
      <c r="AP12" s="663" t="s">
        <v>250</v>
      </c>
      <c r="AQ12" s="664"/>
      <c r="AR12" s="664"/>
      <c r="AS12" s="664"/>
      <c r="AT12" s="664"/>
      <c r="AU12" s="664"/>
      <c r="AV12" s="664"/>
      <c r="AW12" s="664"/>
      <c r="AX12" s="664"/>
      <c r="AY12" s="664"/>
      <c r="AZ12" s="664"/>
      <c r="BA12" s="664"/>
      <c r="BB12" s="664"/>
      <c r="BC12" s="664"/>
      <c r="BD12" s="664"/>
      <c r="BE12" s="664"/>
      <c r="BF12" s="665"/>
      <c r="BG12" s="666">
        <v>205588</v>
      </c>
      <c r="BH12" s="667"/>
      <c r="BI12" s="667"/>
      <c r="BJ12" s="667"/>
      <c r="BK12" s="667"/>
      <c r="BL12" s="667"/>
      <c r="BM12" s="667"/>
      <c r="BN12" s="668"/>
      <c r="BO12" s="693">
        <v>45.6</v>
      </c>
      <c r="BP12" s="693"/>
      <c r="BQ12" s="693"/>
      <c r="BR12" s="693"/>
      <c r="BS12" s="694" t="s">
        <v>128</v>
      </c>
      <c r="BT12" s="694"/>
      <c r="BU12" s="694"/>
      <c r="BV12" s="694"/>
      <c r="BW12" s="694"/>
      <c r="BX12" s="694"/>
      <c r="BY12" s="694"/>
      <c r="BZ12" s="694"/>
      <c r="CA12" s="694"/>
      <c r="CB12" s="752"/>
      <c r="CD12" s="700" t="s">
        <v>251</v>
      </c>
      <c r="CE12" s="701"/>
      <c r="CF12" s="701"/>
      <c r="CG12" s="701"/>
      <c r="CH12" s="701"/>
      <c r="CI12" s="701"/>
      <c r="CJ12" s="701"/>
      <c r="CK12" s="701"/>
      <c r="CL12" s="701"/>
      <c r="CM12" s="701"/>
      <c r="CN12" s="701"/>
      <c r="CO12" s="701"/>
      <c r="CP12" s="701"/>
      <c r="CQ12" s="702"/>
      <c r="CR12" s="666">
        <v>197823</v>
      </c>
      <c r="CS12" s="667"/>
      <c r="CT12" s="667"/>
      <c r="CU12" s="667"/>
      <c r="CV12" s="667"/>
      <c r="CW12" s="667"/>
      <c r="CX12" s="667"/>
      <c r="CY12" s="668"/>
      <c r="CZ12" s="693">
        <v>4.4000000000000004</v>
      </c>
      <c r="DA12" s="693"/>
      <c r="DB12" s="693"/>
      <c r="DC12" s="693"/>
      <c r="DD12" s="672">
        <v>5125</v>
      </c>
      <c r="DE12" s="667"/>
      <c r="DF12" s="667"/>
      <c r="DG12" s="667"/>
      <c r="DH12" s="667"/>
      <c r="DI12" s="667"/>
      <c r="DJ12" s="667"/>
      <c r="DK12" s="667"/>
      <c r="DL12" s="667"/>
      <c r="DM12" s="667"/>
      <c r="DN12" s="667"/>
      <c r="DO12" s="667"/>
      <c r="DP12" s="668"/>
      <c r="DQ12" s="672">
        <v>179392</v>
      </c>
      <c r="DR12" s="667"/>
      <c r="DS12" s="667"/>
      <c r="DT12" s="667"/>
      <c r="DU12" s="667"/>
      <c r="DV12" s="667"/>
      <c r="DW12" s="667"/>
      <c r="DX12" s="667"/>
      <c r="DY12" s="667"/>
      <c r="DZ12" s="667"/>
      <c r="EA12" s="667"/>
      <c r="EB12" s="667"/>
      <c r="EC12" s="710"/>
    </row>
    <row r="13" spans="2:143" ht="11.25" customHeight="1" x14ac:dyDescent="0.2">
      <c r="B13" s="663" t="s">
        <v>252</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93" t="s">
        <v>128</v>
      </c>
      <c r="AA13" s="693"/>
      <c r="AB13" s="693"/>
      <c r="AC13" s="693"/>
      <c r="AD13" s="694" t="s">
        <v>128</v>
      </c>
      <c r="AE13" s="694"/>
      <c r="AF13" s="694"/>
      <c r="AG13" s="694"/>
      <c r="AH13" s="694"/>
      <c r="AI13" s="694"/>
      <c r="AJ13" s="694"/>
      <c r="AK13" s="694"/>
      <c r="AL13" s="669" t="s">
        <v>128</v>
      </c>
      <c r="AM13" s="670"/>
      <c r="AN13" s="670"/>
      <c r="AO13" s="695"/>
      <c r="AP13" s="663" t="s">
        <v>253</v>
      </c>
      <c r="AQ13" s="664"/>
      <c r="AR13" s="664"/>
      <c r="AS13" s="664"/>
      <c r="AT13" s="664"/>
      <c r="AU13" s="664"/>
      <c r="AV13" s="664"/>
      <c r="AW13" s="664"/>
      <c r="AX13" s="664"/>
      <c r="AY13" s="664"/>
      <c r="AZ13" s="664"/>
      <c r="BA13" s="664"/>
      <c r="BB13" s="664"/>
      <c r="BC13" s="664"/>
      <c r="BD13" s="664"/>
      <c r="BE13" s="664"/>
      <c r="BF13" s="665"/>
      <c r="BG13" s="666">
        <v>174037</v>
      </c>
      <c r="BH13" s="667"/>
      <c r="BI13" s="667"/>
      <c r="BJ13" s="667"/>
      <c r="BK13" s="667"/>
      <c r="BL13" s="667"/>
      <c r="BM13" s="667"/>
      <c r="BN13" s="668"/>
      <c r="BO13" s="693">
        <v>38.6</v>
      </c>
      <c r="BP13" s="693"/>
      <c r="BQ13" s="693"/>
      <c r="BR13" s="693"/>
      <c r="BS13" s="694" t="s">
        <v>128</v>
      </c>
      <c r="BT13" s="694"/>
      <c r="BU13" s="694"/>
      <c r="BV13" s="694"/>
      <c r="BW13" s="694"/>
      <c r="BX13" s="694"/>
      <c r="BY13" s="694"/>
      <c r="BZ13" s="694"/>
      <c r="CA13" s="694"/>
      <c r="CB13" s="752"/>
      <c r="CD13" s="700" t="s">
        <v>254</v>
      </c>
      <c r="CE13" s="701"/>
      <c r="CF13" s="701"/>
      <c r="CG13" s="701"/>
      <c r="CH13" s="701"/>
      <c r="CI13" s="701"/>
      <c r="CJ13" s="701"/>
      <c r="CK13" s="701"/>
      <c r="CL13" s="701"/>
      <c r="CM13" s="701"/>
      <c r="CN13" s="701"/>
      <c r="CO13" s="701"/>
      <c r="CP13" s="701"/>
      <c r="CQ13" s="702"/>
      <c r="CR13" s="666">
        <v>297246</v>
      </c>
      <c r="CS13" s="667"/>
      <c r="CT13" s="667"/>
      <c r="CU13" s="667"/>
      <c r="CV13" s="667"/>
      <c r="CW13" s="667"/>
      <c r="CX13" s="667"/>
      <c r="CY13" s="668"/>
      <c r="CZ13" s="693">
        <v>6.6</v>
      </c>
      <c r="DA13" s="693"/>
      <c r="DB13" s="693"/>
      <c r="DC13" s="693"/>
      <c r="DD13" s="672">
        <v>51382</v>
      </c>
      <c r="DE13" s="667"/>
      <c r="DF13" s="667"/>
      <c r="DG13" s="667"/>
      <c r="DH13" s="667"/>
      <c r="DI13" s="667"/>
      <c r="DJ13" s="667"/>
      <c r="DK13" s="667"/>
      <c r="DL13" s="667"/>
      <c r="DM13" s="667"/>
      <c r="DN13" s="667"/>
      <c r="DO13" s="667"/>
      <c r="DP13" s="668"/>
      <c r="DQ13" s="672">
        <v>243320</v>
      </c>
      <c r="DR13" s="667"/>
      <c r="DS13" s="667"/>
      <c r="DT13" s="667"/>
      <c r="DU13" s="667"/>
      <c r="DV13" s="667"/>
      <c r="DW13" s="667"/>
      <c r="DX13" s="667"/>
      <c r="DY13" s="667"/>
      <c r="DZ13" s="667"/>
      <c r="EA13" s="667"/>
      <c r="EB13" s="667"/>
      <c r="EC13" s="710"/>
    </row>
    <row r="14" spans="2:143" ht="11.25" customHeight="1" x14ac:dyDescent="0.2">
      <c r="B14" s="663" t="s">
        <v>255</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93" t="s">
        <v>128</v>
      </c>
      <c r="AA14" s="693"/>
      <c r="AB14" s="693"/>
      <c r="AC14" s="693"/>
      <c r="AD14" s="694" t="s">
        <v>128</v>
      </c>
      <c r="AE14" s="694"/>
      <c r="AF14" s="694"/>
      <c r="AG14" s="694"/>
      <c r="AH14" s="694"/>
      <c r="AI14" s="694"/>
      <c r="AJ14" s="694"/>
      <c r="AK14" s="694"/>
      <c r="AL14" s="669" t="s">
        <v>128</v>
      </c>
      <c r="AM14" s="670"/>
      <c r="AN14" s="670"/>
      <c r="AO14" s="695"/>
      <c r="AP14" s="663" t="s">
        <v>256</v>
      </c>
      <c r="AQ14" s="664"/>
      <c r="AR14" s="664"/>
      <c r="AS14" s="664"/>
      <c r="AT14" s="664"/>
      <c r="AU14" s="664"/>
      <c r="AV14" s="664"/>
      <c r="AW14" s="664"/>
      <c r="AX14" s="664"/>
      <c r="AY14" s="664"/>
      <c r="AZ14" s="664"/>
      <c r="BA14" s="664"/>
      <c r="BB14" s="664"/>
      <c r="BC14" s="664"/>
      <c r="BD14" s="664"/>
      <c r="BE14" s="664"/>
      <c r="BF14" s="665"/>
      <c r="BG14" s="666">
        <v>22669</v>
      </c>
      <c r="BH14" s="667"/>
      <c r="BI14" s="667"/>
      <c r="BJ14" s="667"/>
      <c r="BK14" s="667"/>
      <c r="BL14" s="667"/>
      <c r="BM14" s="667"/>
      <c r="BN14" s="668"/>
      <c r="BO14" s="693">
        <v>5</v>
      </c>
      <c r="BP14" s="693"/>
      <c r="BQ14" s="693"/>
      <c r="BR14" s="693"/>
      <c r="BS14" s="694" t="s">
        <v>128</v>
      </c>
      <c r="BT14" s="694"/>
      <c r="BU14" s="694"/>
      <c r="BV14" s="694"/>
      <c r="BW14" s="694"/>
      <c r="BX14" s="694"/>
      <c r="BY14" s="694"/>
      <c r="BZ14" s="694"/>
      <c r="CA14" s="694"/>
      <c r="CB14" s="752"/>
      <c r="CD14" s="700" t="s">
        <v>257</v>
      </c>
      <c r="CE14" s="701"/>
      <c r="CF14" s="701"/>
      <c r="CG14" s="701"/>
      <c r="CH14" s="701"/>
      <c r="CI14" s="701"/>
      <c r="CJ14" s="701"/>
      <c r="CK14" s="701"/>
      <c r="CL14" s="701"/>
      <c r="CM14" s="701"/>
      <c r="CN14" s="701"/>
      <c r="CO14" s="701"/>
      <c r="CP14" s="701"/>
      <c r="CQ14" s="702"/>
      <c r="CR14" s="666">
        <v>155189</v>
      </c>
      <c r="CS14" s="667"/>
      <c r="CT14" s="667"/>
      <c r="CU14" s="667"/>
      <c r="CV14" s="667"/>
      <c r="CW14" s="667"/>
      <c r="CX14" s="667"/>
      <c r="CY14" s="668"/>
      <c r="CZ14" s="693">
        <v>3.4</v>
      </c>
      <c r="DA14" s="693"/>
      <c r="DB14" s="693"/>
      <c r="DC14" s="693"/>
      <c r="DD14" s="672">
        <v>9381</v>
      </c>
      <c r="DE14" s="667"/>
      <c r="DF14" s="667"/>
      <c r="DG14" s="667"/>
      <c r="DH14" s="667"/>
      <c r="DI14" s="667"/>
      <c r="DJ14" s="667"/>
      <c r="DK14" s="667"/>
      <c r="DL14" s="667"/>
      <c r="DM14" s="667"/>
      <c r="DN14" s="667"/>
      <c r="DO14" s="667"/>
      <c r="DP14" s="668"/>
      <c r="DQ14" s="672">
        <v>146318</v>
      </c>
      <c r="DR14" s="667"/>
      <c r="DS14" s="667"/>
      <c r="DT14" s="667"/>
      <c r="DU14" s="667"/>
      <c r="DV14" s="667"/>
      <c r="DW14" s="667"/>
      <c r="DX14" s="667"/>
      <c r="DY14" s="667"/>
      <c r="DZ14" s="667"/>
      <c r="EA14" s="667"/>
      <c r="EB14" s="667"/>
      <c r="EC14" s="710"/>
    </row>
    <row r="15" spans="2:143" ht="11.25" customHeight="1" x14ac:dyDescent="0.2">
      <c r="B15" s="663" t="s">
        <v>258</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93" t="s">
        <v>128</v>
      </c>
      <c r="AA15" s="693"/>
      <c r="AB15" s="693"/>
      <c r="AC15" s="693"/>
      <c r="AD15" s="694" t="s">
        <v>128</v>
      </c>
      <c r="AE15" s="694"/>
      <c r="AF15" s="694"/>
      <c r="AG15" s="694"/>
      <c r="AH15" s="694"/>
      <c r="AI15" s="694"/>
      <c r="AJ15" s="694"/>
      <c r="AK15" s="694"/>
      <c r="AL15" s="669" t="s">
        <v>128</v>
      </c>
      <c r="AM15" s="670"/>
      <c r="AN15" s="670"/>
      <c r="AO15" s="695"/>
      <c r="AP15" s="663" t="s">
        <v>259</v>
      </c>
      <c r="AQ15" s="664"/>
      <c r="AR15" s="664"/>
      <c r="AS15" s="664"/>
      <c r="AT15" s="664"/>
      <c r="AU15" s="664"/>
      <c r="AV15" s="664"/>
      <c r="AW15" s="664"/>
      <c r="AX15" s="664"/>
      <c r="AY15" s="664"/>
      <c r="AZ15" s="664"/>
      <c r="BA15" s="664"/>
      <c r="BB15" s="664"/>
      <c r="BC15" s="664"/>
      <c r="BD15" s="664"/>
      <c r="BE15" s="664"/>
      <c r="BF15" s="665"/>
      <c r="BG15" s="666">
        <v>31490</v>
      </c>
      <c r="BH15" s="667"/>
      <c r="BI15" s="667"/>
      <c r="BJ15" s="667"/>
      <c r="BK15" s="667"/>
      <c r="BL15" s="667"/>
      <c r="BM15" s="667"/>
      <c r="BN15" s="668"/>
      <c r="BO15" s="693">
        <v>7</v>
      </c>
      <c r="BP15" s="693"/>
      <c r="BQ15" s="693"/>
      <c r="BR15" s="693"/>
      <c r="BS15" s="694" t="s">
        <v>128</v>
      </c>
      <c r="BT15" s="694"/>
      <c r="BU15" s="694"/>
      <c r="BV15" s="694"/>
      <c r="BW15" s="694"/>
      <c r="BX15" s="694"/>
      <c r="BY15" s="694"/>
      <c r="BZ15" s="694"/>
      <c r="CA15" s="694"/>
      <c r="CB15" s="752"/>
      <c r="CD15" s="700" t="s">
        <v>260</v>
      </c>
      <c r="CE15" s="701"/>
      <c r="CF15" s="701"/>
      <c r="CG15" s="701"/>
      <c r="CH15" s="701"/>
      <c r="CI15" s="701"/>
      <c r="CJ15" s="701"/>
      <c r="CK15" s="701"/>
      <c r="CL15" s="701"/>
      <c r="CM15" s="701"/>
      <c r="CN15" s="701"/>
      <c r="CO15" s="701"/>
      <c r="CP15" s="701"/>
      <c r="CQ15" s="702"/>
      <c r="CR15" s="666">
        <v>414554</v>
      </c>
      <c r="CS15" s="667"/>
      <c r="CT15" s="667"/>
      <c r="CU15" s="667"/>
      <c r="CV15" s="667"/>
      <c r="CW15" s="667"/>
      <c r="CX15" s="667"/>
      <c r="CY15" s="668"/>
      <c r="CZ15" s="693">
        <v>9.1999999999999993</v>
      </c>
      <c r="DA15" s="693"/>
      <c r="DB15" s="693"/>
      <c r="DC15" s="693"/>
      <c r="DD15" s="672">
        <v>40944</v>
      </c>
      <c r="DE15" s="667"/>
      <c r="DF15" s="667"/>
      <c r="DG15" s="667"/>
      <c r="DH15" s="667"/>
      <c r="DI15" s="667"/>
      <c r="DJ15" s="667"/>
      <c r="DK15" s="667"/>
      <c r="DL15" s="667"/>
      <c r="DM15" s="667"/>
      <c r="DN15" s="667"/>
      <c r="DO15" s="667"/>
      <c r="DP15" s="668"/>
      <c r="DQ15" s="672">
        <v>336846</v>
      </c>
      <c r="DR15" s="667"/>
      <c r="DS15" s="667"/>
      <c r="DT15" s="667"/>
      <c r="DU15" s="667"/>
      <c r="DV15" s="667"/>
      <c r="DW15" s="667"/>
      <c r="DX15" s="667"/>
      <c r="DY15" s="667"/>
      <c r="DZ15" s="667"/>
      <c r="EA15" s="667"/>
      <c r="EB15" s="667"/>
      <c r="EC15" s="710"/>
    </row>
    <row r="16" spans="2:143" ht="11.25" customHeight="1" x14ac:dyDescent="0.2">
      <c r="B16" s="663" t="s">
        <v>261</v>
      </c>
      <c r="C16" s="664"/>
      <c r="D16" s="664"/>
      <c r="E16" s="664"/>
      <c r="F16" s="664"/>
      <c r="G16" s="664"/>
      <c r="H16" s="664"/>
      <c r="I16" s="664"/>
      <c r="J16" s="664"/>
      <c r="K16" s="664"/>
      <c r="L16" s="664"/>
      <c r="M16" s="664"/>
      <c r="N16" s="664"/>
      <c r="O16" s="664"/>
      <c r="P16" s="664"/>
      <c r="Q16" s="665"/>
      <c r="R16" s="666">
        <v>3090</v>
      </c>
      <c r="S16" s="667"/>
      <c r="T16" s="667"/>
      <c r="U16" s="667"/>
      <c r="V16" s="667"/>
      <c r="W16" s="667"/>
      <c r="X16" s="667"/>
      <c r="Y16" s="668"/>
      <c r="Z16" s="693">
        <v>0.1</v>
      </c>
      <c r="AA16" s="693"/>
      <c r="AB16" s="693"/>
      <c r="AC16" s="693"/>
      <c r="AD16" s="694">
        <v>3090</v>
      </c>
      <c r="AE16" s="694"/>
      <c r="AF16" s="694"/>
      <c r="AG16" s="694"/>
      <c r="AH16" s="694"/>
      <c r="AI16" s="694"/>
      <c r="AJ16" s="694"/>
      <c r="AK16" s="694"/>
      <c r="AL16" s="669">
        <v>0.1</v>
      </c>
      <c r="AM16" s="670"/>
      <c r="AN16" s="670"/>
      <c r="AO16" s="695"/>
      <c r="AP16" s="663" t="s">
        <v>262</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93" t="s">
        <v>128</v>
      </c>
      <c r="BP16" s="693"/>
      <c r="BQ16" s="693"/>
      <c r="BR16" s="693"/>
      <c r="BS16" s="694" t="s">
        <v>128</v>
      </c>
      <c r="BT16" s="694"/>
      <c r="BU16" s="694"/>
      <c r="BV16" s="694"/>
      <c r="BW16" s="694"/>
      <c r="BX16" s="694"/>
      <c r="BY16" s="694"/>
      <c r="BZ16" s="694"/>
      <c r="CA16" s="694"/>
      <c r="CB16" s="752"/>
      <c r="CD16" s="700" t="s">
        <v>263</v>
      </c>
      <c r="CE16" s="701"/>
      <c r="CF16" s="701"/>
      <c r="CG16" s="701"/>
      <c r="CH16" s="701"/>
      <c r="CI16" s="701"/>
      <c r="CJ16" s="701"/>
      <c r="CK16" s="701"/>
      <c r="CL16" s="701"/>
      <c r="CM16" s="701"/>
      <c r="CN16" s="701"/>
      <c r="CO16" s="701"/>
      <c r="CP16" s="701"/>
      <c r="CQ16" s="702"/>
      <c r="CR16" s="666" t="s">
        <v>128</v>
      </c>
      <c r="CS16" s="667"/>
      <c r="CT16" s="667"/>
      <c r="CU16" s="667"/>
      <c r="CV16" s="667"/>
      <c r="CW16" s="667"/>
      <c r="CX16" s="667"/>
      <c r="CY16" s="668"/>
      <c r="CZ16" s="693" t="s">
        <v>128</v>
      </c>
      <c r="DA16" s="693"/>
      <c r="DB16" s="693"/>
      <c r="DC16" s="693"/>
      <c r="DD16" s="672" t="s">
        <v>128</v>
      </c>
      <c r="DE16" s="667"/>
      <c r="DF16" s="667"/>
      <c r="DG16" s="667"/>
      <c r="DH16" s="667"/>
      <c r="DI16" s="667"/>
      <c r="DJ16" s="667"/>
      <c r="DK16" s="667"/>
      <c r="DL16" s="667"/>
      <c r="DM16" s="667"/>
      <c r="DN16" s="667"/>
      <c r="DO16" s="667"/>
      <c r="DP16" s="668"/>
      <c r="DQ16" s="672" t="s">
        <v>128</v>
      </c>
      <c r="DR16" s="667"/>
      <c r="DS16" s="667"/>
      <c r="DT16" s="667"/>
      <c r="DU16" s="667"/>
      <c r="DV16" s="667"/>
      <c r="DW16" s="667"/>
      <c r="DX16" s="667"/>
      <c r="DY16" s="667"/>
      <c r="DZ16" s="667"/>
      <c r="EA16" s="667"/>
      <c r="EB16" s="667"/>
      <c r="EC16" s="710"/>
    </row>
    <row r="17" spans="2:133" ht="11.25" customHeight="1" x14ac:dyDescent="0.2">
      <c r="B17" s="663" t="s">
        <v>264</v>
      </c>
      <c r="C17" s="664"/>
      <c r="D17" s="664"/>
      <c r="E17" s="664"/>
      <c r="F17" s="664"/>
      <c r="G17" s="664"/>
      <c r="H17" s="664"/>
      <c r="I17" s="664"/>
      <c r="J17" s="664"/>
      <c r="K17" s="664"/>
      <c r="L17" s="664"/>
      <c r="M17" s="664"/>
      <c r="N17" s="664"/>
      <c r="O17" s="664"/>
      <c r="P17" s="664"/>
      <c r="Q17" s="665"/>
      <c r="R17" s="666">
        <v>3405</v>
      </c>
      <c r="S17" s="667"/>
      <c r="T17" s="667"/>
      <c r="U17" s="667"/>
      <c r="V17" s="667"/>
      <c r="W17" s="667"/>
      <c r="X17" s="667"/>
      <c r="Y17" s="668"/>
      <c r="Z17" s="693">
        <v>0.1</v>
      </c>
      <c r="AA17" s="693"/>
      <c r="AB17" s="693"/>
      <c r="AC17" s="693"/>
      <c r="AD17" s="694">
        <v>3405</v>
      </c>
      <c r="AE17" s="694"/>
      <c r="AF17" s="694"/>
      <c r="AG17" s="694"/>
      <c r="AH17" s="694"/>
      <c r="AI17" s="694"/>
      <c r="AJ17" s="694"/>
      <c r="AK17" s="694"/>
      <c r="AL17" s="669">
        <v>0.1</v>
      </c>
      <c r="AM17" s="670"/>
      <c r="AN17" s="670"/>
      <c r="AO17" s="695"/>
      <c r="AP17" s="663" t="s">
        <v>265</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93" t="s">
        <v>128</v>
      </c>
      <c r="BP17" s="693"/>
      <c r="BQ17" s="693"/>
      <c r="BR17" s="693"/>
      <c r="BS17" s="694" t="s">
        <v>128</v>
      </c>
      <c r="BT17" s="694"/>
      <c r="BU17" s="694"/>
      <c r="BV17" s="694"/>
      <c r="BW17" s="694"/>
      <c r="BX17" s="694"/>
      <c r="BY17" s="694"/>
      <c r="BZ17" s="694"/>
      <c r="CA17" s="694"/>
      <c r="CB17" s="752"/>
      <c r="CD17" s="700" t="s">
        <v>266</v>
      </c>
      <c r="CE17" s="701"/>
      <c r="CF17" s="701"/>
      <c r="CG17" s="701"/>
      <c r="CH17" s="701"/>
      <c r="CI17" s="701"/>
      <c r="CJ17" s="701"/>
      <c r="CK17" s="701"/>
      <c r="CL17" s="701"/>
      <c r="CM17" s="701"/>
      <c r="CN17" s="701"/>
      <c r="CO17" s="701"/>
      <c r="CP17" s="701"/>
      <c r="CQ17" s="702"/>
      <c r="CR17" s="666">
        <v>456506</v>
      </c>
      <c r="CS17" s="667"/>
      <c r="CT17" s="667"/>
      <c r="CU17" s="667"/>
      <c r="CV17" s="667"/>
      <c r="CW17" s="667"/>
      <c r="CX17" s="667"/>
      <c r="CY17" s="668"/>
      <c r="CZ17" s="693">
        <v>10.1</v>
      </c>
      <c r="DA17" s="693"/>
      <c r="DB17" s="693"/>
      <c r="DC17" s="693"/>
      <c r="DD17" s="672" t="s">
        <v>128</v>
      </c>
      <c r="DE17" s="667"/>
      <c r="DF17" s="667"/>
      <c r="DG17" s="667"/>
      <c r="DH17" s="667"/>
      <c r="DI17" s="667"/>
      <c r="DJ17" s="667"/>
      <c r="DK17" s="667"/>
      <c r="DL17" s="667"/>
      <c r="DM17" s="667"/>
      <c r="DN17" s="667"/>
      <c r="DO17" s="667"/>
      <c r="DP17" s="668"/>
      <c r="DQ17" s="672">
        <v>446426</v>
      </c>
      <c r="DR17" s="667"/>
      <c r="DS17" s="667"/>
      <c r="DT17" s="667"/>
      <c r="DU17" s="667"/>
      <c r="DV17" s="667"/>
      <c r="DW17" s="667"/>
      <c r="DX17" s="667"/>
      <c r="DY17" s="667"/>
      <c r="DZ17" s="667"/>
      <c r="EA17" s="667"/>
      <c r="EB17" s="667"/>
      <c r="EC17" s="710"/>
    </row>
    <row r="18" spans="2:133" ht="11.25" customHeight="1" x14ac:dyDescent="0.2">
      <c r="B18" s="663" t="s">
        <v>267</v>
      </c>
      <c r="C18" s="664"/>
      <c r="D18" s="664"/>
      <c r="E18" s="664"/>
      <c r="F18" s="664"/>
      <c r="G18" s="664"/>
      <c r="H18" s="664"/>
      <c r="I18" s="664"/>
      <c r="J18" s="664"/>
      <c r="K18" s="664"/>
      <c r="L18" s="664"/>
      <c r="M18" s="664"/>
      <c r="N18" s="664"/>
      <c r="O18" s="664"/>
      <c r="P18" s="664"/>
      <c r="Q18" s="665"/>
      <c r="R18" s="666">
        <v>6958</v>
      </c>
      <c r="S18" s="667"/>
      <c r="T18" s="667"/>
      <c r="U18" s="667"/>
      <c r="V18" s="667"/>
      <c r="W18" s="667"/>
      <c r="X18" s="667"/>
      <c r="Y18" s="668"/>
      <c r="Z18" s="693">
        <v>0.1</v>
      </c>
      <c r="AA18" s="693"/>
      <c r="AB18" s="693"/>
      <c r="AC18" s="693"/>
      <c r="AD18" s="694">
        <v>6863</v>
      </c>
      <c r="AE18" s="694"/>
      <c r="AF18" s="694"/>
      <c r="AG18" s="694"/>
      <c r="AH18" s="694"/>
      <c r="AI18" s="694"/>
      <c r="AJ18" s="694"/>
      <c r="AK18" s="694"/>
      <c r="AL18" s="669">
        <v>0.20000000298023224</v>
      </c>
      <c r="AM18" s="670"/>
      <c r="AN18" s="670"/>
      <c r="AO18" s="695"/>
      <c r="AP18" s="663" t="s">
        <v>268</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93" t="s">
        <v>128</v>
      </c>
      <c r="BP18" s="693"/>
      <c r="BQ18" s="693"/>
      <c r="BR18" s="693"/>
      <c r="BS18" s="694" t="s">
        <v>128</v>
      </c>
      <c r="BT18" s="694"/>
      <c r="BU18" s="694"/>
      <c r="BV18" s="694"/>
      <c r="BW18" s="694"/>
      <c r="BX18" s="694"/>
      <c r="BY18" s="694"/>
      <c r="BZ18" s="694"/>
      <c r="CA18" s="694"/>
      <c r="CB18" s="752"/>
      <c r="CD18" s="700" t="s">
        <v>269</v>
      </c>
      <c r="CE18" s="701"/>
      <c r="CF18" s="701"/>
      <c r="CG18" s="701"/>
      <c r="CH18" s="701"/>
      <c r="CI18" s="701"/>
      <c r="CJ18" s="701"/>
      <c r="CK18" s="701"/>
      <c r="CL18" s="701"/>
      <c r="CM18" s="701"/>
      <c r="CN18" s="701"/>
      <c r="CO18" s="701"/>
      <c r="CP18" s="701"/>
      <c r="CQ18" s="702"/>
      <c r="CR18" s="666" t="s">
        <v>128</v>
      </c>
      <c r="CS18" s="667"/>
      <c r="CT18" s="667"/>
      <c r="CU18" s="667"/>
      <c r="CV18" s="667"/>
      <c r="CW18" s="667"/>
      <c r="CX18" s="667"/>
      <c r="CY18" s="668"/>
      <c r="CZ18" s="693" t="s">
        <v>128</v>
      </c>
      <c r="DA18" s="693"/>
      <c r="DB18" s="693"/>
      <c r="DC18" s="693"/>
      <c r="DD18" s="672" t="s">
        <v>128</v>
      </c>
      <c r="DE18" s="667"/>
      <c r="DF18" s="667"/>
      <c r="DG18" s="667"/>
      <c r="DH18" s="667"/>
      <c r="DI18" s="667"/>
      <c r="DJ18" s="667"/>
      <c r="DK18" s="667"/>
      <c r="DL18" s="667"/>
      <c r="DM18" s="667"/>
      <c r="DN18" s="667"/>
      <c r="DO18" s="667"/>
      <c r="DP18" s="668"/>
      <c r="DQ18" s="672" t="s">
        <v>128</v>
      </c>
      <c r="DR18" s="667"/>
      <c r="DS18" s="667"/>
      <c r="DT18" s="667"/>
      <c r="DU18" s="667"/>
      <c r="DV18" s="667"/>
      <c r="DW18" s="667"/>
      <c r="DX18" s="667"/>
      <c r="DY18" s="667"/>
      <c r="DZ18" s="667"/>
      <c r="EA18" s="667"/>
      <c r="EB18" s="667"/>
      <c r="EC18" s="710"/>
    </row>
    <row r="19" spans="2:133" ht="11.25" customHeight="1" x14ac:dyDescent="0.2">
      <c r="B19" s="663" t="s">
        <v>270</v>
      </c>
      <c r="C19" s="664"/>
      <c r="D19" s="664"/>
      <c r="E19" s="664"/>
      <c r="F19" s="664"/>
      <c r="G19" s="664"/>
      <c r="H19" s="664"/>
      <c r="I19" s="664"/>
      <c r="J19" s="664"/>
      <c r="K19" s="664"/>
      <c r="L19" s="664"/>
      <c r="M19" s="664"/>
      <c r="N19" s="664"/>
      <c r="O19" s="664"/>
      <c r="P19" s="664"/>
      <c r="Q19" s="665"/>
      <c r="R19" s="666">
        <v>2043</v>
      </c>
      <c r="S19" s="667"/>
      <c r="T19" s="667"/>
      <c r="U19" s="667"/>
      <c r="V19" s="667"/>
      <c r="W19" s="667"/>
      <c r="X19" s="667"/>
      <c r="Y19" s="668"/>
      <c r="Z19" s="693">
        <v>0</v>
      </c>
      <c r="AA19" s="693"/>
      <c r="AB19" s="693"/>
      <c r="AC19" s="693"/>
      <c r="AD19" s="694">
        <v>2043</v>
      </c>
      <c r="AE19" s="694"/>
      <c r="AF19" s="694"/>
      <c r="AG19" s="694"/>
      <c r="AH19" s="694"/>
      <c r="AI19" s="694"/>
      <c r="AJ19" s="694"/>
      <c r="AK19" s="694"/>
      <c r="AL19" s="669">
        <v>0.1</v>
      </c>
      <c r="AM19" s="670"/>
      <c r="AN19" s="670"/>
      <c r="AO19" s="695"/>
      <c r="AP19" s="663" t="s">
        <v>271</v>
      </c>
      <c r="AQ19" s="664"/>
      <c r="AR19" s="664"/>
      <c r="AS19" s="664"/>
      <c r="AT19" s="664"/>
      <c r="AU19" s="664"/>
      <c r="AV19" s="664"/>
      <c r="AW19" s="664"/>
      <c r="AX19" s="664"/>
      <c r="AY19" s="664"/>
      <c r="AZ19" s="664"/>
      <c r="BA19" s="664"/>
      <c r="BB19" s="664"/>
      <c r="BC19" s="664"/>
      <c r="BD19" s="664"/>
      <c r="BE19" s="664"/>
      <c r="BF19" s="665"/>
      <c r="BG19" s="666">
        <v>11337</v>
      </c>
      <c r="BH19" s="667"/>
      <c r="BI19" s="667"/>
      <c r="BJ19" s="667"/>
      <c r="BK19" s="667"/>
      <c r="BL19" s="667"/>
      <c r="BM19" s="667"/>
      <c r="BN19" s="668"/>
      <c r="BO19" s="693">
        <v>2.5</v>
      </c>
      <c r="BP19" s="693"/>
      <c r="BQ19" s="693"/>
      <c r="BR19" s="693"/>
      <c r="BS19" s="694" t="s">
        <v>128</v>
      </c>
      <c r="BT19" s="694"/>
      <c r="BU19" s="694"/>
      <c r="BV19" s="694"/>
      <c r="BW19" s="694"/>
      <c r="BX19" s="694"/>
      <c r="BY19" s="694"/>
      <c r="BZ19" s="694"/>
      <c r="CA19" s="694"/>
      <c r="CB19" s="752"/>
      <c r="CD19" s="700" t="s">
        <v>272</v>
      </c>
      <c r="CE19" s="701"/>
      <c r="CF19" s="701"/>
      <c r="CG19" s="701"/>
      <c r="CH19" s="701"/>
      <c r="CI19" s="701"/>
      <c r="CJ19" s="701"/>
      <c r="CK19" s="701"/>
      <c r="CL19" s="701"/>
      <c r="CM19" s="701"/>
      <c r="CN19" s="701"/>
      <c r="CO19" s="701"/>
      <c r="CP19" s="701"/>
      <c r="CQ19" s="702"/>
      <c r="CR19" s="666" t="s">
        <v>128</v>
      </c>
      <c r="CS19" s="667"/>
      <c r="CT19" s="667"/>
      <c r="CU19" s="667"/>
      <c r="CV19" s="667"/>
      <c r="CW19" s="667"/>
      <c r="CX19" s="667"/>
      <c r="CY19" s="668"/>
      <c r="CZ19" s="693" t="s">
        <v>128</v>
      </c>
      <c r="DA19" s="693"/>
      <c r="DB19" s="693"/>
      <c r="DC19" s="693"/>
      <c r="DD19" s="672" t="s">
        <v>128</v>
      </c>
      <c r="DE19" s="667"/>
      <c r="DF19" s="667"/>
      <c r="DG19" s="667"/>
      <c r="DH19" s="667"/>
      <c r="DI19" s="667"/>
      <c r="DJ19" s="667"/>
      <c r="DK19" s="667"/>
      <c r="DL19" s="667"/>
      <c r="DM19" s="667"/>
      <c r="DN19" s="667"/>
      <c r="DO19" s="667"/>
      <c r="DP19" s="668"/>
      <c r="DQ19" s="672" t="s">
        <v>128</v>
      </c>
      <c r="DR19" s="667"/>
      <c r="DS19" s="667"/>
      <c r="DT19" s="667"/>
      <c r="DU19" s="667"/>
      <c r="DV19" s="667"/>
      <c r="DW19" s="667"/>
      <c r="DX19" s="667"/>
      <c r="DY19" s="667"/>
      <c r="DZ19" s="667"/>
      <c r="EA19" s="667"/>
      <c r="EB19" s="667"/>
      <c r="EC19" s="710"/>
    </row>
    <row r="20" spans="2:133" ht="11.25" customHeight="1" x14ac:dyDescent="0.2">
      <c r="B20" s="663" t="s">
        <v>273</v>
      </c>
      <c r="C20" s="664"/>
      <c r="D20" s="664"/>
      <c r="E20" s="664"/>
      <c r="F20" s="664"/>
      <c r="G20" s="664"/>
      <c r="H20" s="664"/>
      <c r="I20" s="664"/>
      <c r="J20" s="664"/>
      <c r="K20" s="664"/>
      <c r="L20" s="664"/>
      <c r="M20" s="664"/>
      <c r="N20" s="664"/>
      <c r="O20" s="664"/>
      <c r="P20" s="664"/>
      <c r="Q20" s="665"/>
      <c r="R20" s="666">
        <v>962</v>
      </c>
      <c r="S20" s="667"/>
      <c r="T20" s="667"/>
      <c r="U20" s="667"/>
      <c r="V20" s="667"/>
      <c r="W20" s="667"/>
      <c r="X20" s="667"/>
      <c r="Y20" s="668"/>
      <c r="Z20" s="693">
        <v>0</v>
      </c>
      <c r="AA20" s="693"/>
      <c r="AB20" s="693"/>
      <c r="AC20" s="693"/>
      <c r="AD20" s="694">
        <v>962</v>
      </c>
      <c r="AE20" s="694"/>
      <c r="AF20" s="694"/>
      <c r="AG20" s="694"/>
      <c r="AH20" s="694"/>
      <c r="AI20" s="694"/>
      <c r="AJ20" s="694"/>
      <c r="AK20" s="694"/>
      <c r="AL20" s="669">
        <v>0</v>
      </c>
      <c r="AM20" s="670"/>
      <c r="AN20" s="670"/>
      <c r="AO20" s="695"/>
      <c r="AP20" s="663" t="s">
        <v>274</v>
      </c>
      <c r="AQ20" s="664"/>
      <c r="AR20" s="664"/>
      <c r="AS20" s="664"/>
      <c r="AT20" s="664"/>
      <c r="AU20" s="664"/>
      <c r="AV20" s="664"/>
      <c r="AW20" s="664"/>
      <c r="AX20" s="664"/>
      <c r="AY20" s="664"/>
      <c r="AZ20" s="664"/>
      <c r="BA20" s="664"/>
      <c r="BB20" s="664"/>
      <c r="BC20" s="664"/>
      <c r="BD20" s="664"/>
      <c r="BE20" s="664"/>
      <c r="BF20" s="665"/>
      <c r="BG20" s="666">
        <v>11337</v>
      </c>
      <c r="BH20" s="667"/>
      <c r="BI20" s="667"/>
      <c r="BJ20" s="667"/>
      <c r="BK20" s="667"/>
      <c r="BL20" s="667"/>
      <c r="BM20" s="667"/>
      <c r="BN20" s="668"/>
      <c r="BO20" s="693">
        <v>2.5</v>
      </c>
      <c r="BP20" s="693"/>
      <c r="BQ20" s="693"/>
      <c r="BR20" s="693"/>
      <c r="BS20" s="694" t="s">
        <v>128</v>
      </c>
      <c r="BT20" s="694"/>
      <c r="BU20" s="694"/>
      <c r="BV20" s="694"/>
      <c r="BW20" s="694"/>
      <c r="BX20" s="694"/>
      <c r="BY20" s="694"/>
      <c r="BZ20" s="694"/>
      <c r="CA20" s="694"/>
      <c r="CB20" s="752"/>
      <c r="CD20" s="700" t="s">
        <v>275</v>
      </c>
      <c r="CE20" s="701"/>
      <c r="CF20" s="701"/>
      <c r="CG20" s="701"/>
      <c r="CH20" s="701"/>
      <c r="CI20" s="701"/>
      <c r="CJ20" s="701"/>
      <c r="CK20" s="701"/>
      <c r="CL20" s="701"/>
      <c r="CM20" s="701"/>
      <c r="CN20" s="701"/>
      <c r="CO20" s="701"/>
      <c r="CP20" s="701"/>
      <c r="CQ20" s="702"/>
      <c r="CR20" s="666">
        <v>4526696</v>
      </c>
      <c r="CS20" s="667"/>
      <c r="CT20" s="667"/>
      <c r="CU20" s="667"/>
      <c r="CV20" s="667"/>
      <c r="CW20" s="667"/>
      <c r="CX20" s="667"/>
      <c r="CY20" s="668"/>
      <c r="CZ20" s="693">
        <v>100</v>
      </c>
      <c r="DA20" s="693"/>
      <c r="DB20" s="693"/>
      <c r="DC20" s="693"/>
      <c r="DD20" s="672">
        <v>286721</v>
      </c>
      <c r="DE20" s="667"/>
      <c r="DF20" s="667"/>
      <c r="DG20" s="667"/>
      <c r="DH20" s="667"/>
      <c r="DI20" s="667"/>
      <c r="DJ20" s="667"/>
      <c r="DK20" s="667"/>
      <c r="DL20" s="667"/>
      <c r="DM20" s="667"/>
      <c r="DN20" s="667"/>
      <c r="DO20" s="667"/>
      <c r="DP20" s="668"/>
      <c r="DQ20" s="672">
        <v>3429941</v>
      </c>
      <c r="DR20" s="667"/>
      <c r="DS20" s="667"/>
      <c r="DT20" s="667"/>
      <c r="DU20" s="667"/>
      <c r="DV20" s="667"/>
      <c r="DW20" s="667"/>
      <c r="DX20" s="667"/>
      <c r="DY20" s="667"/>
      <c r="DZ20" s="667"/>
      <c r="EA20" s="667"/>
      <c r="EB20" s="667"/>
      <c r="EC20" s="710"/>
    </row>
    <row r="21" spans="2:133" ht="11.25" customHeight="1" x14ac:dyDescent="0.2">
      <c r="B21" s="663" t="s">
        <v>276</v>
      </c>
      <c r="C21" s="664"/>
      <c r="D21" s="664"/>
      <c r="E21" s="664"/>
      <c r="F21" s="664"/>
      <c r="G21" s="664"/>
      <c r="H21" s="664"/>
      <c r="I21" s="664"/>
      <c r="J21" s="664"/>
      <c r="K21" s="664"/>
      <c r="L21" s="664"/>
      <c r="M21" s="664"/>
      <c r="N21" s="664"/>
      <c r="O21" s="664"/>
      <c r="P21" s="664"/>
      <c r="Q21" s="665"/>
      <c r="R21" s="666">
        <v>193</v>
      </c>
      <c r="S21" s="667"/>
      <c r="T21" s="667"/>
      <c r="U21" s="667"/>
      <c r="V21" s="667"/>
      <c r="W21" s="667"/>
      <c r="X21" s="667"/>
      <c r="Y21" s="668"/>
      <c r="Z21" s="693">
        <v>0</v>
      </c>
      <c r="AA21" s="693"/>
      <c r="AB21" s="693"/>
      <c r="AC21" s="693"/>
      <c r="AD21" s="694">
        <v>193</v>
      </c>
      <c r="AE21" s="694"/>
      <c r="AF21" s="694"/>
      <c r="AG21" s="694"/>
      <c r="AH21" s="694"/>
      <c r="AI21" s="694"/>
      <c r="AJ21" s="694"/>
      <c r="AK21" s="694"/>
      <c r="AL21" s="669">
        <v>0</v>
      </c>
      <c r="AM21" s="670"/>
      <c r="AN21" s="670"/>
      <c r="AO21" s="695"/>
      <c r="AP21" s="759" t="s">
        <v>277</v>
      </c>
      <c r="AQ21" s="766"/>
      <c r="AR21" s="766"/>
      <c r="AS21" s="766"/>
      <c r="AT21" s="766"/>
      <c r="AU21" s="766"/>
      <c r="AV21" s="766"/>
      <c r="AW21" s="766"/>
      <c r="AX21" s="766"/>
      <c r="AY21" s="766"/>
      <c r="AZ21" s="766"/>
      <c r="BA21" s="766"/>
      <c r="BB21" s="766"/>
      <c r="BC21" s="766"/>
      <c r="BD21" s="766"/>
      <c r="BE21" s="766"/>
      <c r="BF21" s="761"/>
      <c r="BG21" s="666">
        <v>3536</v>
      </c>
      <c r="BH21" s="667"/>
      <c r="BI21" s="667"/>
      <c r="BJ21" s="667"/>
      <c r="BK21" s="667"/>
      <c r="BL21" s="667"/>
      <c r="BM21" s="667"/>
      <c r="BN21" s="668"/>
      <c r="BO21" s="693">
        <v>0.8</v>
      </c>
      <c r="BP21" s="693"/>
      <c r="BQ21" s="693"/>
      <c r="BR21" s="693"/>
      <c r="BS21" s="694" t="s">
        <v>128</v>
      </c>
      <c r="BT21" s="694"/>
      <c r="BU21" s="694"/>
      <c r="BV21" s="694"/>
      <c r="BW21" s="694"/>
      <c r="BX21" s="694"/>
      <c r="BY21" s="694"/>
      <c r="BZ21" s="694"/>
      <c r="CA21" s="694"/>
      <c r="CB21" s="752"/>
      <c r="CD21" s="771"/>
      <c r="CE21" s="697"/>
      <c r="CF21" s="697"/>
      <c r="CG21" s="697"/>
      <c r="CH21" s="697"/>
      <c r="CI21" s="697"/>
      <c r="CJ21" s="697"/>
      <c r="CK21" s="697"/>
      <c r="CL21" s="697"/>
      <c r="CM21" s="697"/>
      <c r="CN21" s="697"/>
      <c r="CO21" s="697"/>
      <c r="CP21" s="697"/>
      <c r="CQ21" s="698"/>
      <c r="CR21" s="772"/>
      <c r="CS21" s="773"/>
      <c r="CT21" s="773"/>
      <c r="CU21" s="773"/>
      <c r="CV21" s="773"/>
      <c r="CW21" s="773"/>
      <c r="CX21" s="773"/>
      <c r="CY21" s="774"/>
      <c r="CZ21" s="775"/>
      <c r="DA21" s="775"/>
      <c r="DB21" s="775"/>
      <c r="DC21" s="775"/>
      <c r="DD21" s="776"/>
      <c r="DE21" s="773"/>
      <c r="DF21" s="773"/>
      <c r="DG21" s="773"/>
      <c r="DH21" s="773"/>
      <c r="DI21" s="773"/>
      <c r="DJ21" s="773"/>
      <c r="DK21" s="773"/>
      <c r="DL21" s="773"/>
      <c r="DM21" s="773"/>
      <c r="DN21" s="773"/>
      <c r="DO21" s="773"/>
      <c r="DP21" s="774"/>
      <c r="DQ21" s="776"/>
      <c r="DR21" s="773"/>
      <c r="DS21" s="773"/>
      <c r="DT21" s="773"/>
      <c r="DU21" s="773"/>
      <c r="DV21" s="773"/>
      <c r="DW21" s="773"/>
      <c r="DX21" s="773"/>
      <c r="DY21" s="773"/>
      <c r="DZ21" s="773"/>
      <c r="EA21" s="773"/>
      <c r="EB21" s="773"/>
      <c r="EC21" s="780"/>
    </row>
    <row r="22" spans="2:133" ht="11.25" customHeight="1" x14ac:dyDescent="0.2">
      <c r="B22" s="729" t="s">
        <v>278</v>
      </c>
      <c r="C22" s="730"/>
      <c r="D22" s="730"/>
      <c r="E22" s="730"/>
      <c r="F22" s="730"/>
      <c r="G22" s="730"/>
      <c r="H22" s="730"/>
      <c r="I22" s="730"/>
      <c r="J22" s="730"/>
      <c r="K22" s="730"/>
      <c r="L22" s="730"/>
      <c r="M22" s="730"/>
      <c r="N22" s="730"/>
      <c r="O22" s="730"/>
      <c r="P22" s="730"/>
      <c r="Q22" s="731"/>
      <c r="R22" s="666">
        <v>3760</v>
      </c>
      <c r="S22" s="667"/>
      <c r="T22" s="667"/>
      <c r="U22" s="667"/>
      <c r="V22" s="667"/>
      <c r="W22" s="667"/>
      <c r="X22" s="667"/>
      <c r="Y22" s="668"/>
      <c r="Z22" s="693">
        <v>0.1</v>
      </c>
      <c r="AA22" s="693"/>
      <c r="AB22" s="693"/>
      <c r="AC22" s="693"/>
      <c r="AD22" s="694">
        <v>3665</v>
      </c>
      <c r="AE22" s="694"/>
      <c r="AF22" s="694"/>
      <c r="AG22" s="694"/>
      <c r="AH22" s="694"/>
      <c r="AI22" s="694"/>
      <c r="AJ22" s="694"/>
      <c r="AK22" s="694"/>
      <c r="AL22" s="669">
        <v>0.10000000149011612</v>
      </c>
      <c r="AM22" s="670"/>
      <c r="AN22" s="670"/>
      <c r="AO22" s="695"/>
      <c r="AP22" s="759" t="s">
        <v>279</v>
      </c>
      <c r="AQ22" s="766"/>
      <c r="AR22" s="766"/>
      <c r="AS22" s="766"/>
      <c r="AT22" s="766"/>
      <c r="AU22" s="766"/>
      <c r="AV22" s="766"/>
      <c r="AW22" s="766"/>
      <c r="AX22" s="766"/>
      <c r="AY22" s="766"/>
      <c r="AZ22" s="766"/>
      <c r="BA22" s="766"/>
      <c r="BB22" s="766"/>
      <c r="BC22" s="766"/>
      <c r="BD22" s="766"/>
      <c r="BE22" s="766"/>
      <c r="BF22" s="761"/>
      <c r="BG22" s="666" t="s">
        <v>128</v>
      </c>
      <c r="BH22" s="667"/>
      <c r="BI22" s="667"/>
      <c r="BJ22" s="667"/>
      <c r="BK22" s="667"/>
      <c r="BL22" s="667"/>
      <c r="BM22" s="667"/>
      <c r="BN22" s="668"/>
      <c r="BO22" s="693" t="s">
        <v>128</v>
      </c>
      <c r="BP22" s="693"/>
      <c r="BQ22" s="693"/>
      <c r="BR22" s="693"/>
      <c r="BS22" s="694" t="s">
        <v>128</v>
      </c>
      <c r="BT22" s="694"/>
      <c r="BU22" s="694"/>
      <c r="BV22" s="694"/>
      <c r="BW22" s="694"/>
      <c r="BX22" s="694"/>
      <c r="BY22" s="694"/>
      <c r="BZ22" s="694"/>
      <c r="CA22" s="694"/>
      <c r="CB22" s="752"/>
      <c r="CD22" s="768" t="s">
        <v>280</v>
      </c>
      <c r="CE22" s="769"/>
      <c r="CF22" s="769"/>
      <c r="CG22" s="769"/>
      <c r="CH22" s="769"/>
      <c r="CI22" s="769"/>
      <c r="CJ22" s="769"/>
      <c r="CK22" s="769"/>
      <c r="CL22" s="769"/>
      <c r="CM22" s="769"/>
      <c r="CN22" s="769"/>
      <c r="CO22" s="769"/>
      <c r="CP22" s="769"/>
      <c r="CQ22" s="769"/>
      <c r="CR22" s="769"/>
      <c r="CS22" s="769"/>
      <c r="CT22" s="769"/>
      <c r="CU22" s="769"/>
      <c r="CV22" s="769"/>
      <c r="CW22" s="769"/>
      <c r="CX22" s="769"/>
      <c r="CY22" s="769"/>
      <c r="CZ22" s="769"/>
      <c r="DA22" s="769"/>
      <c r="DB22" s="769"/>
      <c r="DC22" s="769"/>
      <c r="DD22" s="769"/>
      <c r="DE22" s="769"/>
      <c r="DF22" s="769"/>
      <c r="DG22" s="769"/>
      <c r="DH22" s="769"/>
      <c r="DI22" s="769"/>
      <c r="DJ22" s="769"/>
      <c r="DK22" s="769"/>
      <c r="DL22" s="769"/>
      <c r="DM22" s="769"/>
      <c r="DN22" s="769"/>
      <c r="DO22" s="769"/>
      <c r="DP22" s="769"/>
      <c r="DQ22" s="769"/>
      <c r="DR22" s="769"/>
      <c r="DS22" s="769"/>
      <c r="DT22" s="769"/>
      <c r="DU22" s="769"/>
      <c r="DV22" s="769"/>
      <c r="DW22" s="769"/>
      <c r="DX22" s="769"/>
      <c r="DY22" s="769"/>
      <c r="DZ22" s="769"/>
      <c r="EA22" s="769"/>
      <c r="EB22" s="769"/>
      <c r="EC22" s="770"/>
    </row>
    <row r="23" spans="2:133" ht="11.25" customHeight="1" x14ac:dyDescent="0.2">
      <c r="B23" s="663" t="s">
        <v>281</v>
      </c>
      <c r="C23" s="664"/>
      <c r="D23" s="664"/>
      <c r="E23" s="664"/>
      <c r="F23" s="664"/>
      <c r="G23" s="664"/>
      <c r="H23" s="664"/>
      <c r="I23" s="664"/>
      <c r="J23" s="664"/>
      <c r="K23" s="664"/>
      <c r="L23" s="664"/>
      <c r="M23" s="664"/>
      <c r="N23" s="664"/>
      <c r="O23" s="664"/>
      <c r="P23" s="664"/>
      <c r="Q23" s="665"/>
      <c r="R23" s="666">
        <v>2518572</v>
      </c>
      <c r="S23" s="667"/>
      <c r="T23" s="667"/>
      <c r="U23" s="667"/>
      <c r="V23" s="667"/>
      <c r="W23" s="667"/>
      <c r="X23" s="667"/>
      <c r="Y23" s="668"/>
      <c r="Z23" s="693">
        <v>52.3</v>
      </c>
      <c r="AA23" s="693"/>
      <c r="AB23" s="693"/>
      <c r="AC23" s="693"/>
      <c r="AD23" s="694">
        <v>2180857</v>
      </c>
      <c r="AE23" s="694"/>
      <c r="AF23" s="694"/>
      <c r="AG23" s="694"/>
      <c r="AH23" s="694"/>
      <c r="AI23" s="694"/>
      <c r="AJ23" s="694"/>
      <c r="AK23" s="694"/>
      <c r="AL23" s="669">
        <v>77.099999999999994</v>
      </c>
      <c r="AM23" s="670"/>
      <c r="AN23" s="670"/>
      <c r="AO23" s="695"/>
      <c r="AP23" s="759" t="s">
        <v>282</v>
      </c>
      <c r="AQ23" s="766"/>
      <c r="AR23" s="766"/>
      <c r="AS23" s="766"/>
      <c r="AT23" s="766"/>
      <c r="AU23" s="766"/>
      <c r="AV23" s="766"/>
      <c r="AW23" s="766"/>
      <c r="AX23" s="766"/>
      <c r="AY23" s="766"/>
      <c r="AZ23" s="766"/>
      <c r="BA23" s="766"/>
      <c r="BB23" s="766"/>
      <c r="BC23" s="766"/>
      <c r="BD23" s="766"/>
      <c r="BE23" s="766"/>
      <c r="BF23" s="761"/>
      <c r="BG23" s="666">
        <v>7801</v>
      </c>
      <c r="BH23" s="667"/>
      <c r="BI23" s="667"/>
      <c r="BJ23" s="667"/>
      <c r="BK23" s="667"/>
      <c r="BL23" s="667"/>
      <c r="BM23" s="667"/>
      <c r="BN23" s="668"/>
      <c r="BO23" s="693">
        <v>1.7</v>
      </c>
      <c r="BP23" s="693"/>
      <c r="BQ23" s="693"/>
      <c r="BR23" s="693"/>
      <c r="BS23" s="694" t="s">
        <v>128</v>
      </c>
      <c r="BT23" s="694"/>
      <c r="BU23" s="694"/>
      <c r="BV23" s="694"/>
      <c r="BW23" s="694"/>
      <c r="BX23" s="694"/>
      <c r="BY23" s="694"/>
      <c r="BZ23" s="694"/>
      <c r="CA23" s="694"/>
      <c r="CB23" s="752"/>
      <c r="CD23" s="768" t="s">
        <v>222</v>
      </c>
      <c r="CE23" s="769"/>
      <c r="CF23" s="769"/>
      <c r="CG23" s="769"/>
      <c r="CH23" s="769"/>
      <c r="CI23" s="769"/>
      <c r="CJ23" s="769"/>
      <c r="CK23" s="769"/>
      <c r="CL23" s="769"/>
      <c r="CM23" s="769"/>
      <c r="CN23" s="769"/>
      <c r="CO23" s="769"/>
      <c r="CP23" s="769"/>
      <c r="CQ23" s="770"/>
      <c r="CR23" s="768" t="s">
        <v>283</v>
      </c>
      <c r="CS23" s="769"/>
      <c r="CT23" s="769"/>
      <c r="CU23" s="769"/>
      <c r="CV23" s="769"/>
      <c r="CW23" s="769"/>
      <c r="CX23" s="769"/>
      <c r="CY23" s="770"/>
      <c r="CZ23" s="768" t="s">
        <v>284</v>
      </c>
      <c r="DA23" s="769"/>
      <c r="DB23" s="769"/>
      <c r="DC23" s="770"/>
      <c r="DD23" s="768" t="s">
        <v>285</v>
      </c>
      <c r="DE23" s="769"/>
      <c r="DF23" s="769"/>
      <c r="DG23" s="769"/>
      <c r="DH23" s="769"/>
      <c r="DI23" s="769"/>
      <c r="DJ23" s="769"/>
      <c r="DK23" s="770"/>
      <c r="DL23" s="777" t="s">
        <v>286</v>
      </c>
      <c r="DM23" s="778"/>
      <c r="DN23" s="778"/>
      <c r="DO23" s="778"/>
      <c r="DP23" s="778"/>
      <c r="DQ23" s="778"/>
      <c r="DR23" s="778"/>
      <c r="DS23" s="778"/>
      <c r="DT23" s="778"/>
      <c r="DU23" s="778"/>
      <c r="DV23" s="779"/>
      <c r="DW23" s="768" t="s">
        <v>287</v>
      </c>
      <c r="DX23" s="769"/>
      <c r="DY23" s="769"/>
      <c r="DZ23" s="769"/>
      <c r="EA23" s="769"/>
      <c r="EB23" s="769"/>
      <c r="EC23" s="770"/>
    </row>
    <row r="24" spans="2:133" ht="11.25" customHeight="1" x14ac:dyDescent="0.2">
      <c r="B24" s="663" t="s">
        <v>288</v>
      </c>
      <c r="C24" s="664"/>
      <c r="D24" s="664"/>
      <c r="E24" s="664"/>
      <c r="F24" s="664"/>
      <c r="G24" s="664"/>
      <c r="H24" s="664"/>
      <c r="I24" s="664"/>
      <c r="J24" s="664"/>
      <c r="K24" s="664"/>
      <c r="L24" s="664"/>
      <c r="M24" s="664"/>
      <c r="N24" s="664"/>
      <c r="O24" s="664"/>
      <c r="P24" s="664"/>
      <c r="Q24" s="665"/>
      <c r="R24" s="666">
        <v>2180857</v>
      </c>
      <c r="S24" s="667"/>
      <c r="T24" s="667"/>
      <c r="U24" s="667"/>
      <c r="V24" s="667"/>
      <c r="W24" s="667"/>
      <c r="X24" s="667"/>
      <c r="Y24" s="668"/>
      <c r="Z24" s="693">
        <v>45.3</v>
      </c>
      <c r="AA24" s="693"/>
      <c r="AB24" s="693"/>
      <c r="AC24" s="693"/>
      <c r="AD24" s="694">
        <v>2180857</v>
      </c>
      <c r="AE24" s="694"/>
      <c r="AF24" s="694"/>
      <c r="AG24" s="694"/>
      <c r="AH24" s="694"/>
      <c r="AI24" s="694"/>
      <c r="AJ24" s="694"/>
      <c r="AK24" s="694"/>
      <c r="AL24" s="669">
        <v>77.099999999999994</v>
      </c>
      <c r="AM24" s="670"/>
      <c r="AN24" s="670"/>
      <c r="AO24" s="695"/>
      <c r="AP24" s="759" t="s">
        <v>289</v>
      </c>
      <c r="AQ24" s="766"/>
      <c r="AR24" s="766"/>
      <c r="AS24" s="766"/>
      <c r="AT24" s="766"/>
      <c r="AU24" s="766"/>
      <c r="AV24" s="766"/>
      <c r="AW24" s="766"/>
      <c r="AX24" s="766"/>
      <c r="AY24" s="766"/>
      <c r="AZ24" s="766"/>
      <c r="BA24" s="766"/>
      <c r="BB24" s="766"/>
      <c r="BC24" s="766"/>
      <c r="BD24" s="766"/>
      <c r="BE24" s="766"/>
      <c r="BF24" s="761"/>
      <c r="BG24" s="666" t="s">
        <v>128</v>
      </c>
      <c r="BH24" s="667"/>
      <c r="BI24" s="667"/>
      <c r="BJ24" s="667"/>
      <c r="BK24" s="667"/>
      <c r="BL24" s="667"/>
      <c r="BM24" s="667"/>
      <c r="BN24" s="668"/>
      <c r="BO24" s="693" t="s">
        <v>128</v>
      </c>
      <c r="BP24" s="693"/>
      <c r="BQ24" s="693"/>
      <c r="BR24" s="693"/>
      <c r="BS24" s="694" t="s">
        <v>128</v>
      </c>
      <c r="BT24" s="694"/>
      <c r="BU24" s="694"/>
      <c r="BV24" s="694"/>
      <c r="BW24" s="694"/>
      <c r="BX24" s="694"/>
      <c r="BY24" s="694"/>
      <c r="BZ24" s="694"/>
      <c r="CA24" s="694"/>
      <c r="CB24" s="752"/>
      <c r="CD24" s="722" t="s">
        <v>290</v>
      </c>
      <c r="CE24" s="723"/>
      <c r="CF24" s="723"/>
      <c r="CG24" s="723"/>
      <c r="CH24" s="723"/>
      <c r="CI24" s="723"/>
      <c r="CJ24" s="723"/>
      <c r="CK24" s="723"/>
      <c r="CL24" s="723"/>
      <c r="CM24" s="723"/>
      <c r="CN24" s="723"/>
      <c r="CO24" s="723"/>
      <c r="CP24" s="723"/>
      <c r="CQ24" s="724"/>
      <c r="CR24" s="719">
        <v>1725906</v>
      </c>
      <c r="CS24" s="720"/>
      <c r="CT24" s="720"/>
      <c r="CU24" s="720"/>
      <c r="CV24" s="720"/>
      <c r="CW24" s="720"/>
      <c r="CX24" s="720"/>
      <c r="CY24" s="763"/>
      <c r="CZ24" s="764">
        <v>38.1</v>
      </c>
      <c r="DA24" s="739"/>
      <c r="DB24" s="739"/>
      <c r="DC24" s="767"/>
      <c r="DD24" s="762">
        <v>1259241</v>
      </c>
      <c r="DE24" s="720"/>
      <c r="DF24" s="720"/>
      <c r="DG24" s="720"/>
      <c r="DH24" s="720"/>
      <c r="DI24" s="720"/>
      <c r="DJ24" s="720"/>
      <c r="DK24" s="763"/>
      <c r="DL24" s="762">
        <v>1258248</v>
      </c>
      <c r="DM24" s="720"/>
      <c r="DN24" s="720"/>
      <c r="DO24" s="720"/>
      <c r="DP24" s="720"/>
      <c r="DQ24" s="720"/>
      <c r="DR24" s="720"/>
      <c r="DS24" s="720"/>
      <c r="DT24" s="720"/>
      <c r="DU24" s="720"/>
      <c r="DV24" s="763"/>
      <c r="DW24" s="764">
        <v>43.1</v>
      </c>
      <c r="DX24" s="739"/>
      <c r="DY24" s="739"/>
      <c r="DZ24" s="739"/>
      <c r="EA24" s="739"/>
      <c r="EB24" s="739"/>
      <c r="EC24" s="765"/>
    </row>
    <row r="25" spans="2:133" ht="11.25" customHeight="1" x14ac:dyDescent="0.2">
      <c r="B25" s="663" t="s">
        <v>291</v>
      </c>
      <c r="C25" s="664"/>
      <c r="D25" s="664"/>
      <c r="E25" s="664"/>
      <c r="F25" s="664"/>
      <c r="G25" s="664"/>
      <c r="H25" s="664"/>
      <c r="I25" s="664"/>
      <c r="J25" s="664"/>
      <c r="K25" s="664"/>
      <c r="L25" s="664"/>
      <c r="M25" s="664"/>
      <c r="N25" s="664"/>
      <c r="O25" s="664"/>
      <c r="P25" s="664"/>
      <c r="Q25" s="665"/>
      <c r="R25" s="666">
        <v>337715</v>
      </c>
      <c r="S25" s="667"/>
      <c r="T25" s="667"/>
      <c r="U25" s="667"/>
      <c r="V25" s="667"/>
      <c r="W25" s="667"/>
      <c r="X25" s="667"/>
      <c r="Y25" s="668"/>
      <c r="Z25" s="693">
        <v>7</v>
      </c>
      <c r="AA25" s="693"/>
      <c r="AB25" s="693"/>
      <c r="AC25" s="693"/>
      <c r="AD25" s="694" t="s">
        <v>128</v>
      </c>
      <c r="AE25" s="694"/>
      <c r="AF25" s="694"/>
      <c r="AG25" s="694"/>
      <c r="AH25" s="694"/>
      <c r="AI25" s="694"/>
      <c r="AJ25" s="694"/>
      <c r="AK25" s="694"/>
      <c r="AL25" s="669" t="s">
        <v>128</v>
      </c>
      <c r="AM25" s="670"/>
      <c r="AN25" s="670"/>
      <c r="AO25" s="695"/>
      <c r="AP25" s="759" t="s">
        <v>292</v>
      </c>
      <c r="AQ25" s="766"/>
      <c r="AR25" s="766"/>
      <c r="AS25" s="766"/>
      <c r="AT25" s="766"/>
      <c r="AU25" s="766"/>
      <c r="AV25" s="766"/>
      <c r="AW25" s="766"/>
      <c r="AX25" s="766"/>
      <c r="AY25" s="766"/>
      <c r="AZ25" s="766"/>
      <c r="BA25" s="766"/>
      <c r="BB25" s="766"/>
      <c r="BC25" s="766"/>
      <c r="BD25" s="766"/>
      <c r="BE25" s="766"/>
      <c r="BF25" s="761"/>
      <c r="BG25" s="666" t="s">
        <v>128</v>
      </c>
      <c r="BH25" s="667"/>
      <c r="BI25" s="667"/>
      <c r="BJ25" s="667"/>
      <c r="BK25" s="667"/>
      <c r="BL25" s="667"/>
      <c r="BM25" s="667"/>
      <c r="BN25" s="668"/>
      <c r="BO25" s="693" t="s">
        <v>128</v>
      </c>
      <c r="BP25" s="693"/>
      <c r="BQ25" s="693"/>
      <c r="BR25" s="693"/>
      <c r="BS25" s="694" t="s">
        <v>128</v>
      </c>
      <c r="BT25" s="694"/>
      <c r="BU25" s="694"/>
      <c r="BV25" s="694"/>
      <c r="BW25" s="694"/>
      <c r="BX25" s="694"/>
      <c r="BY25" s="694"/>
      <c r="BZ25" s="694"/>
      <c r="CA25" s="694"/>
      <c r="CB25" s="752"/>
      <c r="CD25" s="700" t="s">
        <v>293</v>
      </c>
      <c r="CE25" s="701"/>
      <c r="CF25" s="701"/>
      <c r="CG25" s="701"/>
      <c r="CH25" s="701"/>
      <c r="CI25" s="701"/>
      <c r="CJ25" s="701"/>
      <c r="CK25" s="701"/>
      <c r="CL25" s="701"/>
      <c r="CM25" s="701"/>
      <c r="CN25" s="701"/>
      <c r="CO25" s="701"/>
      <c r="CP25" s="701"/>
      <c r="CQ25" s="702"/>
      <c r="CR25" s="666">
        <v>804644</v>
      </c>
      <c r="CS25" s="677"/>
      <c r="CT25" s="677"/>
      <c r="CU25" s="677"/>
      <c r="CV25" s="677"/>
      <c r="CW25" s="677"/>
      <c r="CX25" s="677"/>
      <c r="CY25" s="678"/>
      <c r="CZ25" s="669">
        <v>17.8</v>
      </c>
      <c r="DA25" s="679"/>
      <c r="DB25" s="679"/>
      <c r="DC25" s="680"/>
      <c r="DD25" s="672">
        <v>720227</v>
      </c>
      <c r="DE25" s="677"/>
      <c r="DF25" s="677"/>
      <c r="DG25" s="677"/>
      <c r="DH25" s="677"/>
      <c r="DI25" s="677"/>
      <c r="DJ25" s="677"/>
      <c r="DK25" s="678"/>
      <c r="DL25" s="672">
        <v>719234</v>
      </c>
      <c r="DM25" s="677"/>
      <c r="DN25" s="677"/>
      <c r="DO25" s="677"/>
      <c r="DP25" s="677"/>
      <c r="DQ25" s="677"/>
      <c r="DR25" s="677"/>
      <c r="DS25" s="677"/>
      <c r="DT25" s="677"/>
      <c r="DU25" s="677"/>
      <c r="DV25" s="678"/>
      <c r="DW25" s="669">
        <v>24.6</v>
      </c>
      <c r="DX25" s="679"/>
      <c r="DY25" s="679"/>
      <c r="DZ25" s="679"/>
      <c r="EA25" s="679"/>
      <c r="EB25" s="679"/>
      <c r="EC25" s="711"/>
    </row>
    <row r="26" spans="2:133" ht="11.25" customHeight="1" x14ac:dyDescent="0.2">
      <c r="B26" s="663" t="s">
        <v>294</v>
      </c>
      <c r="C26" s="664"/>
      <c r="D26" s="664"/>
      <c r="E26" s="664"/>
      <c r="F26" s="664"/>
      <c r="G26" s="664"/>
      <c r="H26" s="664"/>
      <c r="I26" s="664"/>
      <c r="J26" s="664"/>
      <c r="K26" s="664"/>
      <c r="L26" s="664"/>
      <c r="M26" s="664"/>
      <c r="N26" s="664"/>
      <c r="O26" s="664"/>
      <c r="P26" s="664"/>
      <c r="Q26" s="665"/>
      <c r="R26" s="666" t="s">
        <v>128</v>
      </c>
      <c r="S26" s="667"/>
      <c r="T26" s="667"/>
      <c r="U26" s="667"/>
      <c r="V26" s="667"/>
      <c r="W26" s="667"/>
      <c r="X26" s="667"/>
      <c r="Y26" s="668"/>
      <c r="Z26" s="693" t="s">
        <v>128</v>
      </c>
      <c r="AA26" s="693"/>
      <c r="AB26" s="693"/>
      <c r="AC26" s="693"/>
      <c r="AD26" s="694" t="s">
        <v>128</v>
      </c>
      <c r="AE26" s="694"/>
      <c r="AF26" s="694"/>
      <c r="AG26" s="694"/>
      <c r="AH26" s="694"/>
      <c r="AI26" s="694"/>
      <c r="AJ26" s="694"/>
      <c r="AK26" s="694"/>
      <c r="AL26" s="669" t="s">
        <v>128</v>
      </c>
      <c r="AM26" s="670"/>
      <c r="AN26" s="670"/>
      <c r="AO26" s="695"/>
      <c r="AP26" s="759" t="s">
        <v>295</v>
      </c>
      <c r="AQ26" s="760"/>
      <c r="AR26" s="760"/>
      <c r="AS26" s="760"/>
      <c r="AT26" s="760"/>
      <c r="AU26" s="760"/>
      <c r="AV26" s="760"/>
      <c r="AW26" s="760"/>
      <c r="AX26" s="760"/>
      <c r="AY26" s="760"/>
      <c r="AZ26" s="760"/>
      <c r="BA26" s="760"/>
      <c r="BB26" s="760"/>
      <c r="BC26" s="760"/>
      <c r="BD26" s="760"/>
      <c r="BE26" s="760"/>
      <c r="BF26" s="761"/>
      <c r="BG26" s="666" t="s">
        <v>128</v>
      </c>
      <c r="BH26" s="667"/>
      <c r="BI26" s="667"/>
      <c r="BJ26" s="667"/>
      <c r="BK26" s="667"/>
      <c r="BL26" s="667"/>
      <c r="BM26" s="667"/>
      <c r="BN26" s="668"/>
      <c r="BO26" s="693" t="s">
        <v>128</v>
      </c>
      <c r="BP26" s="693"/>
      <c r="BQ26" s="693"/>
      <c r="BR26" s="693"/>
      <c r="BS26" s="694" t="s">
        <v>128</v>
      </c>
      <c r="BT26" s="694"/>
      <c r="BU26" s="694"/>
      <c r="BV26" s="694"/>
      <c r="BW26" s="694"/>
      <c r="BX26" s="694"/>
      <c r="BY26" s="694"/>
      <c r="BZ26" s="694"/>
      <c r="CA26" s="694"/>
      <c r="CB26" s="752"/>
      <c r="CD26" s="700" t="s">
        <v>296</v>
      </c>
      <c r="CE26" s="701"/>
      <c r="CF26" s="701"/>
      <c r="CG26" s="701"/>
      <c r="CH26" s="701"/>
      <c r="CI26" s="701"/>
      <c r="CJ26" s="701"/>
      <c r="CK26" s="701"/>
      <c r="CL26" s="701"/>
      <c r="CM26" s="701"/>
      <c r="CN26" s="701"/>
      <c r="CO26" s="701"/>
      <c r="CP26" s="701"/>
      <c r="CQ26" s="702"/>
      <c r="CR26" s="666">
        <v>412205</v>
      </c>
      <c r="CS26" s="667"/>
      <c r="CT26" s="667"/>
      <c r="CU26" s="667"/>
      <c r="CV26" s="667"/>
      <c r="CW26" s="667"/>
      <c r="CX26" s="667"/>
      <c r="CY26" s="668"/>
      <c r="CZ26" s="669">
        <v>9.1</v>
      </c>
      <c r="DA26" s="679"/>
      <c r="DB26" s="679"/>
      <c r="DC26" s="680"/>
      <c r="DD26" s="672">
        <v>369508</v>
      </c>
      <c r="DE26" s="667"/>
      <c r="DF26" s="667"/>
      <c r="DG26" s="667"/>
      <c r="DH26" s="667"/>
      <c r="DI26" s="667"/>
      <c r="DJ26" s="667"/>
      <c r="DK26" s="668"/>
      <c r="DL26" s="672" t="s">
        <v>128</v>
      </c>
      <c r="DM26" s="667"/>
      <c r="DN26" s="667"/>
      <c r="DO26" s="667"/>
      <c r="DP26" s="667"/>
      <c r="DQ26" s="667"/>
      <c r="DR26" s="667"/>
      <c r="DS26" s="667"/>
      <c r="DT26" s="667"/>
      <c r="DU26" s="667"/>
      <c r="DV26" s="668"/>
      <c r="DW26" s="669" t="s">
        <v>128</v>
      </c>
      <c r="DX26" s="679"/>
      <c r="DY26" s="679"/>
      <c r="DZ26" s="679"/>
      <c r="EA26" s="679"/>
      <c r="EB26" s="679"/>
      <c r="EC26" s="711"/>
    </row>
    <row r="27" spans="2:133" ht="11.25" customHeight="1" x14ac:dyDescent="0.2">
      <c r="B27" s="663" t="s">
        <v>297</v>
      </c>
      <c r="C27" s="664"/>
      <c r="D27" s="664"/>
      <c r="E27" s="664"/>
      <c r="F27" s="664"/>
      <c r="G27" s="664"/>
      <c r="H27" s="664"/>
      <c r="I27" s="664"/>
      <c r="J27" s="664"/>
      <c r="K27" s="664"/>
      <c r="L27" s="664"/>
      <c r="M27" s="664"/>
      <c r="N27" s="664"/>
      <c r="O27" s="664"/>
      <c r="P27" s="664"/>
      <c r="Q27" s="665"/>
      <c r="R27" s="666">
        <v>3171150</v>
      </c>
      <c r="S27" s="667"/>
      <c r="T27" s="667"/>
      <c r="U27" s="667"/>
      <c r="V27" s="667"/>
      <c r="W27" s="667"/>
      <c r="X27" s="667"/>
      <c r="Y27" s="668"/>
      <c r="Z27" s="693">
        <v>65.900000000000006</v>
      </c>
      <c r="AA27" s="693"/>
      <c r="AB27" s="693"/>
      <c r="AC27" s="693"/>
      <c r="AD27" s="694">
        <v>2825539</v>
      </c>
      <c r="AE27" s="694"/>
      <c r="AF27" s="694"/>
      <c r="AG27" s="694"/>
      <c r="AH27" s="694"/>
      <c r="AI27" s="694"/>
      <c r="AJ27" s="694"/>
      <c r="AK27" s="694"/>
      <c r="AL27" s="669">
        <v>99.900001525878906</v>
      </c>
      <c r="AM27" s="670"/>
      <c r="AN27" s="670"/>
      <c r="AO27" s="695"/>
      <c r="AP27" s="663" t="s">
        <v>298</v>
      </c>
      <c r="AQ27" s="664"/>
      <c r="AR27" s="664"/>
      <c r="AS27" s="664"/>
      <c r="AT27" s="664"/>
      <c r="AU27" s="664"/>
      <c r="AV27" s="664"/>
      <c r="AW27" s="664"/>
      <c r="AX27" s="664"/>
      <c r="AY27" s="664"/>
      <c r="AZ27" s="664"/>
      <c r="BA27" s="664"/>
      <c r="BB27" s="664"/>
      <c r="BC27" s="664"/>
      <c r="BD27" s="664"/>
      <c r="BE27" s="664"/>
      <c r="BF27" s="665"/>
      <c r="BG27" s="666">
        <v>450756</v>
      </c>
      <c r="BH27" s="667"/>
      <c r="BI27" s="667"/>
      <c r="BJ27" s="667"/>
      <c r="BK27" s="667"/>
      <c r="BL27" s="667"/>
      <c r="BM27" s="667"/>
      <c r="BN27" s="668"/>
      <c r="BO27" s="693">
        <v>100</v>
      </c>
      <c r="BP27" s="693"/>
      <c r="BQ27" s="693"/>
      <c r="BR27" s="693"/>
      <c r="BS27" s="694" t="s">
        <v>128</v>
      </c>
      <c r="BT27" s="694"/>
      <c r="BU27" s="694"/>
      <c r="BV27" s="694"/>
      <c r="BW27" s="694"/>
      <c r="BX27" s="694"/>
      <c r="BY27" s="694"/>
      <c r="BZ27" s="694"/>
      <c r="CA27" s="694"/>
      <c r="CB27" s="752"/>
      <c r="CD27" s="700" t="s">
        <v>299</v>
      </c>
      <c r="CE27" s="701"/>
      <c r="CF27" s="701"/>
      <c r="CG27" s="701"/>
      <c r="CH27" s="701"/>
      <c r="CI27" s="701"/>
      <c r="CJ27" s="701"/>
      <c r="CK27" s="701"/>
      <c r="CL27" s="701"/>
      <c r="CM27" s="701"/>
      <c r="CN27" s="701"/>
      <c r="CO27" s="701"/>
      <c r="CP27" s="701"/>
      <c r="CQ27" s="702"/>
      <c r="CR27" s="666">
        <v>464756</v>
      </c>
      <c r="CS27" s="677"/>
      <c r="CT27" s="677"/>
      <c r="CU27" s="677"/>
      <c r="CV27" s="677"/>
      <c r="CW27" s="677"/>
      <c r="CX27" s="677"/>
      <c r="CY27" s="678"/>
      <c r="CZ27" s="669">
        <v>10.3</v>
      </c>
      <c r="DA27" s="679"/>
      <c r="DB27" s="679"/>
      <c r="DC27" s="680"/>
      <c r="DD27" s="672">
        <v>92588</v>
      </c>
      <c r="DE27" s="677"/>
      <c r="DF27" s="677"/>
      <c r="DG27" s="677"/>
      <c r="DH27" s="677"/>
      <c r="DI27" s="677"/>
      <c r="DJ27" s="677"/>
      <c r="DK27" s="678"/>
      <c r="DL27" s="672">
        <v>92588</v>
      </c>
      <c r="DM27" s="677"/>
      <c r="DN27" s="677"/>
      <c r="DO27" s="677"/>
      <c r="DP27" s="677"/>
      <c r="DQ27" s="677"/>
      <c r="DR27" s="677"/>
      <c r="DS27" s="677"/>
      <c r="DT27" s="677"/>
      <c r="DU27" s="677"/>
      <c r="DV27" s="678"/>
      <c r="DW27" s="669">
        <v>3.2</v>
      </c>
      <c r="DX27" s="679"/>
      <c r="DY27" s="679"/>
      <c r="DZ27" s="679"/>
      <c r="EA27" s="679"/>
      <c r="EB27" s="679"/>
      <c r="EC27" s="711"/>
    </row>
    <row r="28" spans="2:133" ht="11.25" customHeight="1" x14ac:dyDescent="0.2">
      <c r="B28" s="663" t="s">
        <v>300</v>
      </c>
      <c r="C28" s="664"/>
      <c r="D28" s="664"/>
      <c r="E28" s="664"/>
      <c r="F28" s="664"/>
      <c r="G28" s="664"/>
      <c r="H28" s="664"/>
      <c r="I28" s="664"/>
      <c r="J28" s="664"/>
      <c r="K28" s="664"/>
      <c r="L28" s="664"/>
      <c r="M28" s="664"/>
      <c r="N28" s="664"/>
      <c r="O28" s="664"/>
      <c r="P28" s="664"/>
      <c r="Q28" s="665"/>
      <c r="R28" s="666">
        <v>646</v>
      </c>
      <c r="S28" s="667"/>
      <c r="T28" s="667"/>
      <c r="U28" s="667"/>
      <c r="V28" s="667"/>
      <c r="W28" s="667"/>
      <c r="X28" s="667"/>
      <c r="Y28" s="668"/>
      <c r="Z28" s="693">
        <v>0</v>
      </c>
      <c r="AA28" s="693"/>
      <c r="AB28" s="693"/>
      <c r="AC28" s="693"/>
      <c r="AD28" s="694">
        <v>646</v>
      </c>
      <c r="AE28" s="694"/>
      <c r="AF28" s="694"/>
      <c r="AG28" s="694"/>
      <c r="AH28" s="694"/>
      <c r="AI28" s="694"/>
      <c r="AJ28" s="694"/>
      <c r="AK28" s="694"/>
      <c r="AL28" s="669">
        <v>0</v>
      </c>
      <c r="AM28" s="670"/>
      <c r="AN28" s="670"/>
      <c r="AO28" s="695"/>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93"/>
      <c r="BP28" s="693"/>
      <c r="BQ28" s="693"/>
      <c r="BR28" s="693"/>
      <c r="BS28" s="672"/>
      <c r="BT28" s="667"/>
      <c r="BU28" s="667"/>
      <c r="BV28" s="667"/>
      <c r="BW28" s="667"/>
      <c r="BX28" s="667"/>
      <c r="BY28" s="667"/>
      <c r="BZ28" s="667"/>
      <c r="CA28" s="667"/>
      <c r="CB28" s="710"/>
      <c r="CD28" s="700" t="s">
        <v>301</v>
      </c>
      <c r="CE28" s="701"/>
      <c r="CF28" s="701"/>
      <c r="CG28" s="701"/>
      <c r="CH28" s="701"/>
      <c r="CI28" s="701"/>
      <c r="CJ28" s="701"/>
      <c r="CK28" s="701"/>
      <c r="CL28" s="701"/>
      <c r="CM28" s="701"/>
      <c r="CN28" s="701"/>
      <c r="CO28" s="701"/>
      <c r="CP28" s="701"/>
      <c r="CQ28" s="702"/>
      <c r="CR28" s="666">
        <v>456506</v>
      </c>
      <c r="CS28" s="667"/>
      <c r="CT28" s="667"/>
      <c r="CU28" s="667"/>
      <c r="CV28" s="667"/>
      <c r="CW28" s="667"/>
      <c r="CX28" s="667"/>
      <c r="CY28" s="668"/>
      <c r="CZ28" s="669">
        <v>10.1</v>
      </c>
      <c r="DA28" s="679"/>
      <c r="DB28" s="679"/>
      <c r="DC28" s="680"/>
      <c r="DD28" s="672">
        <v>446426</v>
      </c>
      <c r="DE28" s="667"/>
      <c r="DF28" s="667"/>
      <c r="DG28" s="667"/>
      <c r="DH28" s="667"/>
      <c r="DI28" s="667"/>
      <c r="DJ28" s="667"/>
      <c r="DK28" s="668"/>
      <c r="DL28" s="672">
        <v>446426</v>
      </c>
      <c r="DM28" s="667"/>
      <c r="DN28" s="667"/>
      <c r="DO28" s="667"/>
      <c r="DP28" s="667"/>
      <c r="DQ28" s="667"/>
      <c r="DR28" s="667"/>
      <c r="DS28" s="667"/>
      <c r="DT28" s="667"/>
      <c r="DU28" s="667"/>
      <c r="DV28" s="668"/>
      <c r="DW28" s="669">
        <v>15.3</v>
      </c>
      <c r="DX28" s="679"/>
      <c r="DY28" s="679"/>
      <c r="DZ28" s="679"/>
      <c r="EA28" s="679"/>
      <c r="EB28" s="679"/>
      <c r="EC28" s="711"/>
    </row>
    <row r="29" spans="2:133" ht="11.25" customHeight="1" x14ac:dyDescent="0.2">
      <c r="B29" s="663" t="s">
        <v>302</v>
      </c>
      <c r="C29" s="664"/>
      <c r="D29" s="664"/>
      <c r="E29" s="664"/>
      <c r="F29" s="664"/>
      <c r="G29" s="664"/>
      <c r="H29" s="664"/>
      <c r="I29" s="664"/>
      <c r="J29" s="664"/>
      <c r="K29" s="664"/>
      <c r="L29" s="664"/>
      <c r="M29" s="664"/>
      <c r="N29" s="664"/>
      <c r="O29" s="664"/>
      <c r="P29" s="664"/>
      <c r="Q29" s="665"/>
      <c r="R29" s="666">
        <v>1408</v>
      </c>
      <c r="S29" s="667"/>
      <c r="T29" s="667"/>
      <c r="U29" s="667"/>
      <c r="V29" s="667"/>
      <c r="W29" s="667"/>
      <c r="X29" s="667"/>
      <c r="Y29" s="668"/>
      <c r="Z29" s="693">
        <v>0</v>
      </c>
      <c r="AA29" s="693"/>
      <c r="AB29" s="693"/>
      <c r="AC29" s="693"/>
      <c r="AD29" s="694" t="s">
        <v>128</v>
      </c>
      <c r="AE29" s="694"/>
      <c r="AF29" s="694"/>
      <c r="AG29" s="694"/>
      <c r="AH29" s="694"/>
      <c r="AI29" s="694"/>
      <c r="AJ29" s="694"/>
      <c r="AK29" s="694"/>
      <c r="AL29" s="669" t="s">
        <v>128</v>
      </c>
      <c r="AM29" s="670"/>
      <c r="AN29" s="670"/>
      <c r="AO29" s="695"/>
      <c r="AP29" s="643"/>
      <c r="AQ29" s="644"/>
      <c r="AR29" s="644"/>
      <c r="AS29" s="644"/>
      <c r="AT29" s="644"/>
      <c r="AU29" s="644"/>
      <c r="AV29" s="644"/>
      <c r="AW29" s="644"/>
      <c r="AX29" s="644"/>
      <c r="AY29" s="644"/>
      <c r="AZ29" s="644"/>
      <c r="BA29" s="644"/>
      <c r="BB29" s="644"/>
      <c r="BC29" s="644"/>
      <c r="BD29" s="644"/>
      <c r="BE29" s="644"/>
      <c r="BF29" s="645"/>
      <c r="BG29" s="666"/>
      <c r="BH29" s="667"/>
      <c r="BI29" s="667"/>
      <c r="BJ29" s="667"/>
      <c r="BK29" s="667"/>
      <c r="BL29" s="667"/>
      <c r="BM29" s="667"/>
      <c r="BN29" s="668"/>
      <c r="BO29" s="693"/>
      <c r="BP29" s="693"/>
      <c r="BQ29" s="693"/>
      <c r="BR29" s="693"/>
      <c r="BS29" s="694"/>
      <c r="BT29" s="694"/>
      <c r="BU29" s="694"/>
      <c r="BV29" s="694"/>
      <c r="BW29" s="694"/>
      <c r="BX29" s="694"/>
      <c r="BY29" s="694"/>
      <c r="BZ29" s="694"/>
      <c r="CA29" s="694"/>
      <c r="CB29" s="752"/>
      <c r="CD29" s="753" t="s">
        <v>303</v>
      </c>
      <c r="CE29" s="754"/>
      <c r="CF29" s="700" t="s">
        <v>70</v>
      </c>
      <c r="CG29" s="701"/>
      <c r="CH29" s="701"/>
      <c r="CI29" s="701"/>
      <c r="CJ29" s="701"/>
      <c r="CK29" s="701"/>
      <c r="CL29" s="701"/>
      <c r="CM29" s="701"/>
      <c r="CN29" s="701"/>
      <c r="CO29" s="701"/>
      <c r="CP29" s="701"/>
      <c r="CQ29" s="702"/>
      <c r="CR29" s="666">
        <v>456506</v>
      </c>
      <c r="CS29" s="677"/>
      <c r="CT29" s="677"/>
      <c r="CU29" s="677"/>
      <c r="CV29" s="677"/>
      <c r="CW29" s="677"/>
      <c r="CX29" s="677"/>
      <c r="CY29" s="678"/>
      <c r="CZ29" s="669">
        <v>10.1</v>
      </c>
      <c r="DA29" s="679"/>
      <c r="DB29" s="679"/>
      <c r="DC29" s="680"/>
      <c r="DD29" s="672">
        <v>446426</v>
      </c>
      <c r="DE29" s="677"/>
      <c r="DF29" s="677"/>
      <c r="DG29" s="677"/>
      <c r="DH29" s="677"/>
      <c r="DI29" s="677"/>
      <c r="DJ29" s="677"/>
      <c r="DK29" s="678"/>
      <c r="DL29" s="672">
        <v>446426</v>
      </c>
      <c r="DM29" s="677"/>
      <c r="DN29" s="677"/>
      <c r="DO29" s="677"/>
      <c r="DP29" s="677"/>
      <c r="DQ29" s="677"/>
      <c r="DR29" s="677"/>
      <c r="DS29" s="677"/>
      <c r="DT29" s="677"/>
      <c r="DU29" s="677"/>
      <c r="DV29" s="678"/>
      <c r="DW29" s="669">
        <v>15.3</v>
      </c>
      <c r="DX29" s="679"/>
      <c r="DY29" s="679"/>
      <c r="DZ29" s="679"/>
      <c r="EA29" s="679"/>
      <c r="EB29" s="679"/>
      <c r="EC29" s="711"/>
    </row>
    <row r="30" spans="2:133" ht="11.25" customHeight="1" x14ac:dyDescent="0.2">
      <c r="B30" s="663" t="s">
        <v>304</v>
      </c>
      <c r="C30" s="664"/>
      <c r="D30" s="664"/>
      <c r="E30" s="664"/>
      <c r="F30" s="664"/>
      <c r="G30" s="664"/>
      <c r="H30" s="664"/>
      <c r="I30" s="664"/>
      <c r="J30" s="664"/>
      <c r="K30" s="664"/>
      <c r="L30" s="664"/>
      <c r="M30" s="664"/>
      <c r="N30" s="664"/>
      <c r="O30" s="664"/>
      <c r="P30" s="664"/>
      <c r="Q30" s="665"/>
      <c r="R30" s="666">
        <v>48892</v>
      </c>
      <c r="S30" s="667"/>
      <c r="T30" s="667"/>
      <c r="U30" s="667"/>
      <c r="V30" s="667"/>
      <c r="W30" s="667"/>
      <c r="X30" s="667"/>
      <c r="Y30" s="668"/>
      <c r="Z30" s="693">
        <v>1</v>
      </c>
      <c r="AA30" s="693"/>
      <c r="AB30" s="693"/>
      <c r="AC30" s="693"/>
      <c r="AD30" s="694">
        <v>822</v>
      </c>
      <c r="AE30" s="694"/>
      <c r="AF30" s="694"/>
      <c r="AG30" s="694"/>
      <c r="AH30" s="694"/>
      <c r="AI30" s="694"/>
      <c r="AJ30" s="694"/>
      <c r="AK30" s="694"/>
      <c r="AL30" s="669">
        <v>0</v>
      </c>
      <c r="AM30" s="670"/>
      <c r="AN30" s="670"/>
      <c r="AO30" s="695"/>
      <c r="AP30" s="725" t="s">
        <v>222</v>
      </c>
      <c r="AQ30" s="726"/>
      <c r="AR30" s="726"/>
      <c r="AS30" s="726"/>
      <c r="AT30" s="726"/>
      <c r="AU30" s="726"/>
      <c r="AV30" s="726"/>
      <c r="AW30" s="726"/>
      <c r="AX30" s="726"/>
      <c r="AY30" s="726"/>
      <c r="AZ30" s="726"/>
      <c r="BA30" s="726"/>
      <c r="BB30" s="726"/>
      <c r="BC30" s="726"/>
      <c r="BD30" s="726"/>
      <c r="BE30" s="726"/>
      <c r="BF30" s="727"/>
      <c r="BG30" s="725" t="s">
        <v>305</v>
      </c>
      <c r="BH30" s="750"/>
      <c r="BI30" s="750"/>
      <c r="BJ30" s="750"/>
      <c r="BK30" s="750"/>
      <c r="BL30" s="750"/>
      <c r="BM30" s="750"/>
      <c r="BN30" s="750"/>
      <c r="BO30" s="750"/>
      <c r="BP30" s="750"/>
      <c r="BQ30" s="751"/>
      <c r="BR30" s="725" t="s">
        <v>306</v>
      </c>
      <c r="BS30" s="750"/>
      <c r="BT30" s="750"/>
      <c r="BU30" s="750"/>
      <c r="BV30" s="750"/>
      <c r="BW30" s="750"/>
      <c r="BX30" s="750"/>
      <c r="BY30" s="750"/>
      <c r="BZ30" s="750"/>
      <c r="CA30" s="750"/>
      <c r="CB30" s="751"/>
      <c r="CD30" s="755"/>
      <c r="CE30" s="756"/>
      <c r="CF30" s="700" t="s">
        <v>307</v>
      </c>
      <c r="CG30" s="701"/>
      <c r="CH30" s="701"/>
      <c r="CI30" s="701"/>
      <c r="CJ30" s="701"/>
      <c r="CK30" s="701"/>
      <c r="CL30" s="701"/>
      <c r="CM30" s="701"/>
      <c r="CN30" s="701"/>
      <c r="CO30" s="701"/>
      <c r="CP30" s="701"/>
      <c r="CQ30" s="702"/>
      <c r="CR30" s="666">
        <v>438014</v>
      </c>
      <c r="CS30" s="667"/>
      <c r="CT30" s="667"/>
      <c r="CU30" s="667"/>
      <c r="CV30" s="667"/>
      <c r="CW30" s="667"/>
      <c r="CX30" s="667"/>
      <c r="CY30" s="668"/>
      <c r="CZ30" s="669">
        <v>9.6999999999999993</v>
      </c>
      <c r="DA30" s="679"/>
      <c r="DB30" s="679"/>
      <c r="DC30" s="680"/>
      <c r="DD30" s="672">
        <v>427934</v>
      </c>
      <c r="DE30" s="667"/>
      <c r="DF30" s="667"/>
      <c r="DG30" s="667"/>
      <c r="DH30" s="667"/>
      <c r="DI30" s="667"/>
      <c r="DJ30" s="667"/>
      <c r="DK30" s="668"/>
      <c r="DL30" s="672">
        <v>427934</v>
      </c>
      <c r="DM30" s="667"/>
      <c r="DN30" s="667"/>
      <c r="DO30" s="667"/>
      <c r="DP30" s="667"/>
      <c r="DQ30" s="667"/>
      <c r="DR30" s="667"/>
      <c r="DS30" s="667"/>
      <c r="DT30" s="667"/>
      <c r="DU30" s="667"/>
      <c r="DV30" s="668"/>
      <c r="DW30" s="669">
        <v>14.6</v>
      </c>
      <c r="DX30" s="679"/>
      <c r="DY30" s="679"/>
      <c r="DZ30" s="679"/>
      <c r="EA30" s="679"/>
      <c r="EB30" s="679"/>
      <c r="EC30" s="711"/>
    </row>
    <row r="31" spans="2:133" ht="11.25" customHeight="1" x14ac:dyDescent="0.2">
      <c r="B31" s="663" t="s">
        <v>308</v>
      </c>
      <c r="C31" s="664"/>
      <c r="D31" s="664"/>
      <c r="E31" s="664"/>
      <c r="F31" s="664"/>
      <c r="G31" s="664"/>
      <c r="H31" s="664"/>
      <c r="I31" s="664"/>
      <c r="J31" s="664"/>
      <c r="K31" s="664"/>
      <c r="L31" s="664"/>
      <c r="M31" s="664"/>
      <c r="N31" s="664"/>
      <c r="O31" s="664"/>
      <c r="P31" s="664"/>
      <c r="Q31" s="665"/>
      <c r="R31" s="666">
        <v>11854</v>
      </c>
      <c r="S31" s="667"/>
      <c r="T31" s="667"/>
      <c r="U31" s="667"/>
      <c r="V31" s="667"/>
      <c r="W31" s="667"/>
      <c r="X31" s="667"/>
      <c r="Y31" s="668"/>
      <c r="Z31" s="693">
        <v>0.2</v>
      </c>
      <c r="AA31" s="693"/>
      <c r="AB31" s="693"/>
      <c r="AC31" s="693"/>
      <c r="AD31" s="694" t="s">
        <v>128</v>
      </c>
      <c r="AE31" s="694"/>
      <c r="AF31" s="694"/>
      <c r="AG31" s="694"/>
      <c r="AH31" s="694"/>
      <c r="AI31" s="694"/>
      <c r="AJ31" s="694"/>
      <c r="AK31" s="694"/>
      <c r="AL31" s="669" t="s">
        <v>128</v>
      </c>
      <c r="AM31" s="670"/>
      <c r="AN31" s="670"/>
      <c r="AO31" s="695"/>
      <c r="AP31" s="741" t="s">
        <v>309</v>
      </c>
      <c r="AQ31" s="742"/>
      <c r="AR31" s="742"/>
      <c r="AS31" s="742"/>
      <c r="AT31" s="747" t="s">
        <v>310</v>
      </c>
      <c r="AU31" s="361"/>
      <c r="AV31" s="361"/>
      <c r="AW31" s="361"/>
      <c r="AX31" s="734" t="s">
        <v>188</v>
      </c>
      <c r="AY31" s="735"/>
      <c r="AZ31" s="735"/>
      <c r="BA31" s="735"/>
      <c r="BB31" s="735"/>
      <c r="BC31" s="735"/>
      <c r="BD31" s="735"/>
      <c r="BE31" s="735"/>
      <c r="BF31" s="736"/>
      <c r="BG31" s="737">
        <v>99.6</v>
      </c>
      <c r="BH31" s="738"/>
      <c r="BI31" s="738"/>
      <c r="BJ31" s="738"/>
      <c r="BK31" s="738"/>
      <c r="BL31" s="738"/>
      <c r="BM31" s="739">
        <v>96.3</v>
      </c>
      <c r="BN31" s="738"/>
      <c r="BO31" s="738"/>
      <c r="BP31" s="738"/>
      <c r="BQ31" s="740"/>
      <c r="BR31" s="737">
        <v>99.6</v>
      </c>
      <c r="BS31" s="738"/>
      <c r="BT31" s="738"/>
      <c r="BU31" s="738"/>
      <c r="BV31" s="738"/>
      <c r="BW31" s="738"/>
      <c r="BX31" s="739">
        <v>94.4</v>
      </c>
      <c r="BY31" s="738"/>
      <c r="BZ31" s="738"/>
      <c r="CA31" s="738"/>
      <c r="CB31" s="740"/>
      <c r="CD31" s="755"/>
      <c r="CE31" s="756"/>
      <c r="CF31" s="700" t="s">
        <v>311</v>
      </c>
      <c r="CG31" s="701"/>
      <c r="CH31" s="701"/>
      <c r="CI31" s="701"/>
      <c r="CJ31" s="701"/>
      <c r="CK31" s="701"/>
      <c r="CL31" s="701"/>
      <c r="CM31" s="701"/>
      <c r="CN31" s="701"/>
      <c r="CO31" s="701"/>
      <c r="CP31" s="701"/>
      <c r="CQ31" s="702"/>
      <c r="CR31" s="666">
        <v>18492</v>
      </c>
      <c r="CS31" s="677"/>
      <c r="CT31" s="677"/>
      <c r="CU31" s="677"/>
      <c r="CV31" s="677"/>
      <c r="CW31" s="677"/>
      <c r="CX31" s="677"/>
      <c r="CY31" s="678"/>
      <c r="CZ31" s="669">
        <v>0.4</v>
      </c>
      <c r="DA31" s="679"/>
      <c r="DB31" s="679"/>
      <c r="DC31" s="680"/>
      <c r="DD31" s="672">
        <v>18492</v>
      </c>
      <c r="DE31" s="677"/>
      <c r="DF31" s="677"/>
      <c r="DG31" s="677"/>
      <c r="DH31" s="677"/>
      <c r="DI31" s="677"/>
      <c r="DJ31" s="677"/>
      <c r="DK31" s="678"/>
      <c r="DL31" s="672">
        <v>18492</v>
      </c>
      <c r="DM31" s="677"/>
      <c r="DN31" s="677"/>
      <c r="DO31" s="677"/>
      <c r="DP31" s="677"/>
      <c r="DQ31" s="677"/>
      <c r="DR31" s="677"/>
      <c r="DS31" s="677"/>
      <c r="DT31" s="677"/>
      <c r="DU31" s="677"/>
      <c r="DV31" s="678"/>
      <c r="DW31" s="669">
        <v>0.6</v>
      </c>
      <c r="DX31" s="679"/>
      <c r="DY31" s="679"/>
      <c r="DZ31" s="679"/>
      <c r="EA31" s="679"/>
      <c r="EB31" s="679"/>
      <c r="EC31" s="711"/>
    </row>
    <row r="32" spans="2:133" ht="11.25" customHeight="1" x14ac:dyDescent="0.2">
      <c r="B32" s="663" t="s">
        <v>312</v>
      </c>
      <c r="C32" s="664"/>
      <c r="D32" s="664"/>
      <c r="E32" s="664"/>
      <c r="F32" s="664"/>
      <c r="G32" s="664"/>
      <c r="H32" s="664"/>
      <c r="I32" s="664"/>
      <c r="J32" s="664"/>
      <c r="K32" s="664"/>
      <c r="L32" s="664"/>
      <c r="M32" s="664"/>
      <c r="N32" s="664"/>
      <c r="O32" s="664"/>
      <c r="P32" s="664"/>
      <c r="Q32" s="665"/>
      <c r="R32" s="666">
        <v>641524</v>
      </c>
      <c r="S32" s="667"/>
      <c r="T32" s="667"/>
      <c r="U32" s="667"/>
      <c r="V32" s="667"/>
      <c r="W32" s="667"/>
      <c r="X32" s="667"/>
      <c r="Y32" s="668"/>
      <c r="Z32" s="693">
        <v>13.3</v>
      </c>
      <c r="AA32" s="693"/>
      <c r="AB32" s="693"/>
      <c r="AC32" s="693"/>
      <c r="AD32" s="694" t="s">
        <v>128</v>
      </c>
      <c r="AE32" s="694"/>
      <c r="AF32" s="694"/>
      <c r="AG32" s="694"/>
      <c r="AH32" s="694"/>
      <c r="AI32" s="694"/>
      <c r="AJ32" s="694"/>
      <c r="AK32" s="694"/>
      <c r="AL32" s="669" t="s">
        <v>128</v>
      </c>
      <c r="AM32" s="670"/>
      <c r="AN32" s="670"/>
      <c r="AO32" s="695"/>
      <c r="AP32" s="743"/>
      <c r="AQ32" s="744"/>
      <c r="AR32" s="744"/>
      <c r="AS32" s="744"/>
      <c r="AT32" s="748"/>
      <c r="AU32" s="362" t="s">
        <v>313</v>
      </c>
      <c r="AV32" s="362"/>
      <c r="AW32" s="362"/>
      <c r="AX32" s="663" t="s">
        <v>314</v>
      </c>
      <c r="AY32" s="664"/>
      <c r="AZ32" s="664"/>
      <c r="BA32" s="664"/>
      <c r="BB32" s="664"/>
      <c r="BC32" s="664"/>
      <c r="BD32" s="664"/>
      <c r="BE32" s="664"/>
      <c r="BF32" s="665"/>
      <c r="BG32" s="732">
        <v>99.5</v>
      </c>
      <c r="BH32" s="677"/>
      <c r="BI32" s="677"/>
      <c r="BJ32" s="677"/>
      <c r="BK32" s="677"/>
      <c r="BL32" s="677"/>
      <c r="BM32" s="670">
        <v>96.8</v>
      </c>
      <c r="BN32" s="733"/>
      <c r="BO32" s="733"/>
      <c r="BP32" s="733"/>
      <c r="BQ32" s="709"/>
      <c r="BR32" s="732">
        <v>99.6</v>
      </c>
      <c r="BS32" s="677"/>
      <c r="BT32" s="677"/>
      <c r="BU32" s="677"/>
      <c r="BV32" s="677"/>
      <c r="BW32" s="677"/>
      <c r="BX32" s="670">
        <v>96</v>
      </c>
      <c r="BY32" s="733"/>
      <c r="BZ32" s="733"/>
      <c r="CA32" s="733"/>
      <c r="CB32" s="709"/>
      <c r="CD32" s="757"/>
      <c r="CE32" s="758"/>
      <c r="CF32" s="700" t="s">
        <v>315</v>
      </c>
      <c r="CG32" s="701"/>
      <c r="CH32" s="701"/>
      <c r="CI32" s="701"/>
      <c r="CJ32" s="701"/>
      <c r="CK32" s="701"/>
      <c r="CL32" s="701"/>
      <c r="CM32" s="701"/>
      <c r="CN32" s="701"/>
      <c r="CO32" s="701"/>
      <c r="CP32" s="701"/>
      <c r="CQ32" s="702"/>
      <c r="CR32" s="666" t="s">
        <v>128</v>
      </c>
      <c r="CS32" s="667"/>
      <c r="CT32" s="667"/>
      <c r="CU32" s="667"/>
      <c r="CV32" s="667"/>
      <c r="CW32" s="667"/>
      <c r="CX32" s="667"/>
      <c r="CY32" s="668"/>
      <c r="CZ32" s="669" t="s">
        <v>128</v>
      </c>
      <c r="DA32" s="679"/>
      <c r="DB32" s="679"/>
      <c r="DC32" s="680"/>
      <c r="DD32" s="672" t="s">
        <v>128</v>
      </c>
      <c r="DE32" s="667"/>
      <c r="DF32" s="667"/>
      <c r="DG32" s="667"/>
      <c r="DH32" s="667"/>
      <c r="DI32" s="667"/>
      <c r="DJ32" s="667"/>
      <c r="DK32" s="668"/>
      <c r="DL32" s="672" t="s">
        <v>128</v>
      </c>
      <c r="DM32" s="667"/>
      <c r="DN32" s="667"/>
      <c r="DO32" s="667"/>
      <c r="DP32" s="667"/>
      <c r="DQ32" s="667"/>
      <c r="DR32" s="667"/>
      <c r="DS32" s="667"/>
      <c r="DT32" s="667"/>
      <c r="DU32" s="667"/>
      <c r="DV32" s="668"/>
      <c r="DW32" s="669" t="s">
        <v>128</v>
      </c>
      <c r="DX32" s="679"/>
      <c r="DY32" s="679"/>
      <c r="DZ32" s="679"/>
      <c r="EA32" s="679"/>
      <c r="EB32" s="679"/>
      <c r="EC32" s="711"/>
    </row>
    <row r="33" spans="2:133" ht="11.25" customHeight="1" x14ac:dyDescent="0.2">
      <c r="B33" s="729" t="s">
        <v>316</v>
      </c>
      <c r="C33" s="730"/>
      <c r="D33" s="730"/>
      <c r="E33" s="730"/>
      <c r="F33" s="730"/>
      <c r="G33" s="730"/>
      <c r="H33" s="730"/>
      <c r="I33" s="730"/>
      <c r="J33" s="730"/>
      <c r="K33" s="730"/>
      <c r="L33" s="730"/>
      <c r="M33" s="730"/>
      <c r="N33" s="730"/>
      <c r="O33" s="730"/>
      <c r="P33" s="730"/>
      <c r="Q33" s="731"/>
      <c r="R33" s="666" t="s">
        <v>128</v>
      </c>
      <c r="S33" s="667"/>
      <c r="T33" s="667"/>
      <c r="U33" s="667"/>
      <c r="V33" s="667"/>
      <c r="W33" s="667"/>
      <c r="X33" s="667"/>
      <c r="Y33" s="668"/>
      <c r="Z33" s="693" t="s">
        <v>128</v>
      </c>
      <c r="AA33" s="693"/>
      <c r="AB33" s="693"/>
      <c r="AC33" s="693"/>
      <c r="AD33" s="694" t="s">
        <v>128</v>
      </c>
      <c r="AE33" s="694"/>
      <c r="AF33" s="694"/>
      <c r="AG33" s="694"/>
      <c r="AH33" s="694"/>
      <c r="AI33" s="694"/>
      <c r="AJ33" s="694"/>
      <c r="AK33" s="694"/>
      <c r="AL33" s="669" t="s">
        <v>128</v>
      </c>
      <c r="AM33" s="670"/>
      <c r="AN33" s="670"/>
      <c r="AO33" s="695"/>
      <c r="AP33" s="745"/>
      <c r="AQ33" s="746"/>
      <c r="AR33" s="746"/>
      <c r="AS33" s="746"/>
      <c r="AT33" s="749"/>
      <c r="AU33" s="363"/>
      <c r="AV33" s="363"/>
      <c r="AW33" s="363"/>
      <c r="AX33" s="643" t="s">
        <v>317</v>
      </c>
      <c r="AY33" s="644"/>
      <c r="AZ33" s="644"/>
      <c r="BA33" s="644"/>
      <c r="BB33" s="644"/>
      <c r="BC33" s="644"/>
      <c r="BD33" s="644"/>
      <c r="BE33" s="644"/>
      <c r="BF33" s="645"/>
      <c r="BG33" s="728">
        <v>99.6</v>
      </c>
      <c r="BH33" s="647"/>
      <c r="BI33" s="647"/>
      <c r="BJ33" s="647"/>
      <c r="BK33" s="647"/>
      <c r="BL33" s="647"/>
      <c r="BM33" s="685">
        <v>94.2</v>
      </c>
      <c r="BN33" s="647"/>
      <c r="BO33" s="647"/>
      <c r="BP33" s="647"/>
      <c r="BQ33" s="696"/>
      <c r="BR33" s="728">
        <v>99.4</v>
      </c>
      <c r="BS33" s="647"/>
      <c r="BT33" s="647"/>
      <c r="BU33" s="647"/>
      <c r="BV33" s="647"/>
      <c r="BW33" s="647"/>
      <c r="BX33" s="685">
        <v>90.9</v>
      </c>
      <c r="BY33" s="647"/>
      <c r="BZ33" s="647"/>
      <c r="CA33" s="647"/>
      <c r="CB33" s="696"/>
      <c r="CD33" s="700" t="s">
        <v>318</v>
      </c>
      <c r="CE33" s="701"/>
      <c r="CF33" s="701"/>
      <c r="CG33" s="701"/>
      <c r="CH33" s="701"/>
      <c r="CI33" s="701"/>
      <c r="CJ33" s="701"/>
      <c r="CK33" s="701"/>
      <c r="CL33" s="701"/>
      <c r="CM33" s="701"/>
      <c r="CN33" s="701"/>
      <c r="CO33" s="701"/>
      <c r="CP33" s="701"/>
      <c r="CQ33" s="702"/>
      <c r="CR33" s="666">
        <v>2514069</v>
      </c>
      <c r="CS33" s="677"/>
      <c r="CT33" s="677"/>
      <c r="CU33" s="677"/>
      <c r="CV33" s="677"/>
      <c r="CW33" s="677"/>
      <c r="CX33" s="677"/>
      <c r="CY33" s="678"/>
      <c r="CZ33" s="669">
        <v>55.5</v>
      </c>
      <c r="DA33" s="679"/>
      <c r="DB33" s="679"/>
      <c r="DC33" s="680"/>
      <c r="DD33" s="672">
        <v>2034474</v>
      </c>
      <c r="DE33" s="677"/>
      <c r="DF33" s="677"/>
      <c r="DG33" s="677"/>
      <c r="DH33" s="677"/>
      <c r="DI33" s="677"/>
      <c r="DJ33" s="677"/>
      <c r="DK33" s="678"/>
      <c r="DL33" s="672">
        <v>1240246</v>
      </c>
      <c r="DM33" s="677"/>
      <c r="DN33" s="677"/>
      <c r="DO33" s="677"/>
      <c r="DP33" s="677"/>
      <c r="DQ33" s="677"/>
      <c r="DR33" s="677"/>
      <c r="DS33" s="677"/>
      <c r="DT33" s="677"/>
      <c r="DU33" s="677"/>
      <c r="DV33" s="678"/>
      <c r="DW33" s="669">
        <v>42.5</v>
      </c>
      <c r="DX33" s="679"/>
      <c r="DY33" s="679"/>
      <c r="DZ33" s="679"/>
      <c r="EA33" s="679"/>
      <c r="EB33" s="679"/>
      <c r="EC33" s="711"/>
    </row>
    <row r="34" spans="2:133" ht="11.25" customHeight="1" x14ac:dyDescent="0.2">
      <c r="B34" s="663" t="s">
        <v>319</v>
      </c>
      <c r="C34" s="664"/>
      <c r="D34" s="664"/>
      <c r="E34" s="664"/>
      <c r="F34" s="664"/>
      <c r="G34" s="664"/>
      <c r="H34" s="664"/>
      <c r="I34" s="664"/>
      <c r="J34" s="664"/>
      <c r="K34" s="664"/>
      <c r="L34" s="664"/>
      <c r="M34" s="664"/>
      <c r="N34" s="664"/>
      <c r="O34" s="664"/>
      <c r="P34" s="664"/>
      <c r="Q34" s="665"/>
      <c r="R34" s="666">
        <v>224882</v>
      </c>
      <c r="S34" s="667"/>
      <c r="T34" s="667"/>
      <c r="U34" s="667"/>
      <c r="V34" s="667"/>
      <c r="W34" s="667"/>
      <c r="X34" s="667"/>
      <c r="Y34" s="668"/>
      <c r="Z34" s="693">
        <v>4.7</v>
      </c>
      <c r="AA34" s="693"/>
      <c r="AB34" s="693"/>
      <c r="AC34" s="693"/>
      <c r="AD34" s="694" t="s">
        <v>128</v>
      </c>
      <c r="AE34" s="694"/>
      <c r="AF34" s="694"/>
      <c r="AG34" s="694"/>
      <c r="AH34" s="694"/>
      <c r="AI34" s="694"/>
      <c r="AJ34" s="694"/>
      <c r="AK34" s="694"/>
      <c r="AL34" s="669" t="s">
        <v>128</v>
      </c>
      <c r="AM34" s="670"/>
      <c r="AN34" s="670"/>
      <c r="AO34" s="695"/>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0" t="s">
        <v>320</v>
      </c>
      <c r="CE34" s="701"/>
      <c r="CF34" s="701"/>
      <c r="CG34" s="701"/>
      <c r="CH34" s="701"/>
      <c r="CI34" s="701"/>
      <c r="CJ34" s="701"/>
      <c r="CK34" s="701"/>
      <c r="CL34" s="701"/>
      <c r="CM34" s="701"/>
      <c r="CN34" s="701"/>
      <c r="CO34" s="701"/>
      <c r="CP34" s="701"/>
      <c r="CQ34" s="702"/>
      <c r="CR34" s="666">
        <v>607195</v>
      </c>
      <c r="CS34" s="667"/>
      <c r="CT34" s="667"/>
      <c r="CU34" s="667"/>
      <c r="CV34" s="667"/>
      <c r="CW34" s="667"/>
      <c r="CX34" s="667"/>
      <c r="CY34" s="668"/>
      <c r="CZ34" s="669">
        <v>13.4</v>
      </c>
      <c r="DA34" s="679"/>
      <c r="DB34" s="679"/>
      <c r="DC34" s="680"/>
      <c r="DD34" s="672">
        <v>389955</v>
      </c>
      <c r="DE34" s="667"/>
      <c r="DF34" s="667"/>
      <c r="DG34" s="667"/>
      <c r="DH34" s="667"/>
      <c r="DI34" s="667"/>
      <c r="DJ34" s="667"/>
      <c r="DK34" s="668"/>
      <c r="DL34" s="672">
        <v>322905</v>
      </c>
      <c r="DM34" s="667"/>
      <c r="DN34" s="667"/>
      <c r="DO34" s="667"/>
      <c r="DP34" s="667"/>
      <c r="DQ34" s="667"/>
      <c r="DR34" s="667"/>
      <c r="DS34" s="667"/>
      <c r="DT34" s="667"/>
      <c r="DU34" s="667"/>
      <c r="DV34" s="668"/>
      <c r="DW34" s="669">
        <v>11.1</v>
      </c>
      <c r="DX34" s="679"/>
      <c r="DY34" s="679"/>
      <c r="DZ34" s="679"/>
      <c r="EA34" s="679"/>
      <c r="EB34" s="679"/>
      <c r="EC34" s="711"/>
    </row>
    <row r="35" spans="2:133" ht="11.25" customHeight="1" x14ac:dyDescent="0.2">
      <c r="B35" s="663" t="s">
        <v>321</v>
      </c>
      <c r="C35" s="664"/>
      <c r="D35" s="664"/>
      <c r="E35" s="664"/>
      <c r="F35" s="664"/>
      <c r="G35" s="664"/>
      <c r="H35" s="664"/>
      <c r="I35" s="664"/>
      <c r="J35" s="664"/>
      <c r="K35" s="664"/>
      <c r="L35" s="664"/>
      <c r="M35" s="664"/>
      <c r="N35" s="664"/>
      <c r="O35" s="664"/>
      <c r="P35" s="664"/>
      <c r="Q35" s="665"/>
      <c r="R35" s="666">
        <v>44245</v>
      </c>
      <c r="S35" s="667"/>
      <c r="T35" s="667"/>
      <c r="U35" s="667"/>
      <c r="V35" s="667"/>
      <c r="W35" s="667"/>
      <c r="X35" s="667"/>
      <c r="Y35" s="668"/>
      <c r="Z35" s="693">
        <v>0.9</v>
      </c>
      <c r="AA35" s="693"/>
      <c r="AB35" s="693"/>
      <c r="AC35" s="693"/>
      <c r="AD35" s="694">
        <v>334</v>
      </c>
      <c r="AE35" s="694"/>
      <c r="AF35" s="694"/>
      <c r="AG35" s="694"/>
      <c r="AH35" s="694"/>
      <c r="AI35" s="694"/>
      <c r="AJ35" s="694"/>
      <c r="AK35" s="694"/>
      <c r="AL35" s="669">
        <v>0</v>
      </c>
      <c r="AM35" s="670"/>
      <c r="AN35" s="670"/>
      <c r="AO35" s="695"/>
      <c r="AP35" s="218"/>
      <c r="AQ35" s="725" t="s">
        <v>322</v>
      </c>
      <c r="AR35" s="726"/>
      <c r="AS35" s="726"/>
      <c r="AT35" s="726"/>
      <c r="AU35" s="726"/>
      <c r="AV35" s="726"/>
      <c r="AW35" s="726"/>
      <c r="AX35" s="726"/>
      <c r="AY35" s="726"/>
      <c r="AZ35" s="726"/>
      <c r="BA35" s="726"/>
      <c r="BB35" s="726"/>
      <c r="BC35" s="726"/>
      <c r="BD35" s="726"/>
      <c r="BE35" s="726"/>
      <c r="BF35" s="727"/>
      <c r="BG35" s="725" t="s">
        <v>323</v>
      </c>
      <c r="BH35" s="726"/>
      <c r="BI35" s="726"/>
      <c r="BJ35" s="726"/>
      <c r="BK35" s="726"/>
      <c r="BL35" s="726"/>
      <c r="BM35" s="726"/>
      <c r="BN35" s="726"/>
      <c r="BO35" s="726"/>
      <c r="BP35" s="726"/>
      <c r="BQ35" s="726"/>
      <c r="BR35" s="726"/>
      <c r="BS35" s="726"/>
      <c r="BT35" s="726"/>
      <c r="BU35" s="726"/>
      <c r="BV35" s="726"/>
      <c r="BW35" s="726"/>
      <c r="BX35" s="726"/>
      <c r="BY35" s="726"/>
      <c r="BZ35" s="726"/>
      <c r="CA35" s="726"/>
      <c r="CB35" s="727"/>
      <c r="CD35" s="700" t="s">
        <v>324</v>
      </c>
      <c r="CE35" s="701"/>
      <c r="CF35" s="701"/>
      <c r="CG35" s="701"/>
      <c r="CH35" s="701"/>
      <c r="CI35" s="701"/>
      <c r="CJ35" s="701"/>
      <c r="CK35" s="701"/>
      <c r="CL35" s="701"/>
      <c r="CM35" s="701"/>
      <c r="CN35" s="701"/>
      <c r="CO35" s="701"/>
      <c r="CP35" s="701"/>
      <c r="CQ35" s="702"/>
      <c r="CR35" s="666">
        <v>107139</v>
      </c>
      <c r="CS35" s="677"/>
      <c r="CT35" s="677"/>
      <c r="CU35" s="677"/>
      <c r="CV35" s="677"/>
      <c r="CW35" s="677"/>
      <c r="CX35" s="677"/>
      <c r="CY35" s="678"/>
      <c r="CZ35" s="669">
        <v>2.4</v>
      </c>
      <c r="DA35" s="679"/>
      <c r="DB35" s="679"/>
      <c r="DC35" s="680"/>
      <c r="DD35" s="672">
        <v>76412</v>
      </c>
      <c r="DE35" s="677"/>
      <c r="DF35" s="677"/>
      <c r="DG35" s="677"/>
      <c r="DH35" s="677"/>
      <c r="DI35" s="677"/>
      <c r="DJ35" s="677"/>
      <c r="DK35" s="678"/>
      <c r="DL35" s="672">
        <v>72935</v>
      </c>
      <c r="DM35" s="677"/>
      <c r="DN35" s="677"/>
      <c r="DO35" s="677"/>
      <c r="DP35" s="677"/>
      <c r="DQ35" s="677"/>
      <c r="DR35" s="677"/>
      <c r="DS35" s="677"/>
      <c r="DT35" s="677"/>
      <c r="DU35" s="677"/>
      <c r="DV35" s="678"/>
      <c r="DW35" s="669">
        <v>2.5</v>
      </c>
      <c r="DX35" s="679"/>
      <c r="DY35" s="679"/>
      <c r="DZ35" s="679"/>
      <c r="EA35" s="679"/>
      <c r="EB35" s="679"/>
      <c r="EC35" s="711"/>
    </row>
    <row r="36" spans="2:133" ht="11.25" customHeight="1" x14ac:dyDescent="0.2">
      <c r="B36" s="663" t="s">
        <v>325</v>
      </c>
      <c r="C36" s="664"/>
      <c r="D36" s="664"/>
      <c r="E36" s="664"/>
      <c r="F36" s="664"/>
      <c r="G36" s="664"/>
      <c r="H36" s="664"/>
      <c r="I36" s="664"/>
      <c r="J36" s="664"/>
      <c r="K36" s="664"/>
      <c r="L36" s="664"/>
      <c r="M36" s="664"/>
      <c r="N36" s="664"/>
      <c r="O36" s="664"/>
      <c r="P36" s="664"/>
      <c r="Q36" s="665"/>
      <c r="R36" s="666">
        <v>75237</v>
      </c>
      <c r="S36" s="667"/>
      <c r="T36" s="667"/>
      <c r="U36" s="667"/>
      <c r="V36" s="667"/>
      <c r="W36" s="667"/>
      <c r="X36" s="667"/>
      <c r="Y36" s="668"/>
      <c r="Z36" s="693">
        <v>1.6</v>
      </c>
      <c r="AA36" s="693"/>
      <c r="AB36" s="693"/>
      <c r="AC36" s="693"/>
      <c r="AD36" s="694" t="s">
        <v>128</v>
      </c>
      <c r="AE36" s="694"/>
      <c r="AF36" s="694"/>
      <c r="AG36" s="694"/>
      <c r="AH36" s="694"/>
      <c r="AI36" s="694"/>
      <c r="AJ36" s="694"/>
      <c r="AK36" s="694"/>
      <c r="AL36" s="669" t="s">
        <v>128</v>
      </c>
      <c r="AM36" s="670"/>
      <c r="AN36" s="670"/>
      <c r="AO36" s="695"/>
      <c r="AP36" s="218"/>
      <c r="AQ36" s="716" t="s">
        <v>326</v>
      </c>
      <c r="AR36" s="717"/>
      <c r="AS36" s="717"/>
      <c r="AT36" s="717"/>
      <c r="AU36" s="717"/>
      <c r="AV36" s="717"/>
      <c r="AW36" s="717"/>
      <c r="AX36" s="717"/>
      <c r="AY36" s="718"/>
      <c r="AZ36" s="719">
        <v>490134</v>
      </c>
      <c r="BA36" s="720"/>
      <c r="BB36" s="720"/>
      <c r="BC36" s="720"/>
      <c r="BD36" s="720"/>
      <c r="BE36" s="720"/>
      <c r="BF36" s="721"/>
      <c r="BG36" s="722" t="s">
        <v>327</v>
      </c>
      <c r="BH36" s="723"/>
      <c r="BI36" s="723"/>
      <c r="BJ36" s="723"/>
      <c r="BK36" s="723"/>
      <c r="BL36" s="723"/>
      <c r="BM36" s="723"/>
      <c r="BN36" s="723"/>
      <c r="BO36" s="723"/>
      <c r="BP36" s="723"/>
      <c r="BQ36" s="723"/>
      <c r="BR36" s="723"/>
      <c r="BS36" s="723"/>
      <c r="BT36" s="723"/>
      <c r="BU36" s="724"/>
      <c r="BV36" s="719" t="s">
        <v>128</v>
      </c>
      <c r="BW36" s="720"/>
      <c r="BX36" s="720"/>
      <c r="BY36" s="720"/>
      <c r="BZ36" s="720"/>
      <c r="CA36" s="720"/>
      <c r="CB36" s="721"/>
      <c r="CD36" s="700" t="s">
        <v>328</v>
      </c>
      <c r="CE36" s="701"/>
      <c r="CF36" s="701"/>
      <c r="CG36" s="701"/>
      <c r="CH36" s="701"/>
      <c r="CI36" s="701"/>
      <c r="CJ36" s="701"/>
      <c r="CK36" s="701"/>
      <c r="CL36" s="701"/>
      <c r="CM36" s="701"/>
      <c r="CN36" s="701"/>
      <c r="CO36" s="701"/>
      <c r="CP36" s="701"/>
      <c r="CQ36" s="702"/>
      <c r="CR36" s="666">
        <v>717903</v>
      </c>
      <c r="CS36" s="667"/>
      <c r="CT36" s="667"/>
      <c r="CU36" s="667"/>
      <c r="CV36" s="667"/>
      <c r="CW36" s="667"/>
      <c r="CX36" s="667"/>
      <c r="CY36" s="668"/>
      <c r="CZ36" s="669">
        <v>15.9</v>
      </c>
      <c r="DA36" s="679"/>
      <c r="DB36" s="679"/>
      <c r="DC36" s="680"/>
      <c r="DD36" s="672">
        <v>567149</v>
      </c>
      <c r="DE36" s="667"/>
      <c r="DF36" s="667"/>
      <c r="DG36" s="667"/>
      <c r="DH36" s="667"/>
      <c r="DI36" s="667"/>
      <c r="DJ36" s="667"/>
      <c r="DK36" s="668"/>
      <c r="DL36" s="672">
        <v>445334</v>
      </c>
      <c r="DM36" s="667"/>
      <c r="DN36" s="667"/>
      <c r="DO36" s="667"/>
      <c r="DP36" s="667"/>
      <c r="DQ36" s="667"/>
      <c r="DR36" s="667"/>
      <c r="DS36" s="667"/>
      <c r="DT36" s="667"/>
      <c r="DU36" s="667"/>
      <c r="DV36" s="668"/>
      <c r="DW36" s="669">
        <v>15.2</v>
      </c>
      <c r="DX36" s="679"/>
      <c r="DY36" s="679"/>
      <c r="DZ36" s="679"/>
      <c r="EA36" s="679"/>
      <c r="EB36" s="679"/>
      <c r="EC36" s="711"/>
    </row>
    <row r="37" spans="2:133" ht="11.25" customHeight="1" x14ac:dyDescent="0.2">
      <c r="B37" s="663" t="s">
        <v>329</v>
      </c>
      <c r="C37" s="664"/>
      <c r="D37" s="664"/>
      <c r="E37" s="664"/>
      <c r="F37" s="664"/>
      <c r="G37" s="664"/>
      <c r="H37" s="664"/>
      <c r="I37" s="664"/>
      <c r="J37" s="664"/>
      <c r="K37" s="664"/>
      <c r="L37" s="664"/>
      <c r="M37" s="664"/>
      <c r="N37" s="664"/>
      <c r="O37" s="664"/>
      <c r="P37" s="664"/>
      <c r="Q37" s="665"/>
      <c r="R37" s="666">
        <v>22700</v>
      </c>
      <c r="S37" s="667"/>
      <c r="T37" s="667"/>
      <c r="U37" s="667"/>
      <c r="V37" s="667"/>
      <c r="W37" s="667"/>
      <c r="X37" s="667"/>
      <c r="Y37" s="668"/>
      <c r="Z37" s="693">
        <v>0.5</v>
      </c>
      <c r="AA37" s="693"/>
      <c r="AB37" s="693"/>
      <c r="AC37" s="693"/>
      <c r="AD37" s="694" t="s">
        <v>128</v>
      </c>
      <c r="AE37" s="694"/>
      <c r="AF37" s="694"/>
      <c r="AG37" s="694"/>
      <c r="AH37" s="694"/>
      <c r="AI37" s="694"/>
      <c r="AJ37" s="694"/>
      <c r="AK37" s="694"/>
      <c r="AL37" s="669" t="s">
        <v>128</v>
      </c>
      <c r="AM37" s="670"/>
      <c r="AN37" s="670"/>
      <c r="AO37" s="695"/>
      <c r="AQ37" s="706" t="s">
        <v>330</v>
      </c>
      <c r="AR37" s="707"/>
      <c r="AS37" s="707"/>
      <c r="AT37" s="707"/>
      <c r="AU37" s="707"/>
      <c r="AV37" s="707"/>
      <c r="AW37" s="707"/>
      <c r="AX37" s="707"/>
      <c r="AY37" s="708"/>
      <c r="AZ37" s="666">
        <v>122304</v>
      </c>
      <c r="BA37" s="667"/>
      <c r="BB37" s="667"/>
      <c r="BC37" s="667"/>
      <c r="BD37" s="677"/>
      <c r="BE37" s="677"/>
      <c r="BF37" s="709"/>
      <c r="BG37" s="700" t="s">
        <v>331</v>
      </c>
      <c r="BH37" s="701"/>
      <c r="BI37" s="701"/>
      <c r="BJ37" s="701"/>
      <c r="BK37" s="701"/>
      <c r="BL37" s="701"/>
      <c r="BM37" s="701"/>
      <c r="BN37" s="701"/>
      <c r="BO37" s="701"/>
      <c r="BP37" s="701"/>
      <c r="BQ37" s="701"/>
      <c r="BR37" s="701"/>
      <c r="BS37" s="701"/>
      <c r="BT37" s="701"/>
      <c r="BU37" s="702"/>
      <c r="BV37" s="666" t="s">
        <v>128</v>
      </c>
      <c r="BW37" s="667"/>
      <c r="BX37" s="667"/>
      <c r="BY37" s="667"/>
      <c r="BZ37" s="667"/>
      <c r="CA37" s="667"/>
      <c r="CB37" s="710"/>
      <c r="CD37" s="700" t="s">
        <v>332</v>
      </c>
      <c r="CE37" s="701"/>
      <c r="CF37" s="701"/>
      <c r="CG37" s="701"/>
      <c r="CH37" s="701"/>
      <c r="CI37" s="701"/>
      <c r="CJ37" s="701"/>
      <c r="CK37" s="701"/>
      <c r="CL37" s="701"/>
      <c r="CM37" s="701"/>
      <c r="CN37" s="701"/>
      <c r="CO37" s="701"/>
      <c r="CP37" s="701"/>
      <c r="CQ37" s="702"/>
      <c r="CR37" s="666">
        <v>289035</v>
      </c>
      <c r="CS37" s="677"/>
      <c r="CT37" s="677"/>
      <c r="CU37" s="677"/>
      <c r="CV37" s="677"/>
      <c r="CW37" s="677"/>
      <c r="CX37" s="677"/>
      <c r="CY37" s="678"/>
      <c r="CZ37" s="669">
        <v>6.4</v>
      </c>
      <c r="DA37" s="679"/>
      <c r="DB37" s="679"/>
      <c r="DC37" s="680"/>
      <c r="DD37" s="672">
        <v>255526</v>
      </c>
      <c r="DE37" s="677"/>
      <c r="DF37" s="677"/>
      <c r="DG37" s="677"/>
      <c r="DH37" s="677"/>
      <c r="DI37" s="677"/>
      <c r="DJ37" s="677"/>
      <c r="DK37" s="678"/>
      <c r="DL37" s="672">
        <v>255526</v>
      </c>
      <c r="DM37" s="677"/>
      <c r="DN37" s="677"/>
      <c r="DO37" s="677"/>
      <c r="DP37" s="677"/>
      <c r="DQ37" s="677"/>
      <c r="DR37" s="677"/>
      <c r="DS37" s="677"/>
      <c r="DT37" s="677"/>
      <c r="DU37" s="677"/>
      <c r="DV37" s="678"/>
      <c r="DW37" s="669">
        <v>8.6999999999999993</v>
      </c>
      <c r="DX37" s="679"/>
      <c r="DY37" s="679"/>
      <c r="DZ37" s="679"/>
      <c r="EA37" s="679"/>
      <c r="EB37" s="679"/>
      <c r="EC37" s="711"/>
    </row>
    <row r="38" spans="2:133" ht="11.25" customHeight="1" x14ac:dyDescent="0.2">
      <c r="B38" s="663" t="s">
        <v>333</v>
      </c>
      <c r="C38" s="664"/>
      <c r="D38" s="664"/>
      <c r="E38" s="664"/>
      <c r="F38" s="664"/>
      <c r="G38" s="664"/>
      <c r="H38" s="664"/>
      <c r="I38" s="664"/>
      <c r="J38" s="664"/>
      <c r="K38" s="664"/>
      <c r="L38" s="664"/>
      <c r="M38" s="664"/>
      <c r="N38" s="664"/>
      <c r="O38" s="664"/>
      <c r="P38" s="664"/>
      <c r="Q38" s="665"/>
      <c r="R38" s="666">
        <v>322221</v>
      </c>
      <c r="S38" s="667"/>
      <c r="T38" s="667"/>
      <c r="U38" s="667"/>
      <c r="V38" s="667"/>
      <c r="W38" s="667"/>
      <c r="X38" s="667"/>
      <c r="Y38" s="668"/>
      <c r="Z38" s="693">
        <v>6.7</v>
      </c>
      <c r="AA38" s="693"/>
      <c r="AB38" s="693"/>
      <c r="AC38" s="693"/>
      <c r="AD38" s="694" t="s">
        <v>128</v>
      </c>
      <c r="AE38" s="694"/>
      <c r="AF38" s="694"/>
      <c r="AG38" s="694"/>
      <c r="AH38" s="694"/>
      <c r="AI38" s="694"/>
      <c r="AJ38" s="694"/>
      <c r="AK38" s="694"/>
      <c r="AL38" s="669" t="s">
        <v>128</v>
      </c>
      <c r="AM38" s="670"/>
      <c r="AN38" s="670"/>
      <c r="AO38" s="695"/>
      <c r="AQ38" s="706" t="s">
        <v>334</v>
      </c>
      <c r="AR38" s="707"/>
      <c r="AS38" s="707"/>
      <c r="AT38" s="707"/>
      <c r="AU38" s="707"/>
      <c r="AV38" s="707"/>
      <c r="AW38" s="707"/>
      <c r="AX38" s="707"/>
      <c r="AY38" s="708"/>
      <c r="AZ38" s="666">
        <v>53622</v>
      </c>
      <c r="BA38" s="667"/>
      <c r="BB38" s="667"/>
      <c r="BC38" s="667"/>
      <c r="BD38" s="677"/>
      <c r="BE38" s="677"/>
      <c r="BF38" s="709"/>
      <c r="BG38" s="700" t="s">
        <v>335</v>
      </c>
      <c r="BH38" s="701"/>
      <c r="BI38" s="701"/>
      <c r="BJ38" s="701"/>
      <c r="BK38" s="701"/>
      <c r="BL38" s="701"/>
      <c r="BM38" s="701"/>
      <c r="BN38" s="701"/>
      <c r="BO38" s="701"/>
      <c r="BP38" s="701"/>
      <c r="BQ38" s="701"/>
      <c r="BR38" s="701"/>
      <c r="BS38" s="701"/>
      <c r="BT38" s="701"/>
      <c r="BU38" s="702"/>
      <c r="BV38" s="666">
        <v>745</v>
      </c>
      <c r="BW38" s="667"/>
      <c r="BX38" s="667"/>
      <c r="BY38" s="667"/>
      <c r="BZ38" s="667"/>
      <c r="CA38" s="667"/>
      <c r="CB38" s="710"/>
      <c r="CD38" s="700" t="s">
        <v>336</v>
      </c>
      <c r="CE38" s="701"/>
      <c r="CF38" s="701"/>
      <c r="CG38" s="701"/>
      <c r="CH38" s="701"/>
      <c r="CI38" s="701"/>
      <c r="CJ38" s="701"/>
      <c r="CK38" s="701"/>
      <c r="CL38" s="701"/>
      <c r="CM38" s="701"/>
      <c r="CN38" s="701"/>
      <c r="CO38" s="701"/>
      <c r="CP38" s="701"/>
      <c r="CQ38" s="702"/>
      <c r="CR38" s="666">
        <v>436512</v>
      </c>
      <c r="CS38" s="667"/>
      <c r="CT38" s="667"/>
      <c r="CU38" s="667"/>
      <c r="CV38" s="667"/>
      <c r="CW38" s="667"/>
      <c r="CX38" s="667"/>
      <c r="CY38" s="668"/>
      <c r="CZ38" s="669">
        <v>9.6</v>
      </c>
      <c r="DA38" s="679"/>
      <c r="DB38" s="679"/>
      <c r="DC38" s="680"/>
      <c r="DD38" s="672">
        <v>403891</v>
      </c>
      <c r="DE38" s="667"/>
      <c r="DF38" s="667"/>
      <c r="DG38" s="667"/>
      <c r="DH38" s="667"/>
      <c r="DI38" s="667"/>
      <c r="DJ38" s="667"/>
      <c r="DK38" s="668"/>
      <c r="DL38" s="672">
        <v>399072</v>
      </c>
      <c r="DM38" s="667"/>
      <c r="DN38" s="667"/>
      <c r="DO38" s="667"/>
      <c r="DP38" s="667"/>
      <c r="DQ38" s="667"/>
      <c r="DR38" s="667"/>
      <c r="DS38" s="667"/>
      <c r="DT38" s="667"/>
      <c r="DU38" s="667"/>
      <c r="DV38" s="668"/>
      <c r="DW38" s="669">
        <v>13.7</v>
      </c>
      <c r="DX38" s="679"/>
      <c r="DY38" s="679"/>
      <c r="DZ38" s="679"/>
      <c r="EA38" s="679"/>
      <c r="EB38" s="679"/>
      <c r="EC38" s="711"/>
    </row>
    <row r="39" spans="2:133" ht="11.25" customHeight="1" x14ac:dyDescent="0.2">
      <c r="B39" s="663" t="s">
        <v>337</v>
      </c>
      <c r="C39" s="664"/>
      <c r="D39" s="664"/>
      <c r="E39" s="664"/>
      <c r="F39" s="664"/>
      <c r="G39" s="664"/>
      <c r="H39" s="664"/>
      <c r="I39" s="664"/>
      <c r="J39" s="664"/>
      <c r="K39" s="664"/>
      <c r="L39" s="664"/>
      <c r="M39" s="664"/>
      <c r="N39" s="664"/>
      <c r="O39" s="664"/>
      <c r="P39" s="664"/>
      <c r="Q39" s="665"/>
      <c r="R39" s="666">
        <v>69517</v>
      </c>
      <c r="S39" s="667"/>
      <c r="T39" s="667"/>
      <c r="U39" s="667"/>
      <c r="V39" s="667"/>
      <c r="W39" s="667"/>
      <c r="X39" s="667"/>
      <c r="Y39" s="668"/>
      <c r="Z39" s="693">
        <v>1.4</v>
      </c>
      <c r="AA39" s="693"/>
      <c r="AB39" s="693"/>
      <c r="AC39" s="693"/>
      <c r="AD39" s="694">
        <v>168</v>
      </c>
      <c r="AE39" s="694"/>
      <c r="AF39" s="694"/>
      <c r="AG39" s="694"/>
      <c r="AH39" s="694"/>
      <c r="AI39" s="694"/>
      <c r="AJ39" s="694"/>
      <c r="AK39" s="694"/>
      <c r="AL39" s="669">
        <v>0</v>
      </c>
      <c r="AM39" s="670"/>
      <c r="AN39" s="670"/>
      <c r="AO39" s="695"/>
      <c r="AQ39" s="706" t="s">
        <v>338</v>
      </c>
      <c r="AR39" s="707"/>
      <c r="AS39" s="707"/>
      <c r="AT39" s="707"/>
      <c r="AU39" s="707"/>
      <c r="AV39" s="707"/>
      <c r="AW39" s="707"/>
      <c r="AX39" s="707"/>
      <c r="AY39" s="708"/>
      <c r="AZ39" s="666" t="s">
        <v>128</v>
      </c>
      <c r="BA39" s="667"/>
      <c r="BB39" s="667"/>
      <c r="BC39" s="667"/>
      <c r="BD39" s="677"/>
      <c r="BE39" s="677"/>
      <c r="BF39" s="709"/>
      <c r="BG39" s="700" t="s">
        <v>339</v>
      </c>
      <c r="BH39" s="701"/>
      <c r="BI39" s="701"/>
      <c r="BJ39" s="701"/>
      <c r="BK39" s="701"/>
      <c r="BL39" s="701"/>
      <c r="BM39" s="701"/>
      <c r="BN39" s="701"/>
      <c r="BO39" s="701"/>
      <c r="BP39" s="701"/>
      <c r="BQ39" s="701"/>
      <c r="BR39" s="701"/>
      <c r="BS39" s="701"/>
      <c r="BT39" s="701"/>
      <c r="BU39" s="702"/>
      <c r="BV39" s="666">
        <v>1166</v>
      </c>
      <c r="BW39" s="667"/>
      <c r="BX39" s="667"/>
      <c r="BY39" s="667"/>
      <c r="BZ39" s="667"/>
      <c r="CA39" s="667"/>
      <c r="CB39" s="710"/>
      <c r="CD39" s="700" t="s">
        <v>340</v>
      </c>
      <c r="CE39" s="701"/>
      <c r="CF39" s="701"/>
      <c r="CG39" s="701"/>
      <c r="CH39" s="701"/>
      <c r="CI39" s="701"/>
      <c r="CJ39" s="701"/>
      <c r="CK39" s="701"/>
      <c r="CL39" s="701"/>
      <c r="CM39" s="701"/>
      <c r="CN39" s="701"/>
      <c r="CO39" s="701"/>
      <c r="CP39" s="701"/>
      <c r="CQ39" s="702"/>
      <c r="CR39" s="666">
        <v>638285</v>
      </c>
      <c r="CS39" s="677"/>
      <c r="CT39" s="677"/>
      <c r="CU39" s="677"/>
      <c r="CV39" s="677"/>
      <c r="CW39" s="677"/>
      <c r="CX39" s="677"/>
      <c r="CY39" s="678"/>
      <c r="CZ39" s="669">
        <v>14.1</v>
      </c>
      <c r="DA39" s="679"/>
      <c r="DB39" s="679"/>
      <c r="DC39" s="680"/>
      <c r="DD39" s="672">
        <v>594032</v>
      </c>
      <c r="DE39" s="677"/>
      <c r="DF39" s="677"/>
      <c r="DG39" s="677"/>
      <c r="DH39" s="677"/>
      <c r="DI39" s="677"/>
      <c r="DJ39" s="677"/>
      <c r="DK39" s="678"/>
      <c r="DL39" s="672" t="s">
        <v>128</v>
      </c>
      <c r="DM39" s="677"/>
      <c r="DN39" s="677"/>
      <c r="DO39" s="677"/>
      <c r="DP39" s="677"/>
      <c r="DQ39" s="677"/>
      <c r="DR39" s="677"/>
      <c r="DS39" s="677"/>
      <c r="DT39" s="677"/>
      <c r="DU39" s="677"/>
      <c r="DV39" s="678"/>
      <c r="DW39" s="669" t="s">
        <v>128</v>
      </c>
      <c r="DX39" s="679"/>
      <c r="DY39" s="679"/>
      <c r="DZ39" s="679"/>
      <c r="EA39" s="679"/>
      <c r="EB39" s="679"/>
      <c r="EC39" s="711"/>
    </row>
    <row r="40" spans="2:133" ht="11.25" customHeight="1" x14ac:dyDescent="0.2">
      <c r="B40" s="663" t="s">
        <v>341</v>
      </c>
      <c r="C40" s="664"/>
      <c r="D40" s="664"/>
      <c r="E40" s="664"/>
      <c r="F40" s="664"/>
      <c r="G40" s="664"/>
      <c r="H40" s="664"/>
      <c r="I40" s="664"/>
      <c r="J40" s="664"/>
      <c r="K40" s="664"/>
      <c r="L40" s="664"/>
      <c r="M40" s="664"/>
      <c r="N40" s="664"/>
      <c r="O40" s="664"/>
      <c r="P40" s="664"/>
      <c r="Q40" s="665"/>
      <c r="R40" s="666">
        <v>178200</v>
      </c>
      <c r="S40" s="667"/>
      <c r="T40" s="667"/>
      <c r="U40" s="667"/>
      <c r="V40" s="667"/>
      <c r="W40" s="667"/>
      <c r="X40" s="667"/>
      <c r="Y40" s="668"/>
      <c r="Z40" s="693">
        <v>3.7</v>
      </c>
      <c r="AA40" s="693"/>
      <c r="AB40" s="693"/>
      <c r="AC40" s="693"/>
      <c r="AD40" s="694" t="s">
        <v>128</v>
      </c>
      <c r="AE40" s="694"/>
      <c r="AF40" s="694"/>
      <c r="AG40" s="694"/>
      <c r="AH40" s="694"/>
      <c r="AI40" s="694"/>
      <c r="AJ40" s="694"/>
      <c r="AK40" s="694"/>
      <c r="AL40" s="669" t="s">
        <v>128</v>
      </c>
      <c r="AM40" s="670"/>
      <c r="AN40" s="670"/>
      <c r="AO40" s="695"/>
      <c r="AQ40" s="706" t="s">
        <v>342</v>
      </c>
      <c r="AR40" s="707"/>
      <c r="AS40" s="707"/>
      <c r="AT40" s="707"/>
      <c r="AU40" s="707"/>
      <c r="AV40" s="707"/>
      <c r="AW40" s="707"/>
      <c r="AX40" s="707"/>
      <c r="AY40" s="708"/>
      <c r="AZ40" s="666" t="s">
        <v>128</v>
      </c>
      <c r="BA40" s="667"/>
      <c r="BB40" s="667"/>
      <c r="BC40" s="667"/>
      <c r="BD40" s="677"/>
      <c r="BE40" s="677"/>
      <c r="BF40" s="709"/>
      <c r="BG40" s="712" t="s">
        <v>343</v>
      </c>
      <c r="BH40" s="713"/>
      <c r="BI40" s="713"/>
      <c r="BJ40" s="713"/>
      <c r="BK40" s="713"/>
      <c r="BL40" s="364"/>
      <c r="BM40" s="701" t="s">
        <v>344</v>
      </c>
      <c r="BN40" s="701"/>
      <c r="BO40" s="701"/>
      <c r="BP40" s="701"/>
      <c r="BQ40" s="701"/>
      <c r="BR40" s="701"/>
      <c r="BS40" s="701"/>
      <c r="BT40" s="701"/>
      <c r="BU40" s="702"/>
      <c r="BV40" s="666" t="s">
        <v>128</v>
      </c>
      <c r="BW40" s="667"/>
      <c r="BX40" s="667"/>
      <c r="BY40" s="667"/>
      <c r="BZ40" s="667"/>
      <c r="CA40" s="667"/>
      <c r="CB40" s="710"/>
      <c r="CD40" s="700" t="s">
        <v>345</v>
      </c>
      <c r="CE40" s="701"/>
      <c r="CF40" s="701"/>
      <c r="CG40" s="701"/>
      <c r="CH40" s="701"/>
      <c r="CI40" s="701"/>
      <c r="CJ40" s="701"/>
      <c r="CK40" s="701"/>
      <c r="CL40" s="701"/>
      <c r="CM40" s="701"/>
      <c r="CN40" s="701"/>
      <c r="CO40" s="701"/>
      <c r="CP40" s="701"/>
      <c r="CQ40" s="702"/>
      <c r="CR40" s="666">
        <v>7035</v>
      </c>
      <c r="CS40" s="667"/>
      <c r="CT40" s="667"/>
      <c r="CU40" s="667"/>
      <c r="CV40" s="667"/>
      <c r="CW40" s="667"/>
      <c r="CX40" s="667"/>
      <c r="CY40" s="668"/>
      <c r="CZ40" s="669">
        <v>0.2</v>
      </c>
      <c r="DA40" s="679"/>
      <c r="DB40" s="679"/>
      <c r="DC40" s="680"/>
      <c r="DD40" s="672">
        <v>3035</v>
      </c>
      <c r="DE40" s="667"/>
      <c r="DF40" s="667"/>
      <c r="DG40" s="667"/>
      <c r="DH40" s="667"/>
      <c r="DI40" s="667"/>
      <c r="DJ40" s="667"/>
      <c r="DK40" s="668"/>
      <c r="DL40" s="672" t="s">
        <v>128</v>
      </c>
      <c r="DM40" s="667"/>
      <c r="DN40" s="667"/>
      <c r="DO40" s="667"/>
      <c r="DP40" s="667"/>
      <c r="DQ40" s="667"/>
      <c r="DR40" s="667"/>
      <c r="DS40" s="667"/>
      <c r="DT40" s="667"/>
      <c r="DU40" s="667"/>
      <c r="DV40" s="668"/>
      <c r="DW40" s="669" t="s">
        <v>128</v>
      </c>
      <c r="DX40" s="679"/>
      <c r="DY40" s="679"/>
      <c r="DZ40" s="679"/>
      <c r="EA40" s="679"/>
      <c r="EB40" s="679"/>
      <c r="EC40" s="711"/>
    </row>
    <row r="41" spans="2:133" ht="11.25" customHeight="1" x14ac:dyDescent="0.2">
      <c r="B41" s="663" t="s">
        <v>346</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93" t="s">
        <v>128</v>
      </c>
      <c r="AA41" s="693"/>
      <c r="AB41" s="693"/>
      <c r="AC41" s="693"/>
      <c r="AD41" s="694" t="s">
        <v>128</v>
      </c>
      <c r="AE41" s="694"/>
      <c r="AF41" s="694"/>
      <c r="AG41" s="694"/>
      <c r="AH41" s="694"/>
      <c r="AI41" s="694"/>
      <c r="AJ41" s="694"/>
      <c r="AK41" s="694"/>
      <c r="AL41" s="669" t="s">
        <v>128</v>
      </c>
      <c r="AM41" s="670"/>
      <c r="AN41" s="670"/>
      <c r="AO41" s="695"/>
      <c r="AQ41" s="706" t="s">
        <v>347</v>
      </c>
      <c r="AR41" s="707"/>
      <c r="AS41" s="707"/>
      <c r="AT41" s="707"/>
      <c r="AU41" s="707"/>
      <c r="AV41" s="707"/>
      <c r="AW41" s="707"/>
      <c r="AX41" s="707"/>
      <c r="AY41" s="708"/>
      <c r="AZ41" s="666">
        <v>77105</v>
      </c>
      <c r="BA41" s="667"/>
      <c r="BB41" s="667"/>
      <c r="BC41" s="667"/>
      <c r="BD41" s="677"/>
      <c r="BE41" s="677"/>
      <c r="BF41" s="709"/>
      <c r="BG41" s="712"/>
      <c r="BH41" s="713"/>
      <c r="BI41" s="713"/>
      <c r="BJ41" s="713"/>
      <c r="BK41" s="713"/>
      <c r="BL41" s="364"/>
      <c r="BM41" s="701" t="s">
        <v>348</v>
      </c>
      <c r="BN41" s="701"/>
      <c r="BO41" s="701"/>
      <c r="BP41" s="701"/>
      <c r="BQ41" s="701"/>
      <c r="BR41" s="701"/>
      <c r="BS41" s="701"/>
      <c r="BT41" s="701"/>
      <c r="BU41" s="702"/>
      <c r="BV41" s="666" t="s">
        <v>128</v>
      </c>
      <c r="BW41" s="667"/>
      <c r="BX41" s="667"/>
      <c r="BY41" s="667"/>
      <c r="BZ41" s="667"/>
      <c r="CA41" s="667"/>
      <c r="CB41" s="710"/>
      <c r="CD41" s="700" t="s">
        <v>349</v>
      </c>
      <c r="CE41" s="701"/>
      <c r="CF41" s="701"/>
      <c r="CG41" s="701"/>
      <c r="CH41" s="701"/>
      <c r="CI41" s="701"/>
      <c r="CJ41" s="701"/>
      <c r="CK41" s="701"/>
      <c r="CL41" s="701"/>
      <c r="CM41" s="701"/>
      <c r="CN41" s="701"/>
      <c r="CO41" s="701"/>
      <c r="CP41" s="701"/>
      <c r="CQ41" s="702"/>
      <c r="CR41" s="666" t="s">
        <v>128</v>
      </c>
      <c r="CS41" s="677"/>
      <c r="CT41" s="677"/>
      <c r="CU41" s="677"/>
      <c r="CV41" s="677"/>
      <c r="CW41" s="677"/>
      <c r="CX41" s="677"/>
      <c r="CY41" s="678"/>
      <c r="CZ41" s="669" t="s">
        <v>128</v>
      </c>
      <c r="DA41" s="679"/>
      <c r="DB41" s="679"/>
      <c r="DC41" s="680"/>
      <c r="DD41" s="672" t="s">
        <v>128</v>
      </c>
      <c r="DE41" s="677"/>
      <c r="DF41" s="677"/>
      <c r="DG41" s="677"/>
      <c r="DH41" s="677"/>
      <c r="DI41" s="677"/>
      <c r="DJ41" s="677"/>
      <c r="DK41" s="678"/>
      <c r="DL41" s="673"/>
      <c r="DM41" s="674"/>
      <c r="DN41" s="674"/>
      <c r="DO41" s="674"/>
      <c r="DP41" s="674"/>
      <c r="DQ41" s="674"/>
      <c r="DR41" s="674"/>
      <c r="DS41" s="674"/>
      <c r="DT41" s="674"/>
      <c r="DU41" s="674"/>
      <c r="DV41" s="675"/>
      <c r="DW41" s="659"/>
      <c r="DX41" s="660"/>
      <c r="DY41" s="660"/>
      <c r="DZ41" s="660"/>
      <c r="EA41" s="660"/>
      <c r="EB41" s="660"/>
      <c r="EC41" s="661"/>
    </row>
    <row r="42" spans="2:133" ht="11.25" customHeight="1" x14ac:dyDescent="0.2">
      <c r="B42" s="663" t="s">
        <v>350</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93" t="s">
        <v>128</v>
      </c>
      <c r="AA42" s="693"/>
      <c r="AB42" s="693"/>
      <c r="AC42" s="693"/>
      <c r="AD42" s="694" t="s">
        <v>128</v>
      </c>
      <c r="AE42" s="694"/>
      <c r="AF42" s="694"/>
      <c r="AG42" s="694"/>
      <c r="AH42" s="694"/>
      <c r="AI42" s="694"/>
      <c r="AJ42" s="694"/>
      <c r="AK42" s="694"/>
      <c r="AL42" s="669" t="s">
        <v>128</v>
      </c>
      <c r="AM42" s="670"/>
      <c r="AN42" s="670"/>
      <c r="AO42" s="695"/>
      <c r="AQ42" s="703" t="s">
        <v>351</v>
      </c>
      <c r="AR42" s="704"/>
      <c r="AS42" s="704"/>
      <c r="AT42" s="704"/>
      <c r="AU42" s="704"/>
      <c r="AV42" s="704"/>
      <c r="AW42" s="704"/>
      <c r="AX42" s="704"/>
      <c r="AY42" s="705"/>
      <c r="AZ42" s="646">
        <v>237103</v>
      </c>
      <c r="BA42" s="681"/>
      <c r="BB42" s="681"/>
      <c r="BC42" s="681"/>
      <c r="BD42" s="647"/>
      <c r="BE42" s="647"/>
      <c r="BF42" s="696"/>
      <c r="BG42" s="714"/>
      <c r="BH42" s="715"/>
      <c r="BI42" s="715"/>
      <c r="BJ42" s="715"/>
      <c r="BK42" s="715"/>
      <c r="BL42" s="365"/>
      <c r="BM42" s="697" t="s">
        <v>352</v>
      </c>
      <c r="BN42" s="697"/>
      <c r="BO42" s="697"/>
      <c r="BP42" s="697"/>
      <c r="BQ42" s="697"/>
      <c r="BR42" s="697"/>
      <c r="BS42" s="697"/>
      <c r="BT42" s="697"/>
      <c r="BU42" s="698"/>
      <c r="BV42" s="646" t="s">
        <v>128</v>
      </c>
      <c r="BW42" s="681"/>
      <c r="BX42" s="681"/>
      <c r="BY42" s="681"/>
      <c r="BZ42" s="681"/>
      <c r="CA42" s="681"/>
      <c r="CB42" s="699"/>
      <c r="CD42" s="663" t="s">
        <v>353</v>
      </c>
      <c r="CE42" s="664"/>
      <c r="CF42" s="664"/>
      <c r="CG42" s="664"/>
      <c r="CH42" s="664"/>
      <c r="CI42" s="664"/>
      <c r="CJ42" s="664"/>
      <c r="CK42" s="664"/>
      <c r="CL42" s="664"/>
      <c r="CM42" s="664"/>
      <c r="CN42" s="664"/>
      <c r="CO42" s="664"/>
      <c r="CP42" s="664"/>
      <c r="CQ42" s="665"/>
      <c r="CR42" s="666">
        <v>286721</v>
      </c>
      <c r="CS42" s="677"/>
      <c r="CT42" s="677"/>
      <c r="CU42" s="677"/>
      <c r="CV42" s="677"/>
      <c r="CW42" s="677"/>
      <c r="CX42" s="677"/>
      <c r="CY42" s="678"/>
      <c r="CZ42" s="669">
        <v>6.3</v>
      </c>
      <c r="DA42" s="679"/>
      <c r="DB42" s="679"/>
      <c r="DC42" s="680"/>
      <c r="DD42" s="672">
        <v>136226</v>
      </c>
      <c r="DE42" s="677"/>
      <c r="DF42" s="677"/>
      <c r="DG42" s="677"/>
      <c r="DH42" s="677"/>
      <c r="DI42" s="677"/>
      <c r="DJ42" s="677"/>
      <c r="DK42" s="678"/>
      <c r="DL42" s="673"/>
      <c r="DM42" s="674"/>
      <c r="DN42" s="674"/>
      <c r="DO42" s="674"/>
      <c r="DP42" s="674"/>
      <c r="DQ42" s="674"/>
      <c r="DR42" s="674"/>
      <c r="DS42" s="674"/>
      <c r="DT42" s="674"/>
      <c r="DU42" s="674"/>
      <c r="DV42" s="675"/>
      <c r="DW42" s="659"/>
      <c r="DX42" s="660"/>
      <c r="DY42" s="660"/>
      <c r="DZ42" s="660"/>
      <c r="EA42" s="660"/>
      <c r="EB42" s="660"/>
      <c r="EC42" s="661"/>
    </row>
    <row r="43" spans="2:133" ht="11.25" customHeight="1" x14ac:dyDescent="0.2">
      <c r="B43" s="663" t="s">
        <v>354</v>
      </c>
      <c r="C43" s="664"/>
      <c r="D43" s="664"/>
      <c r="E43" s="664"/>
      <c r="F43" s="664"/>
      <c r="G43" s="664"/>
      <c r="H43" s="664"/>
      <c r="I43" s="664"/>
      <c r="J43" s="664"/>
      <c r="K43" s="664"/>
      <c r="L43" s="664"/>
      <c r="M43" s="664"/>
      <c r="N43" s="664"/>
      <c r="O43" s="664"/>
      <c r="P43" s="664"/>
      <c r="Q43" s="665"/>
      <c r="R43" s="666">
        <v>93600</v>
      </c>
      <c r="S43" s="667"/>
      <c r="T43" s="667"/>
      <c r="U43" s="667"/>
      <c r="V43" s="667"/>
      <c r="W43" s="667"/>
      <c r="X43" s="667"/>
      <c r="Y43" s="668"/>
      <c r="Z43" s="693">
        <v>1.9</v>
      </c>
      <c r="AA43" s="693"/>
      <c r="AB43" s="693"/>
      <c r="AC43" s="693"/>
      <c r="AD43" s="694" t="s">
        <v>128</v>
      </c>
      <c r="AE43" s="694"/>
      <c r="AF43" s="694"/>
      <c r="AG43" s="694"/>
      <c r="AH43" s="694"/>
      <c r="AI43" s="694"/>
      <c r="AJ43" s="694"/>
      <c r="AK43" s="694"/>
      <c r="AL43" s="669" t="s">
        <v>128</v>
      </c>
      <c r="AM43" s="670"/>
      <c r="AN43" s="670"/>
      <c r="AO43" s="695"/>
      <c r="BV43" s="219"/>
      <c r="BW43" s="219"/>
      <c r="BX43" s="219"/>
      <c r="BY43" s="219"/>
      <c r="BZ43" s="219"/>
      <c r="CA43" s="219"/>
      <c r="CB43" s="219"/>
      <c r="CD43" s="663" t="s">
        <v>355</v>
      </c>
      <c r="CE43" s="664"/>
      <c r="CF43" s="664"/>
      <c r="CG43" s="664"/>
      <c r="CH43" s="664"/>
      <c r="CI43" s="664"/>
      <c r="CJ43" s="664"/>
      <c r="CK43" s="664"/>
      <c r="CL43" s="664"/>
      <c r="CM43" s="664"/>
      <c r="CN43" s="664"/>
      <c r="CO43" s="664"/>
      <c r="CP43" s="664"/>
      <c r="CQ43" s="665"/>
      <c r="CR43" s="666">
        <v>7526</v>
      </c>
      <c r="CS43" s="677"/>
      <c r="CT43" s="677"/>
      <c r="CU43" s="677"/>
      <c r="CV43" s="677"/>
      <c r="CW43" s="677"/>
      <c r="CX43" s="677"/>
      <c r="CY43" s="678"/>
      <c r="CZ43" s="669">
        <v>0.2</v>
      </c>
      <c r="DA43" s="679"/>
      <c r="DB43" s="679"/>
      <c r="DC43" s="680"/>
      <c r="DD43" s="672">
        <v>7526</v>
      </c>
      <c r="DE43" s="677"/>
      <c r="DF43" s="677"/>
      <c r="DG43" s="677"/>
      <c r="DH43" s="677"/>
      <c r="DI43" s="677"/>
      <c r="DJ43" s="677"/>
      <c r="DK43" s="678"/>
      <c r="DL43" s="673"/>
      <c r="DM43" s="674"/>
      <c r="DN43" s="674"/>
      <c r="DO43" s="674"/>
      <c r="DP43" s="674"/>
      <c r="DQ43" s="674"/>
      <c r="DR43" s="674"/>
      <c r="DS43" s="674"/>
      <c r="DT43" s="674"/>
      <c r="DU43" s="674"/>
      <c r="DV43" s="675"/>
      <c r="DW43" s="659"/>
      <c r="DX43" s="660"/>
      <c r="DY43" s="660"/>
      <c r="DZ43" s="660"/>
      <c r="EA43" s="660"/>
      <c r="EB43" s="660"/>
      <c r="EC43" s="661"/>
    </row>
    <row r="44" spans="2:133" ht="11.25" customHeight="1" x14ac:dyDescent="0.2">
      <c r="B44" s="643" t="s">
        <v>356</v>
      </c>
      <c r="C44" s="644"/>
      <c r="D44" s="644"/>
      <c r="E44" s="644"/>
      <c r="F44" s="644"/>
      <c r="G44" s="644"/>
      <c r="H44" s="644"/>
      <c r="I44" s="644"/>
      <c r="J44" s="644"/>
      <c r="K44" s="644"/>
      <c r="L44" s="644"/>
      <c r="M44" s="644"/>
      <c r="N44" s="644"/>
      <c r="O44" s="644"/>
      <c r="P44" s="644"/>
      <c r="Q44" s="645"/>
      <c r="R44" s="646">
        <v>4812476</v>
      </c>
      <c r="S44" s="681"/>
      <c r="T44" s="681"/>
      <c r="U44" s="681"/>
      <c r="V44" s="681"/>
      <c r="W44" s="681"/>
      <c r="X44" s="681"/>
      <c r="Y44" s="682"/>
      <c r="Z44" s="683">
        <v>100</v>
      </c>
      <c r="AA44" s="683"/>
      <c r="AB44" s="683"/>
      <c r="AC44" s="683"/>
      <c r="AD44" s="684">
        <v>2827509</v>
      </c>
      <c r="AE44" s="684"/>
      <c r="AF44" s="684"/>
      <c r="AG44" s="684"/>
      <c r="AH44" s="684"/>
      <c r="AI44" s="684"/>
      <c r="AJ44" s="684"/>
      <c r="AK44" s="684"/>
      <c r="AL44" s="649">
        <v>100</v>
      </c>
      <c r="AM44" s="685"/>
      <c r="AN44" s="685"/>
      <c r="AO44" s="686"/>
      <c r="CD44" s="687" t="s">
        <v>303</v>
      </c>
      <c r="CE44" s="688"/>
      <c r="CF44" s="663" t="s">
        <v>357</v>
      </c>
      <c r="CG44" s="664"/>
      <c r="CH44" s="664"/>
      <c r="CI44" s="664"/>
      <c r="CJ44" s="664"/>
      <c r="CK44" s="664"/>
      <c r="CL44" s="664"/>
      <c r="CM44" s="664"/>
      <c r="CN44" s="664"/>
      <c r="CO44" s="664"/>
      <c r="CP44" s="664"/>
      <c r="CQ44" s="665"/>
      <c r="CR44" s="666">
        <v>286721</v>
      </c>
      <c r="CS44" s="667"/>
      <c r="CT44" s="667"/>
      <c r="CU44" s="667"/>
      <c r="CV44" s="667"/>
      <c r="CW44" s="667"/>
      <c r="CX44" s="667"/>
      <c r="CY44" s="668"/>
      <c r="CZ44" s="669">
        <v>6.3</v>
      </c>
      <c r="DA44" s="670"/>
      <c r="DB44" s="670"/>
      <c r="DC44" s="671"/>
      <c r="DD44" s="672">
        <v>136226</v>
      </c>
      <c r="DE44" s="667"/>
      <c r="DF44" s="667"/>
      <c r="DG44" s="667"/>
      <c r="DH44" s="667"/>
      <c r="DI44" s="667"/>
      <c r="DJ44" s="667"/>
      <c r="DK44" s="668"/>
      <c r="DL44" s="673"/>
      <c r="DM44" s="674"/>
      <c r="DN44" s="674"/>
      <c r="DO44" s="674"/>
      <c r="DP44" s="674"/>
      <c r="DQ44" s="674"/>
      <c r="DR44" s="674"/>
      <c r="DS44" s="674"/>
      <c r="DT44" s="674"/>
      <c r="DU44" s="674"/>
      <c r="DV44" s="675"/>
      <c r="DW44" s="659"/>
      <c r="DX44" s="660"/>
      <c r="DY44" s="660"/>
      <c r="DZ44" s="660"/>
      <c r="EA44" s="660"/>
      <c r="EB44" s="660"/>
      <c r="EC44" s="661"/>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9"/>
      <c r="CE45" s="690"/>
      <c r="CF45" s="663" t="s">
        <v>358</v>
      </c>
      <c r="CG45" s="664"/>
      <c r="CH45" s="664"/>
      <c r="CI45" s="664"/>
      <c r="CJ45" s="664"/>
      <c r="CK45" s="664"/>
      <c r="CL45" s="664"/>
      <c r="CM45" s="664"/>
      <c r="CN45" s="664"/>
      <c r="CO45" s="664"/>
      <c r="CP45" s="664"/>
      <c r="CQ45" s="665"/>
      <c r="CR45" s="666">
        <v>122822</v>
      </c>
      <c r="CS45" s="677"/>
      <c r="CT45" s="677"/>
      <c r="CU45" s="677"/>
      <c r="CV45" s="677"/>
      <c r="CW45" s="677"/>
      <c r="CX45" s="677"/>
      <c r="CY45" s="678"/>
      <c r="CZ45" s="669">
        <v>2.7</v>
      </c>
      <c r="DA45" s="679"/>
      <c r="DB45" s="679"/>
      <c r="DC45" s="680"/>
      <c r="DD45" s="672">
        <v>32637</v>
      </c>
      <c r="DE45" s="677"/>
      <c r="DF45" s="677"/>
      <c r="DG45" s="677"/>
      <c r="DH45" s="677"/>
      <c r="DI45" s="677"/>
      <c r="DJ45" s="677"/>
      <c r="DK45" s="678"/>
      <c r="DL45" s="673"/>
      <c r="DM45" s="674"/>
      <c r="DN45" s="674"/>
      <c r="DO45" s="674"/>
      <c r="DP45" s="674"/>
      <c r="DQ45" s="674"/>
      <c r="DR45" s="674"/>
      <c r="DS45" s="674"/>
      <c r="DT45" s="674"/>
      <c r="DU45" s="674"/>
      <c r="DV45" s="675"/>
      <c r="DW45" s="659"/>
      <c r="DX45" s="660"/>
      <c r="DY45" s="660"/>
      <c r="DZ45" s="660"/>
      <c r="EA45" s="660"/>
      <c r="EB45" s="660"/>
      <c r="EC45" s="661"/>
    </row>
    <row r="46" spans="2:133" ht="11.25" customHeight="1" x14ac:dyDescent="0.2">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9"/>
      <c r="CE46" s="690"/>
      <c r="CF46" s="663" t="s">
        <v>360</v>
      </c>
      <c r="CG46" s="664"/>
      <c r="CH46" s="664"/>
      <c r="CI46" s="664"/>
      <c r="CJ46" s="664"/>
      <c r="CK46" s="664"/>
      <c r="CL46" s="664"/>
      <c r="CM46" s="664"/>
      <c r="CN46" s="664"/>
      <c r="CO46" s="664"/>
      <c r="CP46" s="664"/>
      <c r="CQ46" s="665"/>
      <c r="CR46" s="666">
        <v>162245</v>
      </c>
      <c r="CS46" s="667"/>
      <c r="CT46" s="667"/>
      <c r="CU46" s="667"/>
      <c r="CV46" s="667"/>
      <c r="CW46" s="667"/>
      <c r="CX46" s="667"/>
      <c r="CY46" s="668"/>
      <c r="CZ46" s="669">
        <v>3.6</v>
      </c>
      <c r="DA46" s="670"/>
      <c r="DB46" s="670"/>
      <c r="DC46" s="671"/>
      <c r="DD46" s="672">
        <v>101935</v>
      </c>
      <c r="DE46" s="667"/>
      <c r="DF46" s="667"/>
      <c r="DG46" s="667"/>
      <c r="DH46" s="667"/>
      <c r="DI46" s="667"/>
      <c r="DJ46" s="667"/>
      <c r="DK46" s="668"/>
      <c r="DL46" s="673"/>
      <c r="DM46" s="674"/>
      <c r="DN46" s="674"/>
      <c r="DO46" s="674"/>
      <c r="DP46" s="674"/>
      <c r="DQ46" s="674"/>
      <c r="DR46" s="674"/>
      <c r="DS46" s="674"/>
      <c r="DT46" s="674"/>
      <c r="DU46" s="674"/>
      <c r="DV46" s="675"/>
      <c r="DW46" s="659"/>
      <c r="DX46" s="660"/>
      <c r="DY46" s="660"/>
      <c r="DZ46" s="660"/>
      <c r="EA46" s="660"/>
      <c r="EB46" s="660"/>
      <c r="EC46" s="661"/>
    </row>
    <row r="47" spans="2:133" ht="11.25" customHeight="1" x14ac:dyDescent="0.2">
      <c r="B47" s="676" t="s">
        <v>361</v>
      </c>
      <c r="C47" s="67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c r="BC47" s="676"/>
      <c r="BD47" s="676"/>
      <c r="BE47" s="676"/>
      <c r="BF47" s="676"/>
      <c r="BG47" s="676"/>
      <c r="BH47" s="676"/>
      <c r="BI47" s="676"/>
      <c r="BJ47" s="676"/>
      <c r="BK47" s="676"/>
      <c r="BL47" s="676"/>
      <c r="BM47" s="676"/>
      <c r="BN47" s="676"/>
      <c r="BO47" s="676"/>
      <c r="BP47" s="676"/>
      <c r="BQ47" s="676"/>
      <c r="BR47" s="676"/>
      <c r="BS47" s="676"/>
      <c r="BT47" s="676"/>
      <c r="BU47" s="676"/>
      <c r="BV47" s="676"/>
      <c r="BW47" s="676"/>
      <c r="BX47" s="676"/>
      <c r="BY47" s="676"/>
      <c r="BZ47" s="676"/>
      <c r="CA47" s="676"/>
      <c r="CB47" s="676"/>
      <c r="CD47" s="689"/>
      <c r="CE47" s="690"/>
      <c r="CF47" s="663" t="s">
        <v>362</v>
      </c>
      <c r="CG47" s="664"/>
      <c r="CH47" s="664"/>
      <c r="CI47" s="664"/>
      <c r="CJ47" s="664"/>
      <c r="CK47" s="664"/>
      <c r="CL47" s="664"/>
      <c r="CM47" s="664"/>
      <c r="CN47" s="664"/>
      <c r="CO47" s="664"/>
      <c r="CP47" s="664"/>
      <c r="CQ47" s="665"/>
      <c r="CR47" s="666" t="s">
        <v>128</v>
      </c>
      <c r="CS47" s="677"/>
      <c r="CT47" s="677"/>
      <c r="CU47" s="677"/>
      <c r="CV47" s="677"/>
      <c r="CW47" s="677"/>
      <c r="CX47" s="677"/>
      <c r="CY47" s="678"/>
      <c r="CZ47" s="669" t="s">
        <v>128</v>
      </c>
      <c r="DA47" s="679"/>
      <c r="DB47" s="679"/>
      <c r="DC47" s="680"/>
      <c r="DD47" s="672" t="s">
        <v>128</v>
      </c>
      <c r="DE47" s="677"/>
      <c r="DF47" s="677"/>
      <c r="DG47" s="677"/>
      <c r="DH47" s="677"/>
      <c r="DI47" s="677"/>
      <c r="DJ47" s="677"/>
      <c r="DK47" s="678"/>
      <c r="DL47" s="673"/>
      <c r="DM47" s="674"/>
      <c r="DN47" s="674"/>
      <c r="DO47" s="674"/>
      <c r="DP47" s="674"/>
      <c r="DQ47" s="674"/>
      <c r="DR47" s="674"/>
      <c r="DS47" s="674"/>
      <c r="DT47" s="674"/>
      <c r="DU47" s="674"/>
      <c r="DV47" s="675"/>
      <c r="DW47" s="659"/>
      <c r="DX47" s="660"/>
      <c r="DY47" s="660"/>
      <c r="DZ47" s="660"/>
      <c r="EA47" s="660"/>
      <c r="EB47" s="660"/>
      <c r="EC47" s="661"/>
    </row>
    <row r="48" spans="2:133" ht="10.8" x14ac:dyDescent="0.2">
      <c r="B48" s="662" t="s">
        <v>363</v>
      </c>
      <c r="C48" s="662"/>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2"/>
      <c r="AI48" s="662"/>
      <c r="AJ48" s="662"/>
      <c r="AK48" s="662"/>
      <c r="AL48" s="662"/>
      <c r="AM48" s="662"/>
      <c r="AN48" s="662"/>
      <c r="AO48" s="662"/>
      <c r="AP48" s="662"/>
      <c r="AQ48" s="662"/>
      <c r="AR48" s="662"/>
      <c r="AS48" s="662"/>
      <c r="AT48" s="662"/>
      <c r="AU48" s="662"/>
      <c r="AV48" s="662"/>
      <c r="AW48" s="662"/>
      <c r="AX48" s="662"/>
      <c r="AY48" s="662"/>
      <c r="AZ48" s="662"/>
      <c r="BA48" s="662"/>
      <c r="BB48" s="662"/>
      <c r="BC48" s="662"/>
      <c r="BD48" s="662"/>
      <c r="BE48" s="662"/>
      <c r="BF48" s="662"/>
      <c r="BG48" s="662"/>
      <c r="BH48" s="662"/>
      <c r="BI48" s="662"/>
      <c r="BJ48" s="662"/>
      <c r="BK48" s="662"/>
      <c r="BL48" s="662"/>
      <c r="BM48" s="662"/>
      <c r="BN48" s="662"/>
      <c r="BO48" s="662"/>
      <c r="BP48" s="662"/>
      <c r="BQ48" s="662"/>
      <c r="BR48" s="662"/>
      <c r="BS48" s="662"/>
      <c r="BT48" s="662"/>
      <c r="BU48" s="662"/>
      <c r="BV48" s="662"/>
      <c r="BW48" s="662"/>
      <c r="BX48" s="662"/>
      <c r="BY48" s="662"/>
      <c r="BZ48" s="662"/>
      <c r="CA48" s="662"/>
      <c r="CB48" s="662"/>
      <c r="CD48" s="691"/>
      <c r="CE48" s="692"/>
      <c r="CF48" s="663" t="s">
        <v>364</v>
      </c>
      <c r="CG48" s="664"/>
      <c r="CH48" s="664"/>
      <c r="CI48" s="664"/>
      <c r="CJ48" s="664"/>
      <c r="CK48" s="664"/>
      <c r="CL48" s="664"/>
      <c r="CM48" s="664"/>
      <c r="CN48" s="664"/>
      <c r="CO48" s="664"/>
      <c r="CP48" s="664"/>
      <c r="CQ48" s="665"/>
      <c r="CR48" s="666" t="s">
        <v>128</v>
      </c>
      <c r="CS48" s="667"/>
      <c r="CT48" s="667"/>
      <c r="CU48" s="667"/>
      <c r="CV48" s="667"/>
      <c r="CW48" s="667"/>
      <c r="CX48" s="667"/>
      <c r="CY48" s="668"/>
      <c r="CZ48" s="669" t="s">
        <v>128</v>
      </c>
      <c r="DA48" s="670"/>
      <c r="DB48" s="670"/>
      <c r="DC48" s="671"/>
      <c r="DD48" s="672" t="s">
        <v>128</v>
      </c>
      <c r="DE48" s="667"/>
      <c r="DF48" s="667"/>
      <c r="DG48" s="667"/>
      <c r="DH48" s="667"/>
      <c r="DI48" s="667"/>
      <c r="DJ48" s="667"/>
      <c r="DK48" s="668"/>
      <c r="DL48" s="673"/>
      <c r="DM48" s="674"/>
      <c r="DN48" s="674"/>
      <c r="DO48" s="674"/>
      <c r="DP48" s="674"/>
      <c r="DQ48" s="674"/>
      <c r="DR48" s="674"/>
      <c r="DS48" s="674"/>
      <c r="DT48" s="674"/>
      <c r="DU48" s="674"/>
      <c r="DV48" s="675"/>
      <c r="DW48" s="659"/>
      <c r="DX48" s="660"/>
      <c r="DY48" s="660"/>
      <c r="DZ48" s="660"/>
      <c r="EA48" s="660"/>
      <c r="EB48" s="660"/>
      <c r="EC48" s="661"/>
    </row>
    <row r="49" spans="2:133" ht="11.25" customHeight="1" x14ac:dyDescent="0.2">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3" t="s">
        <v>365</v>
      </c>
      <c r="CE49" s="644"/>
      <c r="CF49" s="644"/>
      <c r="CG49" s="644"/>
      <c r="CH49" s="644"/>
      <c r="CI49" s="644"/>
      <c r="CJ49" s="644"/>
      <c r="CK49" s="644"/>
      <c r="CL49" s="644"/>
      <c r="CM49" s="644"/>
      <c r="CN49" s="644"/>
      <c r="CO49" s="644"/>
      <c r="CP49" s="644"/>
      <c r="CQ49" s="645"/>
      <c r="CR49" s="646">
        <v>4526696</v>
      </c>
      <c r="CS49" s="647"/>
      <c r="CT49" s="647"/>
      <c r="CU49" s="647"/>
      <c r="CV49" s="647"/>
      <c r="CW49" s="647"/>
      <c r="CX49" s="647"/>
      <c r="CY49" s="648"/>
      <c r="CZ49" s="649">
        <v>100</v>
      </c>
      <c r="DA49" s="650"/>
      <c r="DB49" s="650"/>
      <c r="DC49" s="651"/>
      <c r="DD49" s="652">
        <v>3429941</v>
      </c>
      <c r="DE49" s="647"/>
      <c r="DF49" s="647"/>
      <c r="DG49" s="647"/>
      <c r="DH49" s="647"/>
      <c r="DI49" s="647"/>
      <c r="DJ49" s="647"/>
      <c r="DK49" s="648"/>
      <c r="DL49" s="653"/>
      <c r="DM49" s="654"/>
      <c r="DN49" s="654"/>
      <c r="DO49" s="654"/>
      <c r="DP49" s="654"/>
      <c r="DQ49" s="654"/>
      <c r="DR49" s="654"/>
      <c r="DS49" s="654"/>
      <c r="DT49" s="654"/>
      <c r="DU49" s="654"/>
      <c r="DV49" s="655"/>
      <c r="DW49" s="656"/>
      <c r="DX49" s="657"/>
      <c r="DY49" s="657"/>
      <c r="DZ49" s="657"/>
      <c r="EA49" s="657"/>
      <c r="EB49" s="657"/>
      <c r="EC49" s="658"/>
    </row>
    <row r="50" spans="2:133" ht="10.8" hidden="1" x14ac:dyDescent="0.2">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TGZZmvzmCMkJnR7j8kBGSsSVvPa1CYt0LswHGnpu24jaB3ODVvnLCgi3m4T/3XBKvaTU9J4L1+3Wqh84s6pjVw==" saltValue="VMuXphJ7OqAVxnjUbmHUu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7" t="s">
        <v>366</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787"/>
      <c r="AR2" s="787"/>
      <c r="AS2" s="787"/>
      <c r="AT2" s="787"/>
      <c r="AU2" s="787"/>
      <c r="AV2" s="787"/>
      <c r="AW2" s="787"/>
      <c r="AX2" s="787"/>
      <c r="AY2" s="787"/>
      <c r="AZ2" s="787"/>
      <c r="BA2" s="787"/>
      <c r="BB2" s="787"/>
      <c r="BC2" s="787"/>
      <c r="BD2" s="787"/>
      <c r="BE2" s="787"/>
      <c r="BF2" s="787"/>
      <c r="BG2" s="787"/>
      <c r="BH2" s="787"/>
      <c r="BI2" s="78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8" t="s">
        <v>367</v>
      </c>
      <c r="DK2" s="789"/>
      <c r="DL2" s="789"/>
      <c r="DM2" s="789"/>
      <c r="DN2" s="789"/>
      <c r="DO2" s="790"/>
      <c r="DP2" s="224"/>
      <c r="DQ2" s="788" t="s">
        <v>368</v>
      </c>
      <c r="DR2" s="789"/>
      <c r="DS2" s="789"/>
      <c r="DT2" s="789"/>
      <c r="DU2" s="789"/>
      <c r="DV2" s="789"/>
      <c r="DW2" s="789"/>
      <c r="DX2" s="789"/>
      <c r="DY2" s="789"/>
      <c r="DZ2" s="790"/>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1" t="s">
        <v>369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28"/>
      <c r="BA4" s="228"/>
      <c r="BB4" s="228"/>
      <c r="BC4" s="228"/>
      <c r="BD4" s="228"/>
      <c r="BE4" s="229"/>
      <c r="BF4" s="229"/>
      <c r="BG4" s="229"/>
      <c r="BH4" s="229"/>
      <c r="BI4" s="229"/>
      <c r="BJ4" s="229"/>
      <c r="BK4" s="229"/>
      <c r="BL4" s="229"/>
      <c r="BM4" s="229"/>
      <c r="BN4" s="229"/>
      <c r="BO4" s="229"/>
      <c r="BP4" s="229"/>
      <c r="BQ4" s="792" t="s">
        <v>370</v>
      </c>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230"/>
    </row>
    <row r="5" spans="1:131" s="231" customFormat="1" ht="26.25" customHeight="1" x14ac:dyDescent="0.2">
      <c r="A5" s="793" t="s">
        <v>371</v>
      </c>
      <c r="B5" s="794"/>
      <c r="C5" s="794"/>
      <c r="D5" s="794"/>
      <c r="E5" s="794"/>
      <c r="F5" s="794"/>
      <c r="G5" s="794"/>
      <c r="H5" s="794"/>
      <c r="I5" s="794"/>
      <c r="J5" s="794"/>
      <c r="K5" s="794"/>
      <c r="L5" s="794"/>
      <c r="M5" s="794"/>
      <c r="N5" s="794"/>
      <c r="O5" s="794"/>
      <c r="P5" s="795"/>
      <c r="Q5" s="799" t="s">
        <v>372</v>
      </c>
      <c r="R5" s="800"/>
      <c r="S5" s="800"/>
      <c r="T5" s="800"/>
      <c r="U5" s="801"/>
      <c r="V5" s="799" t="s">
        <v>373</v>
      </c>
      <c r="W5" s="800"/>
      <c r="X5" s="800"/>
      <c r="Y5" s="800"/>
      <c r="Z5" s="801"/>
      <c r="AA5" s="799" t="s">
        <v>374</v>
      </c>
      <c r="AB5" s="800"/>
      <c r="AC5" s="800"/>
      <c r="AD5" s="800"/>
      <c r="AE5" s="800"/>
      <c r="AF5" s="805" t="s">
        <v>375</v>
      </c>
      <c r="AG5" s="800"/>
      <c r="AH5" s="800"/>
      <c r="AI5" s="800"/>
      <c r="AJ5" s="806"/>
      <c r="AK5" s="800" t="s">
        <v>376</v>
      </c>
      <c r="AL5" s="800"/>
      <c r="AM5" s="800"/>
      <c r="AN5" s="800"/>
      <c r="AO5" s="801"/>
      <c r="AP5" s="799" t="s">
        <v>377</v>
      </c>
      <c r="AQ5" s="800"/>
      <c r="AR5" s="800"/>
      <c r="AS5" s="800"/>
      <c r="AT5" s="801"/>
      <c r="AU5" s="799" t="s">
        <v>378</v>
      </c>
      <c r="AV5" s="800"/>
      <c r="AW5" s="800"/>
      <c r="AX5" s="800"/>
      <c r="AY5" s="806"/>
      <c r="AZ5" s="228"/>
      <c r="BA5" s="228"/>
      <c r="BB5" s="228"/>
      <c r="BC5" s="228"/>
      <c r="BD5" s="228"/>
      <c r="BE5" s="229"/>
      <c r="BF5" s="229"/>
      <c r="BG5" s="229"/>
      <c r="BH5" s="229"/>
      <c r="BI5" s="229"/>
      <c r="BJ5" s="229"/>
      <c r="BK5" s="229"/>
      <c r="BL5" s="229"/>
      <c r="BM5" s="229"/>
      <c r="BN5" s="229"/>
      <c r="BO5" s="229"/>
      <c r="BP5" s="229"/>
      <c r="BQ5" s="793" t="s">
        <v>379</v>
      </c>
      <c r="BR5" s="794"/>
      <c r="BS5" s="794"/>
      <c r="BT5" s="794"/>
      <c r="BU5" s="794"/>
      <c r="BV5" s="794"/>
      <c r="BW5" s="794"/>
      <c r="BX5" s="794"/>
      <c r="BY5" s="794"/>
      <c r="BZ5" s="794"/>
      <c r="CA5" s="794"/>
      <c r="CB5" s="794"/>
      <c r="CC5" s="794"/>
      <c r="CD5" s="794"/>
      <c r="CE5" s="794"/>
      <c r="CF5" s="794"/>
      <c r="CG5" s="795"/>
      <c r="CH5" s="799" t="s">
        <v>380</v>
      </c>
      <c r="CI5" s="800"/>
      <c r="CJ5" s="800"/>
      <c r="CK5" s="800"/>
      <c r="CL5" s="801"/>
      <c r="CM5" s="799" t="s">
        <v>381</v>
      </c>
      <c r="CN5" s="800"/>
      <c r="CO5" s="800"/>
      <c r="CP5" s="800"/>
      <c r="CQ5" s="801"/>
      <c r="CR5" s="799" t="s">
        <v>382</v>
      </c>
      <c r="CS5" s="800"/>
      <c r="CT5" s="800"/>
      <c r="CU5" s="800"/>
      <c r="CV5" s="801"/>
      <c r="CW5" s="799" t="s">
        <v>383</v>
      </c>
      <c r="CX5" s="800"/>
      <c r="CY5" s="800"/>
      <c r="CZ5" s="800"/>
      <c r="DA5" s="801"/>
      <c r="DB5" s="799" t="s">
        <v>384</v>
      </c>
      <c r="DC5" s="800"/>
      <c r="DD5" s="800"/>
      <c r="DE5" s="800"/>
      <c r="DF5" s="801"/>
      <c r="DG5" s="829" t="s">
        <v>385</v>
      </c>
      <c r="DH5" s="830"/>
      <c r="DI5" s="830"/>
      <c r="DJ5" s="830"/>
      <c r="DK5" s="831"/>
      <c r="DL5" s="829" t="s">
        <v>386</v>
      </c>
      <c r="DM5" s="830"/>
      <c r="DN5" s="830"/>
      <c r="DO5" s="830"/>
      <c r="DP5" s="831"/>
      <c r="DQ5" s="799" t="s">
        <v>387</v>
      </c>
      <c r="DR5" s="800"/>
      <c r="DS5" s="800"/>
      <c r="DT5" s="800"/>
      <c r="DU5" s="801"/>
      <c r="DV5" s="799" t="s">
        <v>378</v>
      </c>
      <c r="DW5" s="800"/>
      <c r="DX5" s="800"/>
      <c r="DY5" s="800"/>
      <c r="DZ5" s="806"/>
      <c r="EA5" s="230"/>
    </row>
    <row r="6" spans="1:131" s="231" customFormat="1" ht="26.25" customHeight="1" thickBot="1" x14ac:dyDescent="0.25">
      <c r="A6" s="796"/>
      <c r="B6" s="797"/>
      <c r="C6" s="797"/>
      <c r="D6" s="797"/>
      <c r="E6" s="797"/>
      <c r="F6" s="797"/>
      <c r="G6" s="797"/>
      <c r="H6" s="797"/>
      <c r="I6" s="797"/>
      <c r="J6" s="797"/>
      <c r="K6" s="797"/>
      <c r="L6" s="797"/>
      <c r="M6" s="797"/>
      <c r="N6" s="797"/>
      <c r="O6" s="797"/>
      <c r="P6" s="798"/>
      <c r="Q6" s="802"/>
      <c r="R6" s="803"/>
      <c r="S6" s="803"/>
      <c r="T6" s="803"/>
      <c r="U6" s="804"/>
      <c r="V6" s="802"/>
      <c r="W6" s="803"/>
      <c r="X6" s="803"/>
      <c r="Y6" s="803"/>
      <c r="Z6" s="804"/>
      <c r="AA6" s="802"/>
      <c r="AB6" s="803"/>
      <c r="AC6" s="803"/>
      <c r="AD6" s="803"/>
      <c r="AE6" s="803"/>
      <c r="AF6" s="807"/>
      <c r="AG6" s="803"/>
      <c r="AH6" s="803"/>
      <c r="AI6" s="803"/>
      <c r="AJ6" s="808"/>
      <c r="AK6" s="803"/>
      <c r="AL6" s="803"/>
      <c r="AM6" s="803"/>
      <c r="AN6" s="803"/>
      <c r="AO6" s="804"/>
      <c r="AP6" s="802"/>
      <c r="AQ6" s="803"/>
      <c r="AR6" s="803"/>
      <c r="AS6" s="803"/>
      <c r="AT6" s="804"/>
      <c r="AU6" s="802"/>
      <c r="AV6" s="803"/>
      <c r="AW6" s="803"/>
      <c r="AX6" s="803"/>
      <c r="AY6" s="808"/>
      <c r="AZ6" s="228"/>
      <c r="BA6" s="228"/>
      <c r="BB6" s="228"/>
      <c r="BC6" s="228"/>
      <c r="BD6" s="228"/>
      <c r="BE6" s="229"/>
      <c r="BF6" s="229"/>
      <c r="BG6" s="229"/>
      <c r="BH6" s="229"/>
      <c r="BI6" s="229"/>
      <c r="BJ6" s="229"/>
      <c r="BK6" s="229"/>
      <c r="BL6" s="229"/>
      <c r="BM6" s="229"/>
      <c r="BN6" s="229"/>
      <c r="BO6" s="229"/>
      <c r="BP6" s="229"/>
      <c r="BQ6" s="796"/>
      <c r="BR6" s="797"/>
      <c r="BS6" s="797"/>
      <c r="BT6" s="797"/>
      <c r="BU6" s="797"/>
      <c r="BV6" s="797"/>
      <c r="BW6" s="797"/>
      <c r="BX6" s="797"/>
      <c r="BY6" s="797"/>
      <c r="BZ6" s="797"/>
      <c r="CA6" s="797"/>
      <c r="CB6" s="797"/>
      <c r="CC6" s="797"/>
      <c r="CD6" s="797"/>
      <c r="CE6" s="797"/>
      <c r="CF6" s="797"/>
      <c r="CG6" s="798"/>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32"/>
      <c r="DH6" s="833"/>
      <c r="DI6" s="833"/>
      <c r="DJ6" s="833"/>
      <c r="DK6" s="834"/>
      <c r="DL6" s="832"/>
      <c r="DM6" s="833"/>
      <c r="DN6" s="833"/>
      <c r="DO6" s="833"/>
      <c r="DP6" s="834"/>
      <c r="DQ6" s="802"/>
      <c r="DR6" s="803"/>
      <c r="DS6" s="803"/>
      <c r="DT6" s="803"/>
      <c r="DU6" s="804"/>
      <c r="DV6" s="802"/>
      <c r="DW6" s="803"/>
      <c r="DX6" s="803"/>
      <c r="DY6" s="803"/>
      <c r="DZ6" s="808"/>
      <c r="EA6" s="230"/>
    </row>
    <row r="7" spans="1:131" s="231" customFormat="1" ht="26.25" customHeight="1" thickTop="1" x14ac:dyDescent="0.2">
      <c r="A7" s="232">
        <v>1</v>
      </c>
      <c r="B7" s="815" t="s">
        <v>388</v>
      </c>
      <c r="C7" s="816"/>
      <c r="D7" s="816"/>
      <c r="E7" s="816"/>
      <c r="F7" s="816"/>
      <c r="G7" s="816"/>
      <c r="H7" s="816"/>
      <c r="I7" s="816"/>
      <c r="J7" s="816"/>
      <c r="K7" s="816"/>
      <c r="L7" s="816"/>
      <c r="M7" s="816"/>
      <c r="N7" s="816"/>
      <c r="O7" s="816"/>
      <c r="P7" s="817"/>
      <c r="Q7" s="818">
        <v>4812</v>
      </c>
      <c r="R7" s="819"/>
      <c r="S7" s="819"/>
      <c r="T7" s="819"/>
      <c r="U7" s="819"/>
      <c r="V7" s="819">
        <v>4527</v>
      </c>
      <c r="W7" s="819"/>
      <c r="X7" s="819"/>
      <c r="Y7" s="819"/>
      <c r="Z7" s="819"/>
      <c r="AA7" s="819">
        <v>285</v>
      </c>
      <c r="AB7" s="819"/>
      <c r="AC7" s="819"/>
      <c r="AD7" s="819"/>
      <c r="AE7" s="820"/>
      <c r="AF7" s="821">
        <v>282</v>
      </c>
      <c r="AG7" s="822"/>
      <c r="AH7" s="822"/>
      <c r="AI7" s="822"/>
      <c r="AJ7" s="823"/>
      <c r="AK7" s="824">
        <v>23</v>
      </c>
      <c r="AL7" s="825"/>
      <c r="AM7" s="825"/>
      <c r="AN7" s="825"/>
      <c r="AO7" s="825"/>
      <c r="AP7" s="825">
        <v>3913</v>
      </c>
      <c r="AQ7" s="825"/>
      <c r="AR7" s="825"/>
      <c r="AS7" s="825"/>
      <c r="AT7" s="825"/>
      <c r="AU7" s="826"/>
      <c r="AV7" s="826"/>
      <c r="AW7" s="826"/>
      <c r="AX7" s="826"/>
      <c r="AY7" s="827"/>
      <c r="AZ7" s="228"/>
      <c r="BA7" s="228"/>
      <c r="BB7" s="228"/>
      <c r="BC7" s="228"/>
      <c r="BD7" s="228"/>
      <c r="BE7" s="229"/>
      <c r="BF7" s="229"/>
      <c r="BG7" s="229"/>
      <c r="BH7" s="229"/>
      <c r="BI7" s="229"/>
      <c r="BJ7" s="229"/>
      <c r="BK7" s="229"/>
      <c r="BL7" s="229"/>
      <c r="BM7" s="229"/>
      <c r="BN7" s="229"/>
      <c r="BO7" s="229"/>
      <c r="BP7" s="229"/>
      <c r="BQ7" s="232">
        <v>1</v>
      </c>
      <c r="BR7" s="233"/>
      <c r="BS7" s="812" t="s">
        <v>585</v>
      </c>
      <c r="BT7" s="813"/>
      <c r="BU7" s="813"/>
      <c r="BV7" s="813"/>
      <c r="BW7" s="813"/>
      <c r="BX7" s="813"/>
      <c r="BY7" s="813"/>
      <c r="BZ7" s="813"/>
      <c r="CA7" s="813"/>
      <c r="CB7" s="813"/>
      <c r="CC7" s="813"/>
      <c r="CD7" s="813"/>
      <c r="CE7" s="813"/>
      <c r="CF7" s="813"/>
      <c r="CG7" s="828"/>
      <c r="CH7" s="809">
        <v>-18</v>
      </c>
      <c r="CI7" s="810"/>
      <c r="CJ7" s="810"/>
      <c r="CK7" s="810"/>
      <c r="CL7" s="811"/>
      <c r="CM7" s="809">
        <v>19</v>
      </c>
      <c r="CN7" s="810"/>
      <c r="CO7" s="810"/>
      <c r="CP7" s="810"/>
      <c r="CQ7" s="811"/>
      <c r="CR7" s="809">
        <v>36</v>
      </c>
      <c r="CS7" s="810"/>
      <c r="CT7" s="810"/>
      <c r="CU7" s="810"/>
      <c r="CV7" s="811"/>
      <c r="CW7" s="809" t="s">
        <v>586</v>
      </c>
      <c r="CX7" s="810"/>
      <c r="CY7" s="810"/>
      <c r="CZ7" s="810"/>
      <c r="DA7" s="811"/>
      <c r="DB7" s="809" t="s">
        <v>586</v>
      </c>
      <c r="DC7" s="810"/>
      <c r="DD7" s="810"/>
      <c r="DE7" s="810"/>
      <c r="DF7" s="811"/>
      <c r="DG7" s="809" t="s">
        <v>586</v>
      </c>
      <c r="DH7" s="810"/>
      <c r="DI7" s="810"/>
      <c r="DJ7" s="810"/>
      <c r="DK7" s="811"/>
      <c r="DL7" s="809" t="s">
        <v>586</v>
      </c>
      <c r="DM7" s="810"/>
      <c r="DN7" s="810"/>
      <c r="DO7" s="810"/>
      <c r="DP7" s="811"/>
      <c r="DQ7" s="809" t="s">
        <v>586</v>
      </c>
      <c r="DR7" s="810"/>
      <c r="DS7" s="810"/>
      <c r="DT7" s="810"/>
      <c r="DU7" s="811"/>
      <c r="DV7" s="812"/>
      <c r="DW7" s="813"/>
      <c r="DX7" s="813"/>
      <c r="DY7" s="813"/>
      <c r="DZ7" s="814"/>
      <c r="EA7" s="230"/>
    </row>
    <row r="8" spans="1:131" s="231" customFormat="1" ht="26.25" customHeight="1" x14ac:dyDescent="0.2">
      <c r="A8" s="234">
        <v>2</v>
      </c>
      <c r="B8" s="846"/>
      <c r="C8" s="847"/>
      <c r="D8" s="847"/>
      <c r="E8" s="847"/>
      <c r="F8" s="847"/>
      <c r="G8" s="847"/>
      <c r="H8" s="847"/>
      <c r="I8" s="847"/>
      <c r="J8" s="847"/>
      <c r="K8" s="847"/>
      <c r="L8" s="847"/>
      <c r="M8" s="847"/>
      <c r="N8" s="847"/>
      <c r="O8" s="847"/>
      <c r="P8" s="848"/>
      <c r="Q8" s="849"/>
      <c r="R8" s="850"/>
      <c r="S8" s="850"/>
      <c r="T8" s="850"/>
      <c r="U8" s="850"/>
      <c r="V8" s="850"/>
      <c r="W8" s="850"/>
      <c r="X8" s="850"/>
      <c r="Y8" s="850"/>
      <c r="Z8" s="850"/>
      <c r="AA8" s="850"/>
      <c r="AB8" s="850"/>
      <c r="AC8" s="850"/>
      <c r="AD8" s="850"/>
      <c r="AE8" s="851"/>
      <c r="AF8" s="852"/>
      <c r="AG8" s="853"/>
      <c r="AH8" s="853"/>
      <c r="AI8" s="853"/>
      <c r="AJ8" s="854"/>
      <c r="AK8" s="835"/>
      <c r="AL8" s="836"/>
      <c r="AM8" s="836"/>
      <c r="AN8" s="836"/>
      <c r="AO8" s="836"/>
      <c r="AP8" s="836"/>
      <c r="AQ8" s="836"/>
      <c r="AR8" s="836"/>
      <c r="AS8" s="836"/>
      <c r="AT8" s="836"/>
      <c r="AU8" s="837"/>
      <c r="AV8" s="837"/>
      <c r="AW8" s="837"/>
      <c r="AX8" s="837"/>
      <c r="AY8" s="838"/>
      <c r="AZ8" s="228"/>
      <c r="BA8" s="228"/>
      <c r="BB8" s="228"/>
      <c r="BC8" s="228"/>
      <c r="BD8" s="228"/>
      <c r="BE8" s="229"/>
      <c r="BF8" s="229"/>
      <c r="BG8" s="229"/>
      <c r="BH8" s="229"/>
      <c r="BI8" s="229"/>
      <c r="BJ8" s="229"/>
      <c r="BK8" s="229"/>
      <c r="BL8" s="229"/>
      <c r="BM8" s="229"/>
      <c r="BN8" s="229"/>
      <c r="BO8" s="229"/>
      <c r="BP8" s="229"/>
      <c r="BQ8" s="234">
        <v>2</v>
      </c>
      <c r="BR8" s="235"/>
      <c r="BS8" s="839"/>
      <c r="BT8" s="840"/>
      <c r="BU8" s="840"/>
      <c r="BV8" s="840"/>
      <c r="BW8" s="840"/>
      <c r="BX8" s="840"/>
      <c r="BY8" s="840"/>
      <c r="BZ8" s="840"/>
      <c r="CA8" s="840"/>
      <c r="CB8" s="840"/>
      <c r="CC8" s="840"/>
      <c r="CD8" s="840"/>
      <c r="CE8" s="840"/>
      <c r="CF8" s="840"/>
      <c r="CG8" s="841"/>
      <c r="CH8" s="842"/>
      <c r="CI8" s="843"/>
      <c r="CJ8" s="843"/>
      <c r="CK8" s="843"/>
      <c r="CL8" s="844"/>
      <c r="CM8" s="842"/>
      <c r="CN8" s="843"/>
      <c r="CO8" s="843"/>
      <c r="CP8" s="843"/>
      <c r="CQ8" s="844"/>
      <c r="CR8" s="842"/>
      <c r="CS8" s="843"/>
      <c r="CT8" s="843"/>
      <c r="CU8" s="843"/>
      <c r="CV8" s="844"/>
      <c r="CW8" s="842"/>
      <c r="CX8" s="843"/>
      <c r="CY8" s="843"/>
      <c r="CZ8" s="843"/>
      <c r="DA8" s="844"/>
      <c r="DB8" s="842"/>
      <c r="DC8" s="843"/>
      <c r="DD8" s="843"/>
      <c r="DE8" s="843"/>
      <c r="DF8" s="844"/>
      <c r="DG8" s="842"/>
      <c r="DH8" s="843"/>
      <c r="DI8" s="843"/>
      <c r="DJ8" s="843"/>
      <c r="DK8" s="844"/>
      <c r="DL8" s="842"/>
      <c r="DM8" s="843"/>
      <c r="DN8" s="843"/>
      <c r="DO8" s="843"/>
      <c r="DP8" s="844"/>
      <c r="DQ8" s="842"/>
      <c r="DR8" s="843"/>
      <c r="DS8" s="843"/>
      <c r="DT8" s="843"/>
      <c r="DU8" s="844"/>
      <c r="DV8" s="839"/>
      <c r="DW8" s="840"/>
      <c r="DX8" s="840"/>
      <c r="DY8" s="840"/>
      <c r="DZ8" s="845"/>
      <c r="EA8" s="230"/>
    </row>
    <row r="9" spans="1:131" s="231" customFormat="1" ht="26.25" customHeight="1" x14ac:dyDescent="0.2">
      <c r="A9" s="234">
        <v>3</v>
      </c>
      <c r="B9" s="846"/>
      <c r="C9" s="847"/>
      <c r="D9" s="847"/>
      <c r="E9" s="847"/>
      <c r="F9" s="847"/>
      <c r="G9" s="847"/>
      <c r="H9" s="847"/>
      <c r="I9" s="847"/>
      <c r="J9" s="847"/>
      <c r="K9" s="847"/>
      <c r="L9" s="847"/>
      <c r="M9" s="847"/>
      <c r="N9" s="847"/>
      <c r="O9" s="847"/>
      <c r="P9" s="848"/>
      <c r="Q9" s="849"/>
      <c r="R9" s="850"/>
      <c r="S9" s="850"/>
      <c r="T9" s="850"/>
      <c r="U9" s="850"/>
      <c r="V9" s="850"/>
      <c r="W9" s="850"/>
      <c r="X9" s="850"/>
      <c r="Y9" s="850"/>
      <c r="Z9" s="850"/>
      <c r="AA9" s="850"/>
      <c r="AB9" s="850"/>
      <c r="AC9" s="850"/>
      <c r="AD9" s="850"/>
      <c r="AE9" s="851"/>
      <c r="AF9" s="852"/>
      <c r="AG9" s="853"/>
      <c r="AH9" s="853"/>
      <c r="AI9" s="853"/>
      <c r="AJ9" s="854"/>
      <c r="AK9" s="835"/>
      <c r="AL9" s="836"/>
      <c r="AM9" s="836"/>
      <c r="AN9" s="836"/>
      <c r="AO9" s="836"/>
      <c r="AP9" s="836"/>
      <c r="AQ9" s="836"/>
      <c r="AR9" s="836"/>
      <c r="AS9" s="836"/>
      <c r="AT9" s="836"/>
      <c r="AU9" s="837"/>
      <c r="AV9" s="837"/>
      <c r="AW9" s="837"/>
      <c r="AX9" s="837"/>
      <c r="AY9" s="838"/>
      <c r="AZ9" s="228"/>
      <c r="BA9" s="228"/>
      <c r="BB9" s="228"/>
      <c r="BC9" s="228"/>
      <c r="BD9" s="228"/>
      <c r="BE9" s="229"/>
      <c r="BF9" s="229"/>
      <c r="BG9" s="229"/>
      <c r="BH9" s="229"/>
      <c r="BI9" s="229"/>
      <c r="BJ9" s="229"/>
      <c r="BK9" s="229"/>
      <c r="BL9" s="229"/>
      <c r="BM9" s="229"/>
      <c r="BN9" s="229"/>
      <c r="BO9" s="229"/>
      <c r="BP9" s="229"/>
      <c r="BQ9" s="234">
        <v>3</v>
      </c>
      <c r="BR9" s="235"/>
      <c r="BS9" s="839"/>
      <c r="BT9" s="840"/>
      <c r="BU9" s="840"/>
      <c r="BV9" s="840"/>
      <c r="BW9" s="840"/>
      <c r="BX9" s="840"/>
      <c r="BY9" s="840"/>
      <c r="BZ9" s="840"/>
      <c r="CA9" s="840"/>
      <c r="CB9" s="840"/>
      <c r="CC9" s="840"/>
      <c r="CD9" s="840"/>
      <c r="CE9" s="840"/>
      <c r="CF9" s="840"/>
      <c r="CG9" s="841"/>
      <c r="CH9" s="842"/>
      <c r="CI9" s="843"/>
      <c r="CJ9" s="843"/>
      <c r="CK9" s="843"/>
      <c r="CL9" s="844"/>
      <c r="CM9" s="842"/>
      <c r="CN9" s="843"/>
      <c r="CO9" s="843"/>
      <c r="CP9" s="843"/>
      <c r="CQ9" s="844"/>
      <c r="CR9" s="842"/>
      <c r="CS9" s="843"/>
      <c r="CT9" s="843"/>
      <c r="CU9" s="843"/>
      <c r="CV9" s="844"/>
      <c r="CW9" s="842"/>
      <c r="CX9" s="843"/>
      <c r="CY9" s="843"/>
      <c r="CZ9" s="843"/>
      <c r="DA9" s="844"/>
      <c r="DB9" s="842"/>
      <c r="DC9" s="843"/>
      <c r="DD9" s="843"/>
      <c r="DE9" s="843"/>
      <c r="DF9" s="844"/>
      <c r="DG9" s="842"/>
      <c r="DH9" s="843"/>
      <c r="DI9" s="843"/>
      <c r="DJ9" s="843"/>
      <c r="DK9" s="844"/>
      <c r="DL9" s="842"/>
      <c r="DM9" s="843"/>
      <c r="DN9" s="843"/>
      <c r="DO9" s="843"/>
      <c r="DP9" s="844"/>
      <c r="DQ9" s="842"/>
      <c r="DR9" s="843"/>
      <c r="DS9" s="843"/>
      <c r="DT9" s="843"/>
      <c r="DU9" s="844"/>
      <c r="DV9" s="839"/>
      <c r="DW9" s="840"/>
      <c r="DX9" s="840"/>
      <c r="DY9" s="840"/>
      <c r="DZ9" s="845"/>
      <c r="EA9" s="230"/>
    </row>
    <row r="10" spans="1:131" s="231" customFormat="1" ht="26.25" customHeight="1" x14ac:dyDescent="0.2">
      <c r="A10" s="234">
        <v>4</v>
      </c>
      <c r="B10" s="846"/>
      <c r="C10" s="847"/>
      <c r="D10" s="847"/>
      <c r="E10" s="847"/>
      <c r="F10" s="847"/>
      <c r="G10" s="847"/>
      <c r="H10" s="847"/>
      <c r="I10" s="847"/>
      <c r="J10" s="847"/>
      <c r="K10" s="847"/>
      <c r="L10" s="847"/>
      <c r="M10" s="847"/>
      <c r="N10" s="847"/>
      <c r="O10" s="847"/>
      <c r="P10" s="848"/>
      <c r="Q10" s="849"/>
      <c r="R10" s="850"/>
      <c r="S10" s="850"/>
      <c r="T10" s="850"/>
      <c r="U10" s="850"/>
      <c r="V10" s="850"/>
      <c r="W10" s="850"/>
      <c r="X10" s="850"/>
      <c r="Y10" s="850"/>
      <c r="Z10" s="850"/>
      <c r="AA10" s="850"/>
      <c r="AB10" s="850"/>
      <c r="AC10" s="850"/>
      <c r="AD10" s="850"/>
      <c r="AE10" s="851"/>
      <c r="AF10" s="852"/>
      <c r="AG10" s="853"/>
      <c r="AH10" s="853"/>
      <c r="AI10" s="853"/>
      <c r="AJ10" s="854"/>
      <c r="AK10" s="835"/>
      <c r="AL10" s="836"/>
      <c r="AM10" s="836"/>
      <c r="AN10" s="836"/>
      <c r="AO10" s="836"/>
      <c r="AP10" s="836"/>
      <c r="AQ10" s="836"/>
      <c r="AR10" s="836"/>
      <c r="AS10" s="836"/>
      <c r="AT10" s="836"/>
      <c r="AU10" s="837"/>
      <c r="AV10" s="837"/>
      <c r="AW10" s="837"/>
      <c r="AX10" s="837"/>
      <c r="AY10" s="838"/>
      <c r="AZ10" s="228"/>
      <c r="BA10" s="228"/>
      <c r="BB10" s="228"/>
      <c r="BC10" s="228"/>
      <c r="BD10" s="228"/>
      <c r="BE10" s="229"/>
      <c r="BF10" s="229"/>
      <c r="BG10" s="229"/>
      <c r="BH10" s="229"/>
      <c r="BI10" s="229"/>
      <c r="BJ10" s="229"/>
      <c r="BK10" s="229"/>
      <c r="BL10" s="229"/>
      <c r="BM10" s="229"/>
      <c r="BN10" s="229"/>
      <c r="BO10" s="229"/>
      <c r="BP10" s="229"/>
      <c r="BQ10" s="234">
        <v>4</v>
      </c>
      <c r="BR10" s="235"/>
      <c r="BS10" s="839"/>
      <c r="BT10" s="840"/>
      <c r="BU10" s="840"/>
      <c r="BV10" s="840"/>
      <c r="BW10" s="840"/>
      <c r="BX10" s="840"/>
      <c r="BY10" s="840"/>
      <c r="BZ10" s="840"/>
      <c r="CA10" s="840"/>
      <c r="CB10" s="840"/>
      <c r="CC10" s="840"/>
      <c r="CD10" s="840"/>
      <c r="CE10" s="840"/>
      <c r="CF10" s="840"/>
      <c r="CG10" s="841"/>
      <c r="CH10" s="842"/>
      <c r="CI10" s="843"/>
      <c r="CJ10" s="843"/>
      <c r="CK10" s="843"/>
      <c r="CL10" s="844"/>
      <c r="CM10" s="842"/>
      <c r="CN10" s="843"/>
      <c r="CO10" s="843"/>
      <c r="CP10" s="843"/>
      <c r="CQ10" s="844"/>
      <c r="CR10" s="842"/>
      <c r="CS10" s="843"/>
      <c r="CT10" s="843"/>
      <c r="CU10" s="843"/>
      <c r="CV10" s="844"/>
      <c r="CW10" s="842"/>
      <c r="CX10" s="843"/>
      <c r="CY10" s="843"/>
      <c r="CZ10" s="843"/>
      <c r="DA10" s="844"/>
      <c r="DB10" s="842"/>
      <c r="DC10" s="843"/>
      <c r="DD10" s="843"/>
      <c r="DE10" s="843"/>
      <c r="DF10" s="844"/>
      <c r="DG10" s="842"/>
      <c r="DH10" s="843"/>
      <c r="DI10" s="843"/>
      <c r="DJ10" s="843"/>
      <c r="DK10" s="844"/>
      <c r="DL10" s="842"/>
      <c r="DM10" s="843"/>
      <c r="DN10" s="843"/>
      <c r="DO10" s="843"/>
      <c r="DP10" s="844"/>
      <c r="DQ10" s="842"/>
      <c r="DR10" s="843"/>
      <c r="DS10" s="843"/>
      <c r="DT10" s="843"/>
      <c r="DU10" s="844"/>
      <c r="DV10" s="839"/>
      <c r="DW10" s="840"/>
      <c r="DX10" s="840"/>
      <c r="DY10" s="840"/>
      <c r="DZ10" s="845"/>
      <c r="EA10" s="230"/>
    </row>
    <row r="11" spans="1:131" s="231" customFormat="1" ht="26.25" customHeight="1" x14ac:dyDescent="0.2">
      <c r="A11" s="234">
        <v>5</v>
      </c>
      <c r="B11" s="846"/>
      <c r="C11" s="847"/>
      <c r="D11" s="847"/>
      <c r="E11" s="847"/>
      <c r="F11" s="847"/>
      <c r="G11" s="847"/>
      <c r="H11" s="847"/>
      <c r="I11" s="847"/>
      <c r="J11" s="847"/>
      <c r="K11" s="847"/>
      <c r="L11" s="847"/>
      <c r="M11" s="847"/>
      <c r="N11" s="847"/>
      <c r="O11" s="847"/>
      <c r="P11" s="848"/>
      <c r="Q11" s="849"/>
      <c r="R11" s="850"/>
      <c r="S11" s="850"/>
      <c r="T11" s="850"/>
      <c r="U11" s="850"/>
      <c r="V11" s="850"/>
      <c r="W11" s="850"/>
      <c r="X11" s="850"/>
      <c r="Y11" s="850"/>
      <c r="Z11" s="850"/>
      <c r="AA11" s="850"/>
      <c r="AB11" s="850"/>
      <c r="AC11" s="850"/>
      <c r="AD11" s="850"/>
      <c r="AE11" s="851"/>
      <c r="AF11" s="852"/>
      <c r="AG11" s="853"/>
      <c r="AH11" s="853"/>
      <c r="AI11" s="853"/>
      <c r="AJ11" s="854"/>
      <c r="AK11" s="835"/>
      <c r="AL11" s="836"/>
      <c r="AM11" s="836"/>
      <c r="AN11" s="836"/>
      <c r="AO11" s="836"/>
      <c r="AP11" s="836"/>
      <c r="AQ11" s="836"/>
      <c r="AR11" s="836"/>
      <c r="AS11" s="836"/>
      <c r="AT11" s="836"/>
      <c r="AU11" s="837"/>
      <c r="AV11" s="837"/>
      <c r="AW11" s="837"/>
      <c r="AX11" s="837"/>
      <c r="AY11" s="838"/>
      <c r="AZ11" s="228"/>
      <c r="BA11" s="228"/>
      <c r="BB11" s="228"/>
      <c r="BC11" s="228"/>
      <c r="BD11" s="228"/>
      <c r="BE11" s="229"/>
      <c r="BF11" s="229"/>
      <c r="BG11" s="229"/>
      <c r="BH11" s="229"/>
      <c r="BI11" s="229"/>
      <c r="BJ11" s="229"/>
      <c r="BK11" s="229"/>
      <c r="BL11" s="229"/>
      <c r="BM11" s="229"/>
      <c r="BN11" s="229"/>
      <c r="BO11" s="229"/>
      <c r="BP11" s="229"/>
      <c r="BQ11" s="234">
        <v>5</v>
      </c>
      <c r="BR11" s="235"/>
      <c r="BS11" s="839"/>
      <c r="BT11" s="840"/>
      <c r="BU11" s="840"/>
      <c r="BV11" s="840"/>
      <c r="BW11" s="840"/>
      <c r="BX11" s="840"/>
      <c r="BY11" s="840"/>
      <c r="BZ11" s="840"/>
      <c r="CA11" s="840"/>
      <c r="CB11" s="840"/>
      <c r="CC11" s="840"/>
      <c r="CD11" s="840"/>
      <c r="CE11" s="840"/>
      <c r="CF11" s="840"/>
      <c r="CG11" s="84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39"/>
      <c r="DW11" s="840"/>
      <c r="DX11" s="840"/>
      <c r="DY11" s="840"/>
      <c r="DZ11" s="845"/>
      <c r="EA11" s="230"/>
    </row>
    <row r="12" spans="1:131" s="231" customFormat="1" ht="26.25" customHeight="1" x14ac:dyDescent="0.2">
      <c r="A12" s="234">
        <v>6</v>
      </c>
      <c r="B12" s="846"/>
      <c r="C12" s="847"/>
      <c r="D12" s="847"/>
      <c r="E12" s="847"/>
      <c r="F12" s="847"/>
      <c r="G12" s="847"/>
      <c r="H12" s="847"/>
      <c r="I12" s="847"/>
      <c r="J12" s="847"/>
      <c r="K12" s="847"/>
      <c r="L12" s="847"/>
      <c r="M12" s="847"/>
      <c r="N12" s="847"/>
      <c r="O12" s="847"/>
      <c r="P12" s="848"/>
      <c r="Q12" s="849"/>
      <c r="R12" s="850"/>
      <c r="S12" s="850"/>
      <c r="T12" s="850"/>
      <c r="U12" s="850"/>
      <c r="V12" s="850"/>
      <c r="W12" s="850"/>
      <c r="X12" s="850"/>
      <c r="Y12" s="850"/>
      <c r="Z12" s="850"/>
      <c r="AA12" s="850"/>
      <c r="AB12" s="850"/>
      <c r="AC12" s="850"/>
      <c r="AD12" s="850"/>
      <c r="AE12" s="851"/>
      <c r="AF12" s="852"/>
      <c r="AG12" s="853"/>
      <c r="AH12" s="853"/>
      <c r="AI12" s="853"/>
      <c r="AJ12" s="854"/>
      <c r="AK12" s="835"/>
      <c r="AL12" s="836"/>
      <c r="AM12" s="836"/>
      <c r="AN12" s="836"/>
      <c r="AO12" s="836"/>
      <c r="AP12" s="836"/>
      <c r="AQ12" s="836"/>
      <c r="AR12" s="836"/>
      <c r="AS12" s="836"/>
      <c r="AT12" s="836"/>
      <c r="AU12" s="837"/>
      <c r="AV12" s="837"/>
      <c r="AW12" s="837"/>
      <c r="AX12" s="837"/>
      <c r="AY12" s="838"/>
      <c r="AZ12" s="228"/>
      <c r="BA12" s="228"/>
      <c r="BB12" s="228"/>
      <c r="BC12" s="228"/>
      <c r="BD12" s="228"/>
      <c r="BE12" s="229"/>
      <c r="BF12" s="229"/>
      <c r="BG12" s="229"/>
      <c r="BH12" s="229"/>
      <c r="BI12" s="229"/>
      <c r="BJ12" s="229"/>
      <c r="BK12" s="229"/>
      <c r="BL12" s="229"/>
      <c r="BM12" s="229"/>
      <c r="BN12" s="229"/>
      <c r="BO12" s="229"/>
      <c r="BP12" s="229"/>
      <c r="BQ12" s="234">
        <v>6</v>
      </c>
      <c r="BR12" s="235"/>
      <c r="BS12" s="839"/>
      <c r="BT12" s="840"/>
      <c r="BU12" s="840"/>
      <c r="BV12" s="840"/>
      <c r="BW12" s="840"/>
      <c r="BX12" s="840"/>
      <c r="BY12" s="840"/>
      <c r="BZ12" s="840"/>
      <c r="CA12" s="840"/>
      <c r="CB12" s="840"/>
      <c r="CC12" s="840"/>
      <c r="CD12" s="840"/>
      <c r="CE12" s="840"/>
      <c r="CF12" s="840"/>
      <c r="CG12" s="84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39"/>
      <c r="DW12" s="840"/>
      <c r="DX12" s="840"/>
      <c r="DY12" s="840"/>
      <c r="DZ12" s="845"/>
      <c r="EA12" s="230"/>
    </row>
    <row r="13" spans="1:131" s="231" customFormat="1" ht="26.25" customHeight="1" x14ac:dyDescent="0.2">
      <c r="A13" s="234">
        <v>7</v>
      </c>
      <c r="B13" s="846"/>
      <c r="C13" s="847"/>
      <c r="D13" s="847"/>
      <c r="E13" s="847"/>
      <c r="F13" s="847"/>
      <c r="G13" s="847"/>
      <c r="H13" s="847"/>
      <c r="I13" s="847"/>
      <c r="J13" s="847"/>
      <c r="K13" s="847"/>
      <c r="L13" s="847"/>
      <c r="M13" s="847"/>
      <c r="N13" s="847"/>
      <c r="O13" s="847"/>
      <c r="P13" s="848"/>
      <c r="Q13" s="849"/>
      <c r="R13" s="850"/>
      <c r="S13" s="850"/>
      <c r="T13" s="850"/>
      <c r="U13" s="850"/>
      <c r="V13" s="850"/>
      <c r="W13" s="850"/>
      <c r="X13" s="850"/>
      <c r="Y13" s="850"/>
      <c r="Z13" s="850"/>
      <c r="AA13" s="850"/>
      <c r="AB13" s="850"/>
      <c r="AC13" s="850"/>
      <c r="AD13" s="850"/>
      <c r="AE13" s="851"/>
      <c r="AF13" s="852"/>
      <c r="AG13" s="853"/>
      <c r="AH13" s="853"/>
      <c r="AI13" s="853"/>
      <c r="AJ13" s="854"/>
      <c r="AK13" s="835"/>
      <c r="AL13" s="836"/>
      <c r="AM13" s="836"/>
      <c r="AN13" s="836"/>
      <c r="AO13" s="836"/>
      <c r="AP13" s="836"/>
      <c r="AQ13" s="836"/>
      <c r="AR13" s="836"/>
      <c r="AS13" s="836"/>
      <c r="AT13" s="836"/>
      <c r="AU13" s="837"/>
      <c r="AV13" s="837"/>
      <c r="AW13" s="837"/>
      <c r="AX13" s="837"/>
      <c r="AY13" s="838"/>
      <c r="AZ13" s="228"/>
      <c r="BA13" s="228"/>
      <c r="BB13" s="228"/>
      <c r="BC13" s="228"/>
      <c r="BD13" s="228"/>
      <c r="BE13" s="229"/>
      <c r="BF13" s="229"/>
      <c r="BG13" s="229"/>
      <c r="BH13" s="229"/>
      <c r="BI13" s="229"/>
      <c r="BJ13" s="229"/>
      <c r="BK13" s="229"/>
      <c r="BL13" s="229"/>
      <c r="BM13" s="229"/>
      <c r="BN13" s="229"/>
      <c r="BO13" s="229"/>
      <c r="BP13" s="229"/>
      <c r="BQ13" s="234">
        <v>7</v>
      </c>
      <c r="BR13" s="235"/>
      <c r="BS13" s="839"/>
      <c r="BT13" s="840"/>
      <c r="BU13" s="840"/>
      <c r="BV13" s="840"/>
      <c r="BW13" s="840"/>
      <c r="BX13" s="840"/>
      <c r="BY13" s="840"/>
      <c r="BZ13" s="840"/>
      <c r="CA13" s="840"/>
      <c r="CB13" s="840"/>
      <c r="CC13" s="840"/>
      <c r="CD13" s="840"/>
      <c r="CE13" s="840"/>
      <c r="CF13" s="840"/>
      <c r="CG13" s="84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39"/>
      <c r="DW13" s="840"/>
      <c r="DX13" s="840"/>
      <c r="DY13" s="840"/>
      <c r="DZ13" s="845"/>
      <c r="EA13" s="230"/>
    </row>
    <row r="14" spans="1:131" s="231" customFormat="1" ht="26.25" customHeight="1" x14ac:dyDescent="0.2">
      <c r="A14" s="234">
        <v>8</v>
      </c>
      <c r="B14" s="846"/>
      <c r="C14" s="847"/>
      <c r="D14" s="847"/>
      <c r="E14" s="847"/>
      <c r="F14" s="847"/>
      <c r="G14" s="847"/>
      <c r="H14" s="847"/>
      <c r="I14" s="847"/>
      <c r="J14" s="847"/>
      <c r="K14" s="847"/>
      <c r="L14" s="847"/>
      <c r="M14" s="847"/>
      <c r="N14" s="847"/>
      <c r="O14" s="847"/>
      <c r="P14" s="848"/>
      <c r="Q14" s="849"/>
      <c r="R14" s="850"/>
      <c r="S14" s="850"/>
      <c r="T14" s="850"/>
      <c r="U14" s="850"/>
      <c r="V14" s="850"/>
      <c r="W14" s="850"/>
      <c r="X14" s="850"/>
      <c r="Y14" s="850"/>
      <c r="Z14" s="850"/>
      <c r="AA14" s="850"/>
      <c r="AB14" s="850"/>
      <c r="AC14" s="850"/>
      <c r="AD14" s="850"/>
      <c r="AE14" s="851"/>
      <c r="AF14" s="852"/>
      <c r="AG14" s="853"/>
      <c r="AH14" s="853"/>
      <c r="AI14" s="853"/>
      <c r="AJ14" s="854"/>
      <c r="AK14" s="835"/>
      <c r="AL14" s="836"/>
      <c r="AM14" s="836"/>
      <c r="AN14" s="836"/>
      <c r="AO14" s="836"/>
      <c r="AP14" s="836"/>
      <c r="AQ14" s="836"/>
      <c r="AR14" s="836"/>
      <c r="AS14" s="836"/>
      <c r="AT14" s="836"/>
      <c r="AU14" s="837"/>
      <c r="AV14" s="837"/>
      <c r="AW14" s="837"/>
      <c r="AX14" s="837"/>
      <c r="AY14" s="838"/>
      <c r="AZ14" s="228"/>
      <c r="BA14" s="228"/>
      <c r="BB14" s="228"/>
      <c r="BC14" s="228"/>
      <c r="BD14" s="228"/>
      <c r="BE14" s="229"/>
      <c r="BF14" s="229"/>
      <c r="BG14" s="229"/>
      <c r="BH14" s="229"/>
      <c r="BI14" s="229"/>
      <c r="BJ14" s="229"/>
      <c r="BK14" s="229"/>
      <c r="BL14" s="229"/>
      <c r="BM14" s="229"/>
      <c r="BN14" s="229"/>
      <c r="BO14" s="229"/>
      <c r="BP14" s="229"/>
      <c r="BQ14" s="234">
        <v>8</v>
      </c>
      <c r="BR14" s="235"/>
      <c r="BS14" s="839"/>
      <c r="BT14" s="840"/>
      <c r="BU14" s="840"/>
      <c r="BV14" s="840"/>
      <c r="BW14" s="840"/>
      <c r="BX14" s="840"/>
      <c r="BY14" s="840"/>
      <c r="BZ14" s="840"/>
      <c r="CA14" s="840"/>
      <c r="CB14" s="840"/>
      <c r="CC14" s="840"/>
      <c r="CD14" s="840"/>
      <c r="CE14" s="840"/>
      <c r="CF14" s="840"/>
      <c r="CG14" s="84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39"/>
      <c r="DW14" s="840"/>
      <c r="DX14" s="840"/>
      <c r="DY14" s="840"/>
      <c r="DZ14" s="845"/>
      <c r="EA14" s="230"/>
    </row>
    <row r="15" spans="1:131" s="231" customFormat="1" ht="26.25" customHeight="1" x14ac:dyDescent="0.2">
      <c r="A15" s="234">
        <v>9</v>
      </c>
      <c r="B15" s="846"/>
      <c r="C15" s="847"/>
      <c r="D15" s="847"/>
      <c r="E15" s="847"/>
      <c r="F15" s="847"/>
      <c r="G15" s="847"/>
      <c r="H15" s="847"/>
      <c r="I15" s="847"/>
      <c r="J15" s="847"/>
      <c r="K15" s="847"/>
      <c r="L15" s="847"/>
      <c r="M15" s="847"/>
      <c r="N15" s="847"/>
      <c r="O15" s="847"/>
      <c r="P15" s="848"/>
      <c r="Q15" s="849"/>
      <c r="R15" s="850"/>
      <c r="S15" s="850"/>
      <c r="T15" s="850"/>
      <c r="U15" s="850"/>
      <c r="V15" s="850"/>
      <c r="W15" s="850"/>
      <c r="X15" s="850"/>
      <c r="Y15" s="850"/>
      <c r="Z15" s="850"/>
      <c r="AA15" s="850"/>
      <c r="AB15" s="850"/>
      <c r="AC15" s="850"/>
      <c r="AD15" s="850"/>
      <c r="AE15" s="851"/>
      <c r="AF15" s="852"/>
      <c r="AG15" s="853"/>
      <c r="AH15" s="853"/>
      <c r="AI15" s="853"/>
      <c r="AJ15" s="854"/>
      <c r="AK15" s="835"/>
      <c r="AL15" s="836"/>
      <c r="AM15" s="836"/>
      <c r="AN15" s="836"/>
      <c r="AO15" s="836"/>
      <c r="AP15" s="836"/>
      <c r="AQ15" s="836"/>
      <c r="AR15" s="836"/>
      <c r="AS15" s="836"/>
      <c r="AT15" s="836"/>
      <c r="AU15" s="837"/>
      <c r="AV15" s="837"/>
      <c r="AW15" s="837"/>
      <c r="AX15" s="837"/>
      <c r="AY15" s="838"/>
      <c r="AZ15" s="228"/>
      <c r="BA15" s="228"/>
      <c r="BB15" s="228"/>
      <c r="BC15" s="228"/>
      <c r="BD15" s="228"/>
      <c r="BE15" s="229"/>
      <c r="BF15" s="229"/>
      <c r="BG15" s="229"/>
      <c r="BH15" s="229"/>
      <c r="BI15" s="229"/>
      <c r="BJ15" s="229"/>
      <c r="BK15" s="229"/>
      <c r="BL15" s="229"/>
      <c r="BM15" s="229"/>
      <c r="BN15" s="229"/>
      <c r="BO15" s="229"/>
      <c r="BP15" s="229"/>
      <c r="BQ15" s="234">
        <v>9</v>
      </c>
      <c r="BR15" s="235"/>
      <c r="BS15" s="839"/>
      <c r="BT15" s="840"/>
      <c r="BU15" s="840"/>
      <c r="BV15" s="840"/>
      <c r="BW15" s="840"/>
      <c r="BX15" s="840"/>
      <c r="BY15" s="840"/>
      <c r="BZ15" s="840"/>
      <c r="CA15" s="840"/>
      <c r="CB15" s="840"/>
      <c r="CC15" s="840"/>
      <c r="CD15" s="840"/>
      <c r="CE15" s="840"/>
      <c r="CF15" s="840"/>
      <c r="CG15" s="84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39"/>
      <c r="DW15" s="840"/>
      <c r="DX15" s="840"/>
      <c r="DY15" s="840"/>
      <c r="DZ15" s="845"/>
      <c r="EA15" s="230"/>
    </row>
    <row r="16" spans="1:131" s="231" customFormat="1" ht="26.25" customHeight="1" x14ac:dyDescent="0.2">
      <c r="A16" s="234">
        <v>10</v>
      </c>
      <c r="B16" s="846"/>
      <c r="C16" s="847"/>
      <c r="D16" s="847"/>
      <c r="E16" s="847"/>
      <c r="F16" s="847"/>
      <c r="G16" s="847"/>
      <c r="H16" s="847"/>
      <c r="I16" s="847"/>
      <c r="J16" s="847"/>
      <c r="K16" s="847"/>
      <c r="L16" s="847"/>
      <c r="M16" s="847"/>
      <c r="N16" s="847"/>
      <c r="O16" s="847"/>
      <c r="P16" s="848"/>
      <c r="Q16" s="849"/>
      <c r="R16" s="850"/>
      <c r="S16" s="850"/>
      <c r="T16" s="850"/>
      <c r="U16" s="850"/>
      <c r="V16" s="850"/>
      <c r="W16" s="850"/>
      <c r="X16" s="850"/>
      <c r="Y16" s="850"/>
      <c r="Z16" s="850"/>
      <c r="AA16" s="850"/>
      <c r="AB16" s="850"/>
      <c r="AC16" s="850"/>
      <c r="AD16" s="850"/>
      <c r="AE16" s="851"/>
      <c r="AF16" s="852"/>
      <c r="AG16" s="853"/>
      <c r="AH16" s="853"/>
      <c r="AI16" s="853"/>
      <c r="AJ16" s="854"/>
      <c r="AK16" s="835"/>
      <c r="AL16" s="836"/>
      <c r="AM16" s="836"/>
      <c r="AN16" s="836"/>
      <c r="AO16" s="836"/>
      <c r="AP16" s="836"/>
      <c r="AQ16" s="836"/>
      <c r="AR16" s="836"/>
      <c r="AS16" s="836"/>
      <c r="AT16" s="836"/>
      <c r="AU16" s="837"/>
      <c r="AV16" s="837"/>
      <c r="AW16" s="837"/>
      <c r="AX16" s="837"/>
      <c r="AY16" s="838"/>
      <c r="AZ16" s="228"/>
      <c r="BA16" s="228"/>
      <c r="BB16" s="228"/>
      <c r="BC16" s="228"/>
      <c r="BD16" s="228"/>
      <c r="BE16" s="229"/>
      <c r="BF16" s="229"/>
      <c r="BG16" s="229"/>
      <c r="BH16" s="229"/>
      <c r="BI16" s="229"/>
      <c r="BJ16" s="229"/>
      <c r="BK16" s="229"/>
      <c r="BL16" s="229"/>
      <c r="BM16" s="229"/>
      <c r="BN16" s="229"/>
      <c r="BO16" s="229"/>
      <c r="BP16" s="229"/>
      <c r="BQ16" s="234">
        <v>10</v>
      </c>
      <c r="BR16" s="235"/>
      <c r="BS16" s="839"/>
      <c r="BT16" s="840"/>
      <c r="BU16" s="840"/>
      <c r="BV16" s="840"/>
      <c r="BW16" s="840"/>
      <c r="BX16" s="840"/>
      <c r="BY16" s="840"/>
      <c r="BZ16" s="840"/>
      <c r="CA16" s="840"/>
      <c r="CB16" s="840"/>
      <c r="CC16" s="840"/>
      <c r="CD16" s="840"/>
      <c r="CE16" s="840"/>
      <c r="CF16" s="840"/>
      <c r="CG16" s="84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39"/>
      <c r="DW16" s="840"/>
      <c r="DX16" s="840"/>
      <c r="DY16" s="840"/>
      <c r="DZ16" s="845"/>
      <c r="EA16" s="230"/>
    </row>
    <row r="17" spans="1:131" s="231" customFormat="1" ht="26.25" customHeight="1" x14ac:dyDescent="0.2">
      <c r="A17" s="234">
        <v>11</v>
      </c>
      <c r="B17" s="846"/>
      <c r="C17" s="847"/>
      <c r="D17" s="847"/>
      <c r="E17" s="847"/>
      <c r="F17" s="847"/>
      <c r="G17" s="847"/>
      <c r="H17" s="847"/>
      <c r="I17" s="847"/>
      <c r="J17" s="847"/>
      <c r="K17" s="847"/>
      <c r="L17" s="847"/>
      <c r="M17" s="847"/>
      <c r="N17" s="847"/>
      <c r="O17" s="847"/>
      <c r="P17" s="848"/>
      <c r="Q17" s="849"/>
      <c r="R17" s="850"/>
      <c r="S17" s="850"/>
      <c r="T17" s="850"/>
      <c r="U17" s="850"/>
      <c r="V17" s="850"/>
      <c r="W17" s="850"/>
      <c r="X17" s="850"/>
      <c r="Y17" s="850"/>
      <c r="Z17" s="850"/>
      <c r="AA17" s="850"/>
      <c r="AB17" s="850"/>
      <c r="AC17" s="850"/>
      <c r="AD17" s="850"/>
      <c r="AE17" s="851"/>
      <c r="AF17" s="852"/>
      <c r="AG17" s="853"/>
      <c r="AH17" s="853"/>
      <c r="AI17" s="853"/>
      <c r="AJ17" s="854"/>
      <c r="AK17" s="835"/>
      <c r="AL17" s="836"/>
      <c r="AM17" s="836"/>
      <c r="AN17" s="836"/>
      <c r="AO17" s="836"/>
      <c r="AP17" s="836"/>
      <c r="AQ17" s="836"/>
      <c r="AR17" s="836"/>
      <c r="AS17" s="836"/>
      <c r="AT17" s="836"/>
      <c r="AU17" s="837"/>
      <c r="AV17" s="837"/>
      <c r="AW17" s="837"/>
      <c r="AX17" s="837"/>
      <c r="AY17" s="838"/>
      <c r="AZ17" s="228"/>
      <c r="BA17" s="228"/>
      <c r="BB17" s="228"/>
      <c r="BC17" s="228"/>
      <c r="BD17" s="228"/>
      <c r="BE17" s="229"/>
      <c r="BF17" s="229"/>
      <c r="BG17" s="229"/>
      <c r="BH17" s="229"/>
      <c r="BI17" s="229"/>
      <c r="BJ17" s="229"/>
      <c r="BK17" s="229"/>
      <c r="BL17" s="229"/>
      <c r="BM17" s="229"/>
      <c r="BN17" s="229"/>
      <c r="BO17" s="229"/>
      <c r="BP17" s="229"/>
      <c r="BQ17" s="234">
        <v>11</v>
      </c>
      <c r="BR17" s="235"/>
      <c r="BS17" s="839"/>
      <c r="BT17" s="840"/>
      <c r="BU17" s="840"/>
      <c r="BV17" s="840"/>
      <c r="BW17" s="840"/>
      <c r="BX17" s="840"/>
      <c r="BY17" s="840"/>
      <c r="BZ17" s="840"/>
      <c r="CA17" s="840"/>
      <c r="CB17" s="840"/>
      <c r="CC17" s="840"/>
      <c r="CD17" s="840"/>
      <c r="CE17" s="840"/>
      <c r="CF17" s="840"/>
      <c r="CG17" s="84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39"/>
      <c r="DW17" s="840"/>
      <c r="DX17" s="840"/>
      <c r="DY17" s="840"/>
      <c r="DZ17" s="845"/>
      <c r="EA17" s="230"/>
    </row>
    <row r="18" spans="1:131" s="231" customFormat="1" ht="26.25" customHeight="1" x14ac:dyDescent="0.2">
      <c r="A18" s="234">
        <v>12</v>
      </c>
      <c r="B18" s="846"/>
      <c r="C18" s="847"/>
      <c r="D18" s="847"/>
      <c r="E18" s="847"/>
      <c r="F18" s="847"/>
      <c r="G18" s="847"/>
      <c r="H18" s="847"/>
      <c r="I18" s="847"/>
      <c r="J18" s="847"/>
      <c r="K18" s="847"/>
      <c r="L18" s="847"/>
      <c r="M18" s="847"/>
      <c r="N18" s="847"/>
      <c r="O18" s="847"/>
      <c r="P18" s="848"/>
      <c r="Q18" s="849"/>
      <c r="R18" s="850"/>
      <c r="S18" s="850"/>
      <c r="T18" s="850"/>
      <c r="U18" s="850"/>
      <c r="V18" s="850"/>
      <c r="W18" s="850"/>
      <c r="X18" s="850"/>
      <c r="Y18" s="850"/>
      <c r="Z18" s="850"/>
      <c r="AA18" s="850"/>
      <c r="AB18" s="850"/>
      <c r="AC18" s="850"/>
      <c r="AD18" s="850"/>
      <c r="AE18" s="851"/>
      <c r="AF18" s="852"/>
      <c r="AG18" s="853"/>
      <c r="AH18" s="853"/>
      <c r="AI18" s="853"/>
      <c r="AJ18" s="854"/>
      <c r="AK18" s="835"/>
      <c r="AL18" s="836"/>
      <c r="AM18" s="836"/>
      <c r="AN18" s="836"/>
      <c r="AO18" s="836"/>
      <c r="AP18" s="836"/>
      <c r="AQ18" s="836"/>
      <c r="AR18" s="836"/>
      <c r="AS18" s="836"/>
      <c r="AT18" s="836"/>
      <c r="AU18" s="837"/>
      <c r="AV18" s="837"/>
      <c r="AW18" s="837"/>
      <c r="AX18" s="837"/>
      <c r="AY18" s="838"/>
      <c r="AZ18" s="228"/>
      <c r="BA18" s="228"/>
      <c r="BB18" s="228"/>
      <c r="BC18" s="228"/>
      <c r="BD18" s="228"/>
      <c r="BE18" s="229"/>
      <c r="BF18" s="229"/>
      <c r="BG18" s="229"/>
      <c r="BH18" s="229"/>
      <c r="BI18" s="229"/>
      <c r="BJ18" s="229"/>
      <c r="BK18" s="229"/>
      <c r="BL18" s="229"/>
      <c r="BM18" s="229"/>
      <c r="BN18" s="229"/>
      <c r="BO18" s="229"/>
      <c r="BP18" s="229"/>
      <c r="BQ18" s="234">
        <v>12</v>
      </c>
      <c r="BR18" s="235"/>
      <c r="BS18" s="839"/>
      <c r="BT18" s="840"/>
      <c r="BU18" s="840"/>
      <c r="BV18" s="840"/>
      <c r="BW18" s="840"/>
      <c r="BX18" s="840"/>
      <c r="BY18" s="840"/>
      <c r="BZ18" s="840"/>
      <c r="CA18" s="840"/>
      <c r="CB18" s="840"/>
      <c r="CC18" s="840"/>
      <c r="CD18" s="840"/>
      <c r="CE18" s="840"/>
      <c r="CF18" s="840"/>
      <c r="CG18" s="84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39"/>
      <c r="DW18" s="840"/>
      <c r="DX18" s="840"/>
      <c r="DY18" s="840"/>
      <c r="DZ18" s="845"/>
      <c r="EA18" s="230"/>
    </row>
    <row r="19" spans="1:131" s="231" customFormat="1" ht="26.25" customHeight="1" x14ac:dyDescent="0.2">
      <c r="A19" s="234">
        <v>13</v>
      </c>
      <c r="B19" s="846"/>
      <c r="C19" s="847"/>
      <c r="D19" s="847"/>
      <c r="E19" s="847"/>
      <c r="F19" s="847"/>
      <c r="G19" s="847"/>
      <c r="H19" s="847"/>
      <c r="I19" s="847"/>
      <c r="J19" s="847"/>
      <c r="K19" s="847"/>
      <c r="L19" s="847"/>
      <c r="M19" s="847"/>
      <c r="N19" s="847"/>
      <c r="O19" s="847"/>
      <c r="P19" s="848"/>
      <c r="Q19" s="849"/>
      <c r="R19" s="850"/>
      <c r="S19" s="850"/>
      <c r="T19" s="850"/>
      <c r="U19" s="850"/>
      <c r="V19" s="850"/>
      <c r="W19" s="850"/>
      <c r="X19" s="850"/>
      <c r="Y19" s="850"/>
      <c r="Z19" s="850"/>
      <c r="AA19" s="850"/>
      <c r="AB19" s="850"/>
      <c r="AC19" s="850"/>
      <c r="AD19" s="850"/>
      <c r="AE19" s="851"/>
      <c r="AF19" s="852"/>
      <c r="AG19" s="853"/>
      <c r="AH19" s="853"/>
      <c r="AI19" s="853"/>
      <c r="AJ19" s="854"/>
      <c r="AK19" s="835"/>
      <c r="AL19" s="836"/>
      <c r="AM19" s="836"/>
      <c r="AN19" s="836"/>
      <c r="AO19" s="836"/>
      <c r="AP19" s="836"/>
      <c r="AQ19" s="836"/>
      <c r="AR19" s="836"/>
      <c r="AS19" s="836"/>
      <c r="AT19" s="836"/>
      <c r="AU19" s="837"/>
      <c r="AV19" s="837"/>
      <c r="AW19" s="837"/>
      <c r="AX19" s="837"/>
      <c r="AY19" s="838"/>
      <c r="AZ19" s="228"/>
      <c r="BA19" s="228"/>
      <c r="BB19" s="228"/>
      <c r="BC19" s="228"/>
      <c r="BD19" s="228"/>
      <c r="BE19" s="229"/>
      <c r="BF19" s="229"/>
      <c r="BG19" s="229"/>
      <c r="BH19" s="229"/>
      <c r="BI19" s="229"/>
      <c r="BJ19" s="229"/>
      <c r="BK19" s="229"/>
      <c r="BL19" s="229"/>
      <c r="BM19" s="229"/>
      <c r="BN19" s="229"/>
      <c r="BO19" s="229"/>
      <c r="BP19" s="229"/>
      <c r="BQ19" s="234">
        <v>13</v>
      </c>
      <c r="BR19" s="235"/>
      <c r="BS19" s="839"/>
      <c r="BT19" s="840"/>
      <c r="BU19" s="840"/>
      <c r="BV19" s="840"/>
      <c r="BW19" s="840"/>
      <c r="BX19" s="840"/>
      <c r="BY19" s="840"/>
      <c r="BZ19" s="840"/>
      <c r="CA19" s="840"/>
      <c r="CB19" s="840"/>
      <c r="CC19" s="840"/>
      <c r="CD19" s="840"/>
      <c r="CE19" s="840"/>
      <c r="CF19" s="840"/>
      <c r="CG19" s="84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39"/>
      <c r="DW19" s="840"/>
      <c r="DX19" s="840"/>
      <c r="DY19" s="840"/>
      <c r="DZ19" s="845"/>
      <c r="EA19" s="230"/>
    </row>
    <row r="20" spans="1:131" s="231" customFormat="1" ht="26.25" customHeight="1" x14ac:dyDescent="0.2">
      <c r="A20" s="234">
        <v>14</v>
      </c>
      <c r="B20" s="846"/>
      <c r="C20" s="847"/>
      <c r="D20" s="847"/>
      <c r="E20" s="847"/>
      <c r="F20" s="847"/>
      <c r="G20" s="847"/>
      <c r="H20" s="847"/>
      <c r="I20" s="847"/>
      <c r="J20" s="847"/>
      <c r="K20" s="847"/>
      <c r="L20" s="847"/>
      <c r="M20" s="847"/>
      <c r="N20" s="847"/>
      <c r="O20" s="847"/>
      <c r="P20" s="848"/>
      <c r="Q20" s="849"/>
      <c r="R20" s="850"/>
      <c r="S20" s="850"/>
      <c r="T20" s="850"/>
      <c r="U20" s="850"/>
      <c r="V20" s="850"/>
      <c r="W20" s="850"/>
      <c r="X20" s="850"/>
      <c r="Y20" s="850"/>
      <c r="Z20" s="850"/>
      <c r="AA20" s="850"/>
      <c r="AB20" s="850"/>
      <c r="AC20" s="850"/>
      <c r="AD20" s="850"/>
      <c r="AE20" s="851"/>
      <c r="AF20" s="852"/>
      <c r="AG20" s="853"/>
      <c r="AH20" s="853"/>
      <c r="AI20" s="853"/>
      <c r="AJ20" s="854"/>
      <c r="AK20" s="835"/>
      <c r="AL20" s="836"/>
      <c r="AM20" s="836"/>
      <c r="AN20" s="836"/>
      <c r="AO20" s="836"/>
      <c r="AP20" s="836"/>
      <c r="AQ20" s="836"/>
      <c r="AR20" s="836"/>
      <c r="AS20" s="836"/>
      <c r="AT20" s="836"/>
      <c r="AU20" s="837"/>
      <c r="AV20" s="837"/>
      <c r="AW20" s="837"/>
      <c r="AX20" s="837"/>
      <c r="AY20" s="838"/>
      <c r="AZ20" s="228"/>
      <c r="BA20" s="228"/>
      <c r="BB20" s="228"/>
      <c r="BC20" s="228"/>
      <c r="BD20" s="228"/>
      <c r="BE20" s="229"/>
      <c r="BF20" s="229"/>
      <c r="BG20" s="229"/>
      <c r="BH20" s="229"/>
      <c r="BI20" s="229"/>
      <c r="BJ20" s="229"/>
      <c r="BK20" s="229"/>
      <c r="BL20" s="229"/>
      <c r="BM20" s="229"/>
      <c r="BN20" s="229"/>
      <c r="BO20" s="229"/>
      <c r="BP20" s="229"/>
      <c r="BQ20" s="234">
        <v>14</v>
      </c>
      <c r="BR20" s="235"/>
      <c r="BS20" s="839"/>
      <c r="BT20" s="840"/>
      <c r="BU20" s="840"/>
      <c r="BV20" s="840"/>
      <c r="BW20" s="840"/>
      <c r="BX20" s="840"/>
      <c r="BY20" s="840"/>
      <c r="BZ20" s="840"/>
      <c r="CA20" s="840"/>
      <c r="CB20" s="840"/>
      <c r="CC20" s="840"/>
      <c r="CD20" s="840"/>
      <c r="CE20" s="840"/>
      <c r="CF20" s="840"/>
      <c r="CG20" s="84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39"/>
      <c r="DW20" s="840"/>
      <c r="DX20" s="840"/>
      <c r="DY20" s="840"/>
      <c r="DZ20" s="845"/>
      <c r="EA20" s="230"/>
    </row>
    <row r="21" spans="1:131" s="231" customFormat="1" ht="26.25" customHeight="1" thickBot="1" x14ac:dyDescent="0.25">
      <c r="A21" s="234">
        <v>15</v>
      </c>
      <c r="B21" s="846"/>
      <c r="C21" s="847"/>
      <c r="D21" s="847"/>
      <c r="E21" s="847"/>
      <c r="F21" s="847"/>
      <c r="G21" s="847"/>
      <c r="H21" s="847"/>
      <c r="I21" s="847"/>
      <c r="J21" s="847"/>
      <c r="K21" s="847"/>
      <c r="L21" s="847"/>
      <c r="M21" s="847"/>
      <c r="N21" s="847"/>
      <c r="O21" s="847"/>
      <c r="P21" s="848"/>
      <c r="Q21" s="849"/>
      <c r="R21" s="850"/>
      <c r="S21" s="850"/>
      <c r="T21" s="850"/>
      <c r="U21" s="850"/>
      <c r="V21" s="850"/>
      <c r="W21" s="850"/>
      <c r="X21" s="850"/>
      <c r="Y21" s="850"/>
      <c r="Z21" s="850"/>
      <c r="AA21" s="850"/>
      <c r="AB21" s="850"/>
      <c r="AC21" s="850"/>
      <c r="AD21" s="850"/>
      <c r="AE21" s="851"/>
      <c r="AF21" s="852"/>
      <c r="AG21" s="853"/>
      <c r="AH21" s="853"/>
      <c r="AI21" s="853"/>
      <c r="AJ21" s="854"/>
      <c r="AK21" s="835"/>
      <c r="AL21" s="836"/>
      <c r="AM21" s="836"/>
      <c r="AN21" s="836"/>
      <c r="AO21" s="836"/>
      <c r="AP21" s="836"/>
      <c r="AQ21" s="836"/>
      <c r="AR21" s="836"/>
      <c r="AS21" s="836"/>
      <c r="AT21" s="836"/>
      <c r="AU21" s="837"/>
      <c r="AV21" s="837"/>
      <c r="AW21" s="837"/>
      <c r="AX21" s="837"/>
      <c r="AY21" s="838"/>
      <c r="AZ21" s="228"/>
      <c r="BA21" s="228"/>
      <c r="BB21" s="228"/>
      <c r="BC21" s="228"/>
      <c r="BD21" s="228"/>
      <c r="BE21" s="229"/>
      <c r="BF21" s="229"/>
      <c r="BG21" s="229"/>
      <c r="BH21" s="229"/>
      <c r="BI21" s="229"/>
      <c r="BJ21" s="229"/>
      <c r="BK21" s="229"/>
      <c r="BL21" s="229"/>
      <c r="BM21" s="229"/>
      <c r="BN21" s="229"/>
      <c r="BO21" s="229"/>
      <c r="BP21" s="229"/>
      <c r="BQ21" s="234">
        <v>15</v>
      </c>
      <c r="BR21" s="235"/>
      <c r="BS21" s="839"/>
      <c r="BT21" s="840"/>
      <c r="BU21" s="840"/>
      <c r="BV21" s="840"/>
      <c r="BW21" s="840"/>
      <c r="BX21" s="840"/>
      <c r="BY21" s="840"/>
      <c r="BZ21" s="840"/>
      <c r="CA21" s="840"/>
      <c r="CB21" s="840"/>
      <c r="CC21" s="840"/>
      <c r="CD21" s="840"/>
      <c r="CE21" s="840"/>
      <c r="CF21" s="840"/>
      <c r="CG21" s="84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39"/>
      <c r="DW21" s="840"/>
      <c r="DX21" s="840"/>
      <c r="DY21" s="840"/>
      <c r="DZ21" s="845"/>
      <c r="EA21" s="230"/>
    </row>
    <row r="22" spans="1:131" s="231" customFormat="1" ht="26.25" customHeight="1" x14ac:dyDescent="0.2">
      <c r="A22" s="234">
        <v>16</v>
      </c>
      <c r="B22" s="846"/>
      <c r="C22" s="847"/>
      <c r="D22" s="847"/>
      <c r="E22" s="847"/>
      <c r="F22" s="847"/>
      <c r="G22" s="847"/>
      <c r="H22" s="847"/>
      <c r="I22" s="847"/>
      <c r="J22" s="847"/>
      <c r="K22" s="847"/>
      <c r="L22" s="847"/>
      <c r="M22" s="847"/>
      <c r="N22" s="847"/>
      <c r="O22" s="847"/>
      <c r="P22" s="848"/>
      <c r="Q22" s="865"/>
      <c r="R22" s="866"/>
      <c r="S22" s="866"/>
      <c r="T22" s="866"/>
      <c r="U22" s="866"/>
      <c r="V22" s="866"/>
      <c r="W22" s="866"/>
      <c r="X22" s="866"/>
      <c r="Y22" s="866"/>
      <c r="Z22" s="866"/>
      <c r="AA22" s="866"/>
      <c r="AB22" s="866"/>
      <c r="AC22" s="866"/>
      <c r="AD22" s="866"/>
      <c r="AE22" s="867"/>
      <c r="AF22" s="852"/>
      <c r="AG22" s="853"/>
      <c r="AH22" s="853"/>
      <c r="AI22" s="853"/>
      <c r="AJ22" s="854"/>
      <c r="AK22" s="868"/>
      <c r="AL22" s="869"/>
      <c r="AM22" s="869"/>
      <c r="AN22" s="869"/>
      <c r="AO22" s="869"/>
      <c r="AP22" s="869"/>
      <c r="AQ22" s="869"/>
      <c r="AR22" s="869"/>
      <c r="AS22" s="869"/>
      <c r="AT22" s="869"/>
      <c r="AU22" s="870"/>
      <c r="AV22" s="870"/>
      <c r="AW22" s="870"/>
      <c r="AX22" s="870"/>
      <c r="AY22" s="871"/>
      <c r="AZ22" s="872" t="s">
        <v>389</v>
      </c>
      <c r="BA22" s="872"/>
      <c r="BB22" s="872"/>
      <c r="BC22" s="872"/>
      <c r="BD22" s="873"/>
      <c r="BE22" s="229"/>
      <c r="BF22" s="229"/>
      <c r="BG22" s="229"/>
      <c r="BH22" s="229"/>
      <c r="BI22" s="229"/>
      <c r="BJ22" s="229"/>
      <c r="BK22" s="229"/>
      <c r="BL22" s="229"/>
      <c r="BM22" s="229"/>
      <c r="BN22" s="229"/>
      <c r="BO22" s="229"/>
      <c r="BP22" s="229"/>
      <c r="BQ22" s="234">
        <v>16</v>
      </c>
      <c r="BR22" s="235"/>
      <c r="BS22" s="839"/>
      <c r="BT22" s="840"/>
      <c r="BU22" s="840"/>
      <c r="BV22" s="840"/>
      <c r="BW22" s="840"/>
      <c r="BX22" s="840"/>
      <c r="BY22" s="840"/>
      <c r="BZ22" s="840"/>
      <c r="CA22" s="840"/>
      <c r="CB22" s="840"/>
      <c r="CC22" s="840"/>
      <c r="CD22" s="840"/>
      <c r="CE22" s="840"/>
      <c r="CF22" s="840"/>
      <c r="CG22" s="84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39"/>
      <c r="DW22" s="840"/>
      <c r="DX22" s="840"/>
      <c r="DY22" s="840"/>
      <c r="DZ22" s="845"/>
      <c r="EA22" s="230"/>
    </row>
    <row r="23" spans="1:131" s="231" customFormat="1" ht="26.25" customHeight="1" thickBot="1" x14ac:dyDescent="0.25">
      <c r="A23" s="236" t="s">
        <v>390</v>
      </c>
      <c r="B23" s="855" t="s">
        <v>391</v>
      </c>
      <c r="C23" s="856"/>
      <c r="D23" s="856"/>
      <c r="E23" s="856"/>
      <c r="F23" s="856"/>
      <c r="G23" s="856"/>
      <c r="H23" s="856"/>
      <c r="I23" s="856"/>
      <c r="J23" s="856"/>
      <c r="K23" s="856"/>
      <c r="L23" s="856"/>
      <c r="M23" s="856"/>
      <c r="N23" s="856"/>
      <c r="O23" s="856"/>
      <c r="P23" s="857"/>
      <c r="Q23" s="858">
        <v>4812</v>
      </c>
      <c r="R23" s="859"/>
      <c r="S23" s="859"/>
      <c r="T23" s="859"/>
      <c r="U23" s="859"/>
      <c r="V23" s="859">
        <v>4527</v>
      </c>
      <c r="W23" s="859"/>
      <c r="X23" s="859"/>
      <c r="Y23" s="859"/>
      <c r="Z23" s="859"/>
      <c r="AA23" s="859">
        <v>285</v>
      </c>
      <c r="AB23" s="859"/>
      <c r="AC23" s="859"/>
      <c r="AD23" s="859"/>
      <c r="AE23" s="860"/>
      <c r="AF23" s="861">
        <v>282</v>
      </c>
      <c r="AG23" s="859"/>
      <c r="AH23" s="859"/>
      <c r="AI23" s="859"/>
      <c r="AJ23" s="862"/>
      <c r="AK23" s="863"/>
      <c r="AL23" s="864"/>
      <c r="AM23" s="864"/>
      <c r="AN23" s="864"/>
      <c r="AO23" s="864"/>
      <c r="AP23" s="859">
        <v>3913</v>
      </c>
      <c r="AQ23" s="859"/>
      <c r="AR23" s="859"/>
      <c r="AS23" s="859"/>
      <c r="AT23" s="859"/>
      <c r="AU23" s="875"/>
      <c r="AV23" s="875"/>
      <c r="AW23" s="875"/>
      <c r="AX23" s="875"/>
      <c r="AY23" s="876"/>
      <c r="AZ23" s="877" t="s">
        <v>392</v>
      </c>
      <c r="BA23" s="878"/>
      <c r="BB23" s="878"/>
      <c r="BC23" s="878"/>
      <c r="BD23" s="879"/>
      <c r="BE23" s="229"/>
      <c r="BF23" s="229"/>
      <c r="BG23" s="229"/>
      <c r="BH23" s="229"/>
      <c r="BI23" s="229"/>
      <c r="BJ23" s="229"/>
      <c r="BK23" s="229"/>
      <c r="BL23" s="229"/>
      <c r="BM23" s="229"/>
      <c r="BN23" s="229"/>
      <c r="BO23" s="229"/>
      <c r="BP23" s="229"/>
      <c r="BQ23" s="234">
        <v>17</v>
      </c>
      <c r="BR23" s="235"/>
      <c r="BS23" s="839"/>
      <c r="BT23" s="840"/>
      <c r="BU23" s="840"/>
      <c r="BV23" s="840"/>
      <c r="BW23" s="840"/>
      <c r="BX23" s="840"/>
      <c r="BY23" s="840"/>
      <c r="BZ23" s="840"/>
      <c r="CA23" s="840"/>
      <c r="CB23" s="840"/>
      <c r="CC23" s="840"/>
      <c r="CD23" s="840"/>
      <c r="CE23" s="840"/>
      <c r="CF23" s="840"/>
      <c r="CG23" s="84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39"/>
      <c r="DW23" s="840"/>
      <c r="DX23" s="840"/>
      <c r="DY23" s="840"/>
      <c r="DZ23" s="845"/>
      <c r="EA23" s="230"/>
    </row>
    <row r="24" spans="1:131" s="231" customFormat="1" ht="26.25" customHeight="1" x14ac:dyDescent="0.2">
      <c r="A24" s="874" t="s">
        <v>393</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28"/>
      <c r="BA24" s="228"/>
      <c r="BB24" s="228"/>
      <c r="BC24" s="228"/>
      <c r="BD24" s="228"/>
      <c r="BE24" s="229"/>
      <c r="BF24" s="229"/>
      <c r="BG24" s="229"/>
      <c r="BH24" s="229"/>
      <c r="BI24" s="229"/>
      <c r="BJ24" s="229"/>
      <c r="BK24" s="229"/>
      <c r="BL24" s="229"/>
      <c r="BM24" s="229"/>
      <c r="BN24" s="229"/>
      <c r="BO24" s="229"/>
      <c r="BP24" s="229"/>
      <c r="BQ24" s="234">
        <v>18</v>
      </c>
      <c r="BR24" s="235"/>
      <c r="BS24" s="839"/>
      <c r="BT24" s="840"/>
      <c r="BU24" s="840"/>
      <c r="BV24" s="840"/>
      <c r="BW24" s="840"/>
      <c r="BX24" s="840"/>
      <c r="BY24" s="840"/>
      <c r="BZ24" s="840"/>
      <c r="CA24" s="840"/>
      <c r="CB24" s="840"/>
      <c r="CC24" s="840"/>
      <c r="CD24" s="840"/>
      <c r="CE24" s="840"/>
      <c r="CF24" s="840"/>
      <c r="CG24" s="84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39"/>
      <c r="DW24" s="840"/>
      <c r="DX24" s="840"/>
      <c r="DY24" s="840"/>
      <c r="DZ24" s="845"/>
      <c r="EA24" s="230"/>
    </row>
    <row r="25" spans="1:131" ht="26.25" customHeight="1" thickBot="1" x14ac:dyDescent="0.25">
      <c r="A25" s="791" t="s">
        <v>394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28"/>
      <c r="BK25" s="228"/>
      <c r="BL25" s="228"/>
      <c r="BM25" s="228"/>
      <c r="BN25" s="228"/>
      <c r="BO25" s="237"/>
      <c r="BP25" s="237"/>
      <c r="BQ25" s="234">
        <v>19</v>
      </c>
      <c r="BR25" s="235"/>
      <c r="BS25" s="839"/>
      <c r="BT25" s="840"/>
      <c r="BU25" s="840"/>
      <c r="BV25" s="840"/>
      <c r="BW25" s="840"/>
      <c r="BX25" s="840"/>
      <c r="BY25" s="840"/>
      <c r="BZ25" s="840"/>
      <c r="CA25" s="840"/>
      <c r="CB25" s="840"/>
      <c r="CC25" s="840"/>
      <c r="CD25" s="840"/>
      <c r="CE25" s="840"/>
      <c r="CF25" s="840"/>
      <c r="CG25" s="84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39"/>
      <c r="DW25" s="840"/>
      <c r="DX25" s="840"/>
      <c r="DY25" s="840"/>
      <c r="DZ25" s="845"/>
      <c r="EA25" s="226"/>
    </row>
    <row r="26" spans="1:131" ht="26.25" customHeight="1" x14ac:dyDescent="0.2">
      <c r="A26" s="793" t="s">
        <v>371</v>
      </c>
      <c r="B26" s="794"/>
      <c r="C26" s="794"/>
      <c r="D26" s="794"/>
      <c r="E26" s="794"/>
      <c r="F26" s="794"/>
      <c r="G26" s="794"/>
      <c r="H26" s="794"/>
      <c r="I26" s="794"/>
      <c r="J26" s="794"/>
      <c r="K26" s="794"/>
      <c r="L26" s="794"/>
      <c r="M26" s="794"/>
      <c r="N26" s="794"/>
      <c r="O26" s="794"/>
      <c r="P26" s="795"/>
      <c r="Q26" s="799" t="s">
        <v>395</v>
      </c>
      <c r="R26" s="800"/>
      <c r="S26" s="800"/>
      <c r="T26" s="800"/>
      <c r="U26" s="801"/>
      <c r="V26" s="799" t="s">
        <v>396</v>
      </c>
      <c r="W26" s="800"/>
      <c r="X26" s="800"/>
      <c r="Y26" s="800"/>
      <c r="Z26" s="801"/>
      <c r="AA26" s="799" t="s">
        <v>397</v>
      </c>
      <c r="AB26" s="800"/>
      <c r="AC26" s="800"/>
      <c r="AD26" s="800"/>
      <c r="AE26" s="800"/>
      <c r="AF26" s="880" t="s">
        <v>398</v>
      </c>
      <c r="AG26" s="881"/>
      <c r="AH26" s="881"/>
      <c r="AI26" s="881"/>
      <c r="AJ26" s="882"/>
      <c r="AK26" s="800" t="s">
        <v>399</v>
      </c>
      <c r="AL26" s="800"/>
      <c r="AM26" s="800"/>
      <c r="AN26" s="800"/>
      <c r="AO26" s="801"/>
      <c r="AP26" s="799" t="s">
        <v>400</v>
      </c>
      <c r="AQ26" s="800"/>
      <c r="AR26" s="800"/>
      <c r="AS26" s="800"/>
      <c r="AT26" s="801"/>
      <c r="AU26" s="799" t="s">
        <v>401</v>
      </c>
      <c r="AV26" s="800"/>
      <c r="AW26" s="800"/>
      <c r="AX26" s="800"/>
      <c r="AY26" s="801"/>
      <c r="AZ26" s="799" t="s">
        <v>402</v>
      </c>
      <c r="BA26" s="800"/>
      <c r="BB26" s="800"/>
      <c r="BC26" s="800"/>
      <c r="BD26" s="801"/>
      <c r="BE26" s="799" t="s">
        <v>378</v>
      </c>
      <c r="BF26" s="800"/>
      <c r="BG26" s="800"/>
      <c r="BH26" s="800"/>
      <c r="BI26" s="806"/>
      <c r="BJ26" s="228"/>
      <c r="BK26" s="228"/>
      <c r="BL26" s="228"/>
      <c r="BM26" s="228"/>
      <c r="BN26" s="228"/>
      <c r="BO26" s="237"/>
      <c r="BP26" s="237"/>
      <c r="BQ26" s="234">
        <v>20</v>
      </c>
      <c r="BR26" s="235"/>
      <c r="BS26" s="839"/>
      <c r="BT26" s="840"/>
      <c r="BU26" s="840"/>
      <c r="BV26" s="840"/>
      <c r="BW26" s="840"/>
      <c r="BX26" s="840"/>
      <c r="BY26" s="840"/>
      <c r="BZ26" s="840"/>
      <c r="CA26" s="840"/>
      <c r="CB26" s="840"/>
      <c r="CC26" s="840"/>
      <c r="CD26" s="840"/>
      <c r="CE26" s="840"/>
      <c r="CF26" s="840"/>
      <c r="CG26" s="84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39"/>
      <c r="DW26" s="840"/>
      <c r="DX26" s="840"/>
      <c r="DY26" s="840"/>
      <c r="DZ26" s="845"/>
      <c r="EA26" s="226"/>
    </row>
    <row r="27" spans="1:131" ht="26.25" customHeight="1" thickBot="1" x14ac:dyDescent="0.25">
      <c r="A27" s="796"/>
      <c r="B27" s="797"/>
      <c r="C27" s="797"/>
      <c r="D27" s="797"/>
      <c r="E27" s="797"/>
      <c r="F27" s="797"/>
      <c r="G27" s="797"/>
      <c r="H27" s="797"/>
      <c r="I27" s="797"/>
      <c r="J27" s="797"/>
      <c r="K27" s="797"/>
      <c r="L27" s="797"/>
      <c r="M27" s="797"/>
      <c r="N27" s="797"/>
      <c r="O27" s="797"/>
      <c r="P27" s="798"/>
      <c r="Q27" s="802"/>
      <c r="R27" s="803"/>
      <c r="S27" s="803"/>
      <c r="T27" s="803"/>
      <c r="U27" s="804"/>
      <c r="V27" s="802"/>
      <c r="W27" s="803"/>
      <c r="X27" s="803"/>
      <c r="Y27" s="803"/>
      <c r="Z27" s="804"/>
      <c r="AA27" s="802"/>
      <c r="AB27" s="803"/>
      <c r="AC27" s="803"/>
      <c r="AD27" s="803"/>
      <c r="AE27" s="803"/>
      <c r="AF27" s="883"/>
      <c r="AG27" s="884"/>
      <c r="AH27" s="884"/>
      <c r="AI27" s="884"/>
      <c r="AJ27" s="885"/>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08"/>
      <c r="BJ27" s="228"/>
      <c r="BK27" s="228"/>
      <c r="BL27" s="228"/>
      <c r="BM27" s="228"/>
      <c r="BN27" s="228"/>
      <c r="BO27" s="237"/>
      <c r="BP27" s="237"/>
      <c r="BQ27" s="234">
        <v>21</v>
      </c>
      <c r="BR27" s="235"/>
      <c r="BS27" s="839"/>
      <c r="BT27" s="840"/>
      <c r="BU27" s="840"/>
      <c r="BV27" s="840"/>
      <c r="BW27" s="840"/>
      <c r="BX27" s="840"/>
      <c r="BY27" s="840"/>
      <c r="BZ27" s="840"/>
      <c r="CA27" s="840"/>
      <c r="CB27" s="840"/>
      <c r="CC27" s="840"/>
      <c r="CD27" s="840"/>
      <c r="CE27" s="840"/>
      <c r="CF27" s="840"/>
      <c r="CG27" s="84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39"/>
      <c r="DW27" s="840"/>
      <c r="DX27" s="840"/>
      <c r="DY27" s="840"/>
      <c r="DZ27" s="845"/>
      <c r="EA27" s="226"/>
    </row>
    <row r="28" spans="1:131" ht="26.25" customHeight="1" thickTop="1" x14ac:dyDescent="0.2">
      <c r="A28" s="238">
        <v>1</v>
      </c>
      <c r="B28" s="815" t="s">
        <v>403</v>
      </c>
      <c r="C28" s="816"/>
      <c r="D28" s="816"/>
      <c r="E28" s="816"/>
      <c r="F28" s="816"/>
      <c r="G28" s="816"/>
      <c r="H28" s="816"/>
      <c r="I28" s="816"/>
      <c r="J28" s="816"/>
      <c r="K28" s="816"/>
      <c r="L28" s="816"/>
      <c r="M28" s="816"/>
      <c r="N28" s="816"/>
      <c r="O28" s="816"/>
      <c r="P28" s="817"/>
      <c r="Q28" s="888">
        <v>218</v>
      </c>
      <c r="R28" s="889"/>
      <c r="S28" s="889"/>
      <c r="T28" s="889"/>
      <c r="U28" s="889"/>
      <c r="V28" s="889">
        <v>207</v>
      </c>
      <c r="W28" s="889"/>
      <c r="X28" s="889"/>
      <c r="Y28" s="889"/>
      <c r="Z28" s="889"/>
      <c r="AA28" s="889">
        <v>11</v>
      </c>
      <c r="AB28" s="889"/>
      <c r="AC28" s="889"/>
      <c r="AD28" s="889"/>
      <c r="AE28" s="890"/>
      <c r="AF28" s="891">
        <v>11</v>
      </c>
      <c r="AG28" s="889"/>
      <c r="AH28" s="889"/>
      <c r="AI28" s="889"/>
      <c r="AJ28" s="892"/>
      <c r="AK28" s="893">
        <v>77</v>
      </c>
      <c r="AL28" s="894"/>
      <c r="AM28" s="894"/>
      <c r="AN28" s="894"/>
      <c r="AO28" s="894"/>
      <c r="AP28" s="894">
        <v>106</v>
      </c>
      <c r="AQ28" s="894"/>
      <c r="AR28" s="894"/>
      <c r="AS28" s="894"/>
      <c r="AT28" s="894"/>
      <c r="AU28" s="894">
        <v>57</v>
      </c>
      <c r="AV28" s="894"/>
      <c r="AW28" s="894"/>
      <c r="AX28" s="894"/>
      <c r="AY28" s="894"/>
      <c r="AZ28" s="895"/>
      <c r="BA28" s="895"/>
      <c r="BB28" s="895"/>
      <c r="BC28" s="895"/>
      <c r="BD28" s="895"/>
      <c r="BE28" s="886"/>
      <c r="BF28" s="886"/>
      <c r="BG28" s="886"/>
      <c r="BH28" s="886"/>
      <c r="BI28" s="887"/>
      <c r="BJ28" s="228"/>
      <c r="BK28" s="228"/>
      <c r="BL28" s="228"/>
      <c r="BM28" s="228"/>
      <c r="BN28" s="228"/>
      <c r="BO28" s="237"/>
      <c r="BP28" s="237"/>
      <c r="BQ28" s="234">
        <v>22</v>
      </c>
      <c r="BR28" s="235"/>
      <c r="BS28" s="839"/>
      <c r="BT28" s="840"/>
      <c r="BU28" s="840"/>
      <c r="BV28" s="840"/>
      <c r="BW28" s="840"/>
      <c r="BX28" s="840"/>
      <c r="BY28" s="840"/>
      <c r="BZ28" s="840"/>
      <c r="CA28" s="840"/>
      <c r="CB28" s="840"/>
      <c r="CC28" s="840"/>
      <c r="CD28" s="840"/>
      <c r="CE28" s="840"/>
      <c r="CF28" s="840"/>
      <c r="CG28" s="84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39"/>
      <c r="DW28" s="840"/>
      <c r="DX28" s="840"/>
      <c r="DY28" s="840"/>
      <c r="DZ28" s="845"/>
      <c r="EA28" s="226"/>
    </row>
    <row r="29" spans="1:131" ht="26.25" customHeight="1" x14ac:dyDescent="0.2">
      <c r="A29" s="238">
        <v>2</v>
      </c>
      <c r="B29" s="846" t="s">
        <v>404</v>
      </c>
      <c r="C29" s="847"/>
      <c r="D29" s="847"/>
      <c r="E29" s="847"/>
      <c r="F29" s="847"/>
      <c r="G29" s="847"/>
      <c r="H29" s="847"/>
      <c r="I29" s="847"/>
      <c r="J29" s="847"/>
      <c r="K29" s="847"/>
      <c r="L29" s="847"/>
      <c r="M29" s="847"/>
      <c r="N29" s="847"/>
      <c r="O29" s="847"/>
      <c r="P29" s="848"/>
      <c r="Q29" s="849">
        <v>894</v>
      </c>
      <c r="R29" s="850"/>
      <c r="S29" s="850"/>
      <c r="T29" s="850"/>
      <c r="U29" s="850"/>
      <c r="V29" s="850">
        <v>835</v>
      </c>
      <c r="W29" s="850"/>
      <c r="X29" s="850"/>
      <c r="Y29" s="850"/>
      <c r="Z29" s="850"/>
      <c r="AA29" s="850">
        <v>58</v>
      </c>
      <c r="AB29" s="850"/>
      <c r="AC29" s="850"/>
      <c r="AD29" s="850"/>
      <c r="AE29" s="851"/>
      <c r="AF29" s="852">
        <v>58</v>
      </c>
      <c r="AG29" s="853"/>
      <c r="AH29" s="853"/>
      <c r="AI29" s="853"/>
      <c r="AJ29" s="854"/>
      <c r="AK29" s="900">
        <v>151</v>
      </c>
      <c r="AL29" s="896"/>
      <c r="AM29" s="896"/>
      <c r="AN29" s="896"/>
      <c r="AO29" s="896"/>
      <c r="AP29" s="896" t="s">
        <v>579</v>
      </c>
      <c r="AQ29" s="896"/>
      <c r="AR29" s="896"/>
      <c r="AS29" s="896"/>
      <c r="AT29" s="896"/>
      <c r="AU29" s="896" t="s">
        <v>579</v>
      </c>
      <c r="AV29" s="896"/>
      <c r="AW29" s="896"/>
      <c r="AX29" s="896"/>
      <c r="AY29" s="896"/>
      <c r="AZ29" s="897"/>
      <c r="BA29" s="897"/>
      <c r="BB29" s="897"/>
      <c r="BC29" s="897"/>
      <c r="BD29" s="897"/>
      <c r="BE29" s="898"/>
      <c r="BF29" s="898"/>
      <c r="BG29" s="898"/>
      <c r="BH29" s="898"/>
      <c r="BI29" s="899"/>
      <c r="BJ29" s="228"/>
      <c r="BK29" s="228"/>
      <c r="BL29" s="228"/>
      <c r="BM29" s="228"/>
      <c r="BN29" s="228"/>
      <c r="BO29" s="237"/>
      <c r="BP29" s="237"/>
      <c r="BQ29" s="234">
        <v>23</v>
      </c>
      <c r="BR29" s="235"/>
      <c r="BS29" s="839"/>
      <c r="BT29" s="840"/>
      <c r="BU29" s="840"/>
      <c r="BV29" s="840"/>
      <c r="BW29" s="840"/>
      <c r="BX29" s="840"/>
      <c r="BY29" s="840"/>
      <c r="BZ29" s="840"/>
      <c r="CA29" s="840"/>
      <c r="CB29" s="840"/>
      <c r="CC29" s="840"/>
      <c r="CD29" s="840"/>
      <c r="CE29" s="840"/>
      <c r="CF29" s="840"/>
      <c r="CG29" s="84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39"/>
      <c r="DW29" s="840"/>
      <c r="DX29" s="840"/>
      <c r="DY29" s="840"/>
      <c r="DZ29" s="845"/>
      <c r="EA29" s="226"/>
    </row>
    <row r="30" spans="1:131" ht="26.25" customHeight="1" x14ac:dyDescent="0.2">
      <c r="A30" s="238">
        <v>3</v>
      </c>
      <c r="B30" s="846" t="s">
        <v>405</v>
      </c>
      <c r="C30" s="847"/>
      <c r="D30" s="847"/>
      <c r="E30" s="847"/>
      <c r="F30" s="847"/>
      <c r="G30" s="847"/>
      <c r="H30" s="847"/>
      <c r="I30" s="847"/>
      <c r="J30" s="847"/>
      <c r="K30" s="847"/>
      <c r="L30" s="847"/>
      <c r="M30" s="847"/>
      <c r="N30" s="847"/>
      <c r="O30" s="847"/>
      <c r="P30" s="848"/>
      <c r="Q30" s="849">
        <v>2</v>
      </c>
      <c r="R30" s="850"/>
      <c r="S30" s="850"/>
      <c r="T30" s="850"/>
      <c r="U30" s="850"/>
      <c r="V30" s="850">
        <v>2</v>
      </c>
      <c r="W30" s="850"/>
      <c r="X30" s="850"/>
      <c r="Y30" s="850"/>
      <c r="Z30" s="850"/>
      <c r="AA30" s="850" t="s">
        <v>579</v>
      </c>
      <c r="AB30" s="850"/>
      <c r="AC30" s="850"/>
      <c r="AD30" s="850"/>
      <c r="AE30" s="851"/>
      <c r="AF30" s="852" t="s">
        <v>137</v>
      </c>
      <c r="AG30" s="853"/>
      <c r="AH30" s="853"/>
      <c r="AI30" s="853"/>
      <c r="AJ30" s="854"/>
      <c r="AK30" s="900" t="s">
        <v>579</v>
      </c>
      <c r="AL30" s="896"/>
      <c r="AM30" s="896"/>
      <c r="AN30" s="896"/>
      <c r="AO30" s="896"/>
      <c r="AP30" s="896" t="s">
        <v>579</v>
      </c>
      <c r="AQ30" s="896"/>
      <c r="AR30" s="896"/>
      <c r="AS30" s="896"/>
      <c r="AT30" s="896"/>
      <c r="AU30" s="896" t="s">
        <v>579</v>
      </c>
      <c r="AV30" s="896"/>
      <c r="AW30" s="896"/>
      <c r="AX30" s="896"/>
      <c r="AY30" s="896"/>
      <c r="AZ30" s="897"/>
      <c r="BA30" s="897"/>
      <c r="BB30" s="897"/>
      <c r="BC30" s="897"/>
      <c r="BD30" s="897"/>
      <c r="BE30" s="898"/>
      <c r="BF30" s="898"/>
      <c r="BG30" s="898"/>
      <c r="BH30" s="898"/>
      <c r="BI30" s="899"/>
      <c r="BJ30" s="228"/>
      <c r="BK30" s="228"/>
      <c r="BL30" s="228"/>
      <c r="BM30" s="228"/>
      <c r="BN30" s="228"/>
      <c r="BO30" s="237"/>
      <c r="BP30" s="237"/>
      <c r="BQ30" s="234">
        <v>24</v>
      </c>
      <c r="BR30" s="235"/>
      <c r="BS30" s="839"/>
      <c r="BT30" s="840"/>
      <c r="BU30" s="840"/>
      <c r="BV30" s="840"/>
      <c r="BW30" s="840"/>
      <c r="BX30" s="840"/>
      <c r="BY30" s="840"/>
      <c r="BZ30" s="840"/>
      <c r="CA30" s="840"/>
      <c r="CB30" s="840"/>
      <c r="CC30" s="840"/>
      <c r="CD30" s="840"/>
      <c r="CE30" s="840"/>
      <c r="CF30" s="840"/>
      <c r="CG30" s="84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39"/>
      <c r="DW30" s="840"/>
      <c r="DX30" s="840"/>
      <c r="DY30" s="840"/>
      <c r="DZ30" s="845"/>
      <c r="EA30" s="226"/>
    </row>
    <row r="31" spans="1:131" ht="26.25" customHeight="1" x14ac:dyDescent="0.2">
      <c r="A31" s="238">
        <v>4</v>
      </c>
      <c r="B31" s="846" t="s">
        <v>406</v>
      </c>
      <c r="C31" s="847"/>
      <c r="D31" s="847"/>
      <c r="E31" s="847"/>
      <c r="F31" s="847"/>
      <c r="G31" s="847"/>
      <c r="H31" s="847"/>
      <c r="I31" s="847"/>
      <c r="J31" s="847"/>
      <c r="K31" s="847"/>
      <c r="L31" s="847"/>
      <c r="M31" s="847"/>
      <c r="N31" s="847"/>
      <c r="O31" s="847"/>
      <c r="P31" s="848"/>
      <c r="Q31" s="849">
        <v>70</v>
      </c>
      <c r="R31" s="850"/>
      <c r="S31" s="850"/>
      <c r="T31" s="850"/>
      <c r="U31" s="850"/>
      <c r="V31" s="850">
        <v>66</v>
      </c>
      <c r="W31" s="850"/>
      <c r="X31" s="850"/>
      <c r="Y31" s="850"/>
      <c r="Z31" s="850"/>
      <c r="AA31" s="850">
        <v>3</v>
      </c>
      <c r="AB31" s="850"/>
      <c r="AC31" s="850"/>
      <c r="AD31" s="850"/>
      <c r="AE31" s="851"/>
      <c r="AF31" s="852">
        <v>3</v>
      </c>
      <c r="AG31" s="853"/>
      <c r="AH31" s="853"/>
      <c r="AI31" s="853"/>
      <c r="AJ31" s="854"/>
      <c r="AK31" s="900">
        <v>29</v>
      </c>
      <c r="AL31" s="896"/>
      <c r="AM31" s="896"/>
      <c r="AN31" s="896"/>
      <c r="AO31" s="896"/>
      <c r="AP31" s="896" t="s">
        <v>579</v>
      </c>
      <c r="AQ31" s="896"/>
      <c r="AR31" s="896"/>
      <c r="AS31" s="896"/>
      <c r="AT31" s="896"/>
      <c r="AU31" s="896" t="s">
        <v>579</v>
      </c>
      <c r="AV31" s="896"/>
      <c r="AW31" s="896"/>
      <c r="AX31" s="896"/>
      <c r="AY31" s="896"/>
      <c r="AZ31" s="897"/>
      <c r="BA31" s="897"/>
      <c r="BB31" s="897"/>
      <c r="BC31" s="897"/>
      <c r="BD31" s="897"/>
      <c r="BE31" s="898"/>
      <c r="BF31" s="898"/>
      <c r="BG31" s="898"/>
      <c r="BH31" s="898"/>
      <c r="BI31" s="899"/>
      <c r="BJ31" s="228"/>
      <c r="BK31" s="228"/>
      <c r="BL31" s="228"/>
      <c r="BM31" s="228"/>
      <c r="BN31" s="228"/>
      <c r="BO31" s="237"/>
      <c r="BP31" s="237"/>
      <c r="BQ31" s="234">
        <v>25</v>
      </c>
      <c r="BR31" s="235"/>
      <c r="BS31" s="839"/>
      <c r="BT31" s="840"/>
      <c r="BU31" s="840"/>
      <c r="BV31" s="840"/>
      <c r="BW31" s="840"/>
      <c r="BX31" s="840"/>
      <c r="BY31" s="840"/>
      <c r="BZ31" s="840"/>
      <c r="CA31" s="840"/>
      <c r="CB31" s="840"/>
      <c r="CC31" s="840"/>
      <c r="CD31" s="840"/>
      <c r="CE31" s="840"/>
      <c r="CF31" s="840"/>
      <c r="CG31" s="84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39"/>
      <c r="DW31" s="840"/>
      <c r="DX31" s="840"/>
      <c r="DY31" s="840"/>
      <c r="DZ31" s="845"/>
      <c r="EA31" s="226"/>
    </row>
    <row r="32" spans="1:131" ht="26.25" customHeight="1" x14ac:dyDescent="0.2">
      <c r="A32" s="238">
        <v>5</v>
      </c>
      <c r="B32" s="846" t="s">
        <v>407</v>
      </c>
      <c r="C32" s="847"/>
      <c r="D32" s="847"/>
      <c r="E32" s="847"/>
      <c r="F32" s="847"/>
      <c r="G32" s="847"/>
      <c r="H32" s="847"/>
      <c r="I32" s="847"/>
      <c r="J32" s="847"/>
      <c r="K32" s="847"/>
      <c r="L32" s="847"/>
      <c r="M32" s="847"/>
      <c r="N32" s="847"/>
      <c r="O32" s="847"/>
      <c r="P32" s="848"/>
      <c r="Q32" s="849">
        <v>179</v>
      </c>
      <c r="R32" s="850"/>
      <c r="S32" s="850"/>
      <c r="T32" s="850"/>
      <c r="U32" s="850"/>
      <c r="V32" s="850">
        <v>182</v>
      </c>
      <c r="W32" s="850"/>
      <c r="X32" s="850"/>
      <c r="Y32" s="850"/>
      <c r="Z32" s="850"/>
      <c r="AA32" s="850">
        <v>-4</v>
      </c>
      <c r="AB32" s="850"/>
      <c r="AC32" s="850"/>
      <c r="AD32" s="850"/>
      <c r="AE32" s="851"/>
      <c r="AF32" s="852">
        <v>65</v>
      </c>
      <c r="AG32" s="853"/>
      <c r="AH32" s="853"/>
      <c r="AI32" s="853"/>
      <c r="AJ32" s="854"/>
      <c r="AK32" s="900">
        <v>51</v>
      </c>
      <c r="AL32" s="896"/>
      <c r="AM32" s="896"/>
      <c r="AN32" s="896"/>
      <c r="AO32" s="896"/>
      <c r="AP32" s="896">
        <v>388</v>
      </c>
      <c r="AQ32" s="896"/>
      <c r="AR32" s="896"/>
      <c r="AS32" s="896"/>
      <c r="AT32" s="896"/>
      <c r="AU32" s="896">
        <v>256</v>
      </c>
      <c r="AV32" s="896"/>
      <c r="AW32" s="896"/>
      <c r="AX32" s="896"/>
      <c r="AY32" s="896"/>
      <c r="AZ32" s="897" t="s">
        <v>579</v>
      </c>
      <c r="BA32" s="897"/>
      <c r="BB32" s="897"/>
      <c r="BC32" s="897"/>
      <c r="BD32" s="897"/>
      <c r="BE32" s="898" t="s">
        <v>408</v>
      </c>
      <c r="BF32" s="898"/>
      <c r="BG32" s="898"/>
      <c r="BH32" s="898"/>
      <c r="BI32" s="899"/>
      <c r="BJ32" s="228"/>
      <c r="BK32" s="228"/>
      <c r="BL32" s="228"/>
      <c r="BM32" s="228"/>
      <c r="BN32" s="228"/>
      <c r="BO32" s="237"/>
      <c r="BP32" s="237"/>
      <c r="BQ32" s="234">
        <v>26</v>
      </c>
      <c r="BR32" s="235"/>
      <c r="BS32" s="839"/>
      <c r="BT32" s="840"/>
      <c r="BU32" s="840"/>
      <c r="BV32" s="840"/>
      <c r="BW32" s="840"/>
      <c r="BX32" s="840"/>
      <c r="BY32" s="840"/>
      <c r="BZ32" s="840"/>
      <c r="CA32" s="840"/>
      <c r="CB32" s="840"/>
      <c r="CC32" s="840"/>
      <c r="CD32" s="840"/>
      <c r="CE32" s="840"/>
      <c r="CF32" s="840"/>
      <c r="CG32" s="84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39"/>
      <c r="DW32" s="840"/>
      <c r="DX32" s="840"/>
      <c r="DY32" s="840"/>
      <c r="DZ32" s="845"/>
      <c r="EA32" s="226"/>
    </row>
    <row r="33" spans="1:131" ht="26.25" customHeight="1" x14ac:dyDescent="0.2">
      <c r="A33" s="238">
        <v>6</v>
      </c>
      <c r="B33" s="846" t="s">
        <v>409</v>
      </c>
      <c r="C33" s="847"/>
      <c r="D33" s="847"/>
      <c r="E33" s="847"/>
      <c r="F33" s="847"/>
      <c r="G33" s="847"/>
      <c r="H33" s="847"/>
      <c r="I33" s="847"/>
      <c r="J33" s="847"/>
      <c r="K33" s="847"/>
      <c r="L33" s="847"/>
      <c r="M33" s="847"/>
      <c r="N33" s="847"/>
      <c r="O33" s="847"/>
      <c r="P33" s="848"/>
      <c r="Q33" s="849">
        <v>187</v>
      </c>
      <c r="R33" s="850"/>
      <c r="S33" s="850"/>
      <c r="T33" s="850"/>
      <c r="U33" s="850"/>
      <c r="V33" s="850">
        <v>177</v>
      </c>
      <c r="W33" s="850"/>
      <c r="X33" s="850"/>
      <c r="Y33" s="850"/>
      <c r="Z33" s="850"/>
      <c r="AA33" s="850">
        <v>10</v>
      </c>
      <c r="AB33" s="850"/>
      <c r="AC33" s="850"/>
      <c r="AD33" s="850"/>
      <c r="AE33" s="851"/>
      <c r="AF33" s="852">
        <v>10</v>
      </c>
      <c r="AG33" s="853"/>
      <c r="AH33" s="853"/>
      <c r="AI33" s="853"/>
      <c r="AJ33" s="854"/>
      <c r="AK33" s="900">
        <v>93</v>
      </c>
      <c r="AL33" s="896"/>
      <c r="AM33" s="896"/>
      <c r="AN33" s="896"/>
      <c r="AO33" s="896"/>
      <c r="AP33" s="896">
        <v>1010</v>
      </c>
      <c r="AQ33" s="896"/>
      <c r="AR33" s="896"/>
      <c r="AS33" s="896"/>
      <c r="AT33" s="896"/>
      <c r="AU33" s="896">
        <v>1005</v>
      </c>
      <c r="AV33" s="896"/>
      <c r="AW33" s="896"/>
      <c r="AX33" s="896"/>
      <c r="AY33" s="896"/>
      <c r="AZ33" s="897" t="s">
        <v>579</v>
      </c>
      <c r="BA33" s="897"/>
      <c r="BB33" s="897"/>
      <c r="BC33" s="897"/>
      <c r="BD33" s="897"/>
      <c r="BE33" s="898" t="s">
        <v>410</v>
      </c>
      <c r="BF33" s="898"/>
      <c r="BG33" s="898"/>
      <c r="BH33" s="898"/>
      <c r="BI33" s="899"/>
      <c r="BJ33" s="228"/>
      <c r="BK33" s="228"/>
      <c r="BL33" s="228"/>
      <c r="BM33" s="228"/>
      <c r="BN33" s="228"/>
      <c r="BO33" s="237"/>
      <c r="BP33" s="237"/>
      <c r="BQ33" s="234">
        <v>27</v>
      </c>
      <c r="BR33" s="235"/>
      <c r="BS33" s="839"/>
      <c r="BT33" s="840"/>
      <c r="BU33" s="840"/>
      <c r="BV33" s="840"/>
      <c r="BW33" s="840"/>
      <c r="BX33" s="840"/>
      <c r="BY33" s="840"/>
      <c r="BZ33" s="840"/>
      <c r="CA33" s="840"/>
      <c r="CB33" s="840"/>
      <c r="CC33" s="840"/>
      <c r="CD33" s="840"/>
      <c r="CE33" s="840"/>
      <c r="CF33" s="840"/>
      <c r="CG33" s="84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39"/>
      <c r="DW33" s="840"/>
      <c r="DX33" s="840"/>
      <c r="DY33" s="840"/>
      <c r="DZ33" s="845"/>
      <c r="EA33" s="226"/>
    </row>
    <row r="34" spans="1:131" ht="26.25" customHeight="1" x14ac:dyDescent="0.2">
      <c r="A34" s="238">
        <v>7</v>
      </c>
      <c r="B34" s="846" t="s">
        <v>411</v>
      </c>
      <c r="C34" s="847"/>
      <c r="D34" s="847"/>
      <c r="E34" s="847"/>
      <c r="F34" s="847"/>
      <c r="G34" s="847"/>
      <c r="H34" s="847"/>
      <c r="I34" s="847"/>
      <c r="J34" s="847"/>
      <c r="K34" s="847"/>
      <c r="L34" s="847"/>
      <c r="M34" s="847"/>
      <c r="N34" s="847"/>
      <c r="O34" s="847"/>
      <c r="P34" s="848"/>
      <c r="Q34" s="849">
        <v>89</v>
      </c>
      <c r="R34" s="850"/>
      <c r="S34" s="850"/>
      <c r="T34" s="850"/>
      <c r="U34" s="850"/>
      <c r="V34" s="850">
        <v>87</v>
      </c>
      <c r="W34" s="850"/>
      <c r="X34" s="850"/>
      <c r="Y34" s="850"/>
      <c r="Z34" s="850"/>
      <c r="AA34" s="850">
        <v>2</v>
      </c>
      <c r="AB34" s="850"/>
      <c r="AC34" s="850"/>
      <c r="AD34" s="850"/>
      <c r="AE34" s="851"/>
      <c r="AF34" s="852">
        <v>2</v>
      </c>
      <c r="AG34" s="853"/>
      <c r="AH34" s="853"/>
      <c r="AI34" s="853"/>
      <c r="AJ34" s="854"/>
      <c r="AK34" s="900">
        <v>29</v>
      </c>
      <c r="AL34" s="896"/>
      <c r="AM34" s="896"/>
      <c r="AN34" s="896"/>
      <c r="AO34" s="896"/>
      <c r="AP34" s="896">
        <v>86</v>
      </c>
      <c r="AQ34" s="896"/>
      <c r="AR34" s="896"/>
      <c r="AS34" s="896"/>
      <c r="AT34" s="896"/>
      <c r="AU34" s="896">
        <v>85</v>
      </c>
      <c r="AV34" s="896"/>
      <c r="AW34" s="896"/>
      <c r="AX34" s="896"/>
      <c r="AY34" s="896"/>
      <c r="AZ34" s="897" t="s">
        <v>579</v>
      </c>
      <c r="BA34" s="897"/>
      <c r="BB34" s="897"/>
      <c r="BC34" s="897"/>
      <c r="BD34" s="897"/>
      <c r="BE34" s="898" t="s">
        <v>410</v>
      </c>
      <c r="BF34" s="898"/>
      <c r="BG34" s="898"/>
      <c r="BH34" s="898"/>
      <c r="BI34" s="899"/>
      <c r="BJ34" s="228"/>
      <c r="BK34" s="228"/>
      <c r="BL34" s="228"/>
      <c r="BM34" s="228"/>
      <c r="BN34" s="228"/>
      <c r="BO34" s="237"/>
      <c r="BP34" s="237"/>
      <c r="BQ34" s="234">
        <v>28</v>
      </c>
      <c r="BR34" s="235"/>
      <c r="BS34" s="839"/>
      <c r="BT34" s="840"/>
      <c r="BU34" s="840"/>
      <c r="BV34" s="840"/>
      <c r="BW34" s="840"/>
      <c r="BX34" s="840"/>
      <c r="BY34" s="840"/>
      <c r="BZ34" s="840"/>
      <c r="CA34" s="840"/>
      <c r="CB34" s="840"/>
      <c r="CC34" s="840"/>
      <c r="CD34" s="840"/>
      <c r="CE34" s="840"/>
      <c r="CF34" s="840"/>
      <c r="CG34" s="84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39"/>
      <c r="DW34" s="840"/>
      <c r="DX34" s="840"/>
      <c r="DY34" s="840"/>
      <c r="DZ34" s="845"/>
      <c r="EA34" s="226"/>
    </row>
    <row r="35" spans="1:131" ht="26.25" customHeight="1" x14ac:dyDescent="0.2">
      <c r="A35" s="238">
        <v>8</v>
      </c>
      <c r="B35" s="846"/>
      <c r="C35" s="847"/>
      <c r="D35" s="847"/>
      <c r="E35" s="847"/>
      <c r="F35" s="847"/>
      <c r="G35" s="847"/>
      <c r="H35" s="847"/>
      <c r="I35" s="847"/>
      <c r="J35" s="847"/>
      <c r="K35" s="847"/>
      <c r="L35" s="847"/>
      <c r="M35" s="847"/>
      <c r="N35" s="847"/>
      <c r="O35" s="847"/>
      <c r="P35" s="848"/>
      <c r="Q35" s="849"/>
      <c r="R35" s="850"/>
      <c r="S35" s="850"/>
      <c r="T35" s="850"/>
      <c r="U35" s="850"/>
      <c r="V35" s="850"/>
      <c r="W35" s="850"/>
      <c r="X35" s="850"/>
      <c r="Y35" s="850"/>
      <c r="Z35" s="850"/>
      <c r="AA35" s="850"/>
      <c r="AB35" s="850"/>
      <c r="AC35" s="850"/>
      <c r="AD35" s="850"/>
      <c r="AE35" s="851"/>
      <c r="AF35" s="852"/>
      <c r="AG35" s="853"/>
      <c r="AH35" s="853"/>
      <c r="AI35" s="853"/>
      <c r="AJ35" s="854"/>
      <c r="AK35" s="900"/>
      <c r="AL35" s="896"/>
      <c r="AM35" s="896"/>
      <c r="AN35" s="896"/>
      <c r="AO35" s="896"/>
      <c r="AP35" s="896"/>
      <c r="AQ35" s="896"/>
      <c r="AR35" s="896"/>
      <c r="AS35" s="896"/>
      <c r="AT35" s="896"/>
      <c r="AU35" s="896"/>
      <c r="AV35" s="896"/>
      <c r="AW35" s="896"/>
      <c r="AX35" s="896"/>
      <c r="AY35" s="896"/>
      <c r="AZ35" s="897"/>
      <c r="BA35" s="897"/>
      <c r="BB35" s="897"/>
      <c r="BC35" s="897"/>
      <c r="BD35" s="897"/>
      <c r="BE35" s="898"/>
      <c r="BF35" s="898"/>
      <c r="BG35" s="898"/>
      <c r="BH35" s="898"/>
      <c r="BI35" s="899"/>
      <c r="BJ35" s="228"/>
      <c r="BK35" s="228"/>
      <c r="BL35" s="228"/>
      <c r="BM35" s="228"/>
      <c r="BN35" s="228"/>
      <c r="BO35" s="237"/>
      <c r="BP35" s="237"/>
      <c r="BQ35" s="234">
        <v>29</v>
      </c>
      <c r="BR35" s="235"/>
      <c r="BS35" s="839"/>
      <c r="BT35" s="840"/>
      <c r="BU35" s="840"/>
      <c r="BV35" s="840"/>
      <c r="BW35" s="840"/>
      <c r="BX35" s="840"/>
      <c r="BY35" s="840"/>
      <c r="BZ35" s="840"/>
      <c r="CA35" s="840"/>
      <c r="CB35" s="840"/>
      <c r="CC35" s="840"/>
      <c r="CD35" s="840"/>
      <c r="CE35" s="840"/>
      <c r="CF35" s="840"/>
      <c r="CG35" s="84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39"/>
      <c r="DW35" s="840"/>
      <c r="DX35" s="840"/>
      <c r="DY35" s="840"/>
      <c r="DZ35" s="845"/>
      <c r="EA35" s="226"/>
    </row>
    <row r="36" spans="1:131" ht="26.25" customHeight="1" x14ac:dyDescent="0.2">
      <c r="A36" s="238">
        <v>9</v>
      </c>
      <c r="B36" s="846"/>
      <c r="C36" s="847"/>
      <c r="D36" s="847"/>
      <c r="E36" s="847"/>
      <c r="F36" s="847"/>
      <c r="G36" s="847"/>
      <c r="H36" s="847"/>
      <c r="I36" s="847"/>
      <c r="J36" s="847"/>
      <c r="K36" s="847"/>
      <c r="L36" s="847"/>
      <c r="M36" s="847"/>
      <c r="N36" s="847"/>
      <c r="O36" s="847"/>
      <c r="P36" s="848"/>
      <c r="Q36" s="849"/>
      <c r="R36" s="850"/>
      <c r="S36" s="850"/>
      <c r="T36" s="850"/>
      <c r="U36" s="850"/>
      <c r="V36" s="850"/>
      <c r="W36" s="850"/>
      <c r="X36" s="850"/>
      <c r="Y36" s="850"/>
      <c r="Z36" s="850"/>
      <c r="AA36" s="850"/>
      <c r="AB36" s="850"/>
      <c r="AC36" s="850"/>
      <c r="AD36" s="850"/>
      <c r="AE36" s="851"/>
      <c r="AF36" s="852"/>
      <c r="AG36" s="853"/>
      <c r="AH36" s="853"/>
      <c r="AI36" s="853"/>
      <c r="AJ36" s="854"/>
      <c r="AK36" s="900"/>
      <c r="AL36" s="896"/>
      <c r="AM36" s="896"/>
      <c r="AN36" s="896"/>
      <c r="AO36" s="896"/>
      <c r="AP36" s="896"/>
      <c r="AQ36" s="896"/>
      <c r="AR36" s="896"/>
      <c r="AS36" s="896"/>
      <c r="AT36" s="896"/>
      <c r="AU36" s="896"/>
      <c r="AV36" s="896"/>
      <c r="AW36" s="896"/>
      <c r="AX36" s="896"/>
      <c r="AY36" s="896"/>
      <c r="AZ36" s="897"/>
      <c r="BA36" s="897"/>
      <c r="BB36" s="897"/>
      <c r="BC36" s="897"/>
      <c r="BD36" s="897"/>
      <c r="BE36" s="898"/>
      <c r="BF36" s="898"/>
      <c r="BG36" s="898"/>
      <c r="BH36" s="898"/>
      <c r="BI36" s="899"/>
      <c r="BJ36" s="228"/>
      <c r="BK36" s="228"/>
      <c r="BL36" s="228"/>
      <c r="BM36" s="228"/>
      <c r="BN36" s="228"/>
      <c r="BO36" s="237"/>
      <c r="BP36" s="237"/>
      <c r="BQ36" s="234">
        <v>30</v>
      </c>
      <c r="BR36" s="235"/>
      <c r="BS36" s="839"/>
      <c r="BT36" s="840"/>
      <c r="BU36" s="840"/>
      <c r="BV36" s="840"/>
      <c r="BW36" s="840"/>
      <c r="BX36" s="840"/>
      <c r="BY36" s="840"/>
      <c r="BZ36" s="840"/>
      <c r="CA36" s="840"/>
      <c r="CB36" s="840"/>
      <c r="CC36" s="840"/>
      <c r="CD36" s="840"/>
      <c r="CE36" s="840"/>
      <c r="CF36" s="840"/>
      <c r="CG36" s="84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39"/>
      <c r="DW36" s="840"/>
      <c r="DX36" s="840"/>
      <c r="DY36" s="840"/>
      <c r="DZ36" s="845"/>
      <c r="EA36" s="226"/>
    </row>
    <row r="37" spans="1:131" ht="26.25" customHeight="1" x14ac:dyDescent="0.2">
      <c r="A37" s="238">
        <v>10</v>
      </c>
      <c r="B37" s="846"/>
      <c r="C37" s="847"/>
      <c r="D37" s="847"/>
      <c r="E37" s="847"/>
      <c r="F37" s="847"/>
      <c r="G37" s="847"/>
      <c r="H37" s="847"/>
      <c r="I37" s="847"/>
      <c r="J37" s="847"/>
      <c r="K37" s="847"/>
      <c r="L37" s="847"/>
      <c r="M37" s="847"/>
      <c r="N37" s="847"/>
      <c r="O37" s="847"/>
      <c r="P37" s="848"/>
      <c r="Q37" s="849"/>
      <c r="R37" s="850"/>
      <c r="S37" s="850"/>
      <c r="T37" s="850"/>
      <c r="U37" s="850"/>
      <c r="V37" s="850"/>
      <c r="W37" s="850"/>
      <c r="X37" s="850"/>
      <c r="Y37" s="850"/>
      <c r="Z37" s="850"/>
      <c r="AA37" s="850"/>
      <c r="AB37" s="850"/>
      <c r="AC37" s="850"/>
      <c r="AD37" s="850"/>
      <c r="AE37" s="851"/>
      <c r="AF37" s="852"/>
      <c r="AG37" s="853"/>
      <c r="AH37" s="853"/>
      <c r="AI37" s="853"/>
      <c r="AJ37" s="854"/>
      <c r="AK37" s="900"/>
      <c r="AL37" s="896"/>
      <c r="AM37" s="896"/>
      <c r="AN37" s="896"/>
      <c r="AO37" s="896"/>
      <c r="AP37" s="896"/>
      <c r="AQ37" s="896"/>
      <c r="AR37" s="896"/>
      <c r="AS37" s="896"/>
      <c r="AT37" s="896"/>
      <c r="AU37" s="896"/>
      <c r="AV37" s="896"/>
      <c r="AW37" s="896"/>
      <c r="AX37" s="896"/>
      <c r="AY37" s="896"/>
      <c r="AZ37" s="897"/>
      <c r="BA37" s="897"/>
      <c r="BB37" s="897"/>
      <c r="BC37" s="897"/>
      <c r="BD37" s="897"/>
      <c r="BE37" s="898"/>
      <c r="BF37" s="898"/>
      <c r="BG37" s="898"/>
      <c r="BH37" s="898"/>
      <c r="BI37" s="899"/>
      <c r="BJ37" s="228"/>
      <c r="BK37" s="228"/>
      <c r="BL37" s="228"/>
      <c r="BM37" s="228"/>
      <c r="BN37" s="228"/>
      <c r="BO37" s="237"/>
      <c r="BP37" s="237"/>
      <c r="BQ37" s="234">
        <v>31</v>
      </c>
      <c r="BR37" s="235"/>
      <c r="BS37" s="839"/>
      <c r="BT37" s="840"/>
      <c r="BU37" s="840"/>
      <c r="BV37" s="840"/>
      <c r="BW37" s="840"/>
      <c r="BX37" s="840"/>
      <c r="BY37" s="840"/>
      <c r="BZ37" s="840"/>
      <c r="CA37" s="840"/>
      <c r="CB37" s="840"/>
      <c r="CC37" s="840"/>
      <c r="CD37" s="840"/>
      <c r="CE37" s="840"/>
      <c r="CF37" s="840"/>
      <c r="CG37" s="84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39"/>
      <c r="DW37" s="840"/>
      <c r="DX37" s="840"/>
      <c r="DY37" s="840"/>
      <c r="DZ37" s="845"/>
      <c r="EA37" s="226"/>
    </row>
    <row r="38" spans="1:131" ht="26.25" customHeight="1" x14ac:dyDescent="0.2">
      <c r="A38" s="238">
        <v>11</v>
      </c>
      <c r="B38" s="846"/>
      <c r="C38" s="847"/>
      <c r="D38" s="847"/>
      <c r="E38" s="847"/>
      <c r="F38" s="847"/>
      <c r="G38" s="847"/>
      <c r="H38" s="847"/>
      <c r="I38" s="847"/>
      <c r="J38" s="847"/>
      <c r="K38" s="847"/>
      <c r="L38" s="847"/>
      <c r="M38" s="847"/>
      <c r="N38" s="847"/>
      <c r="O38" s="847"/>
      <c r="P38" s="848"/>
      <c r="Q38" s="849"/>
      <c r="R38" s="850"/>
      <c r="S38" s="850"/>
      <c r="T38" s="850"/>
      <c r="U38" s="850"/>
      <c r="V38" s="850"/>
      <c r="W38" s="850"/>
      <c r="X38" s="850"/>
      <c r="Y38" s="850"/>
      <c r="Z38" s="850"/>
      <c r="AA38" s="850"/>
      <c r="AB38" s="850"/>
      <c r="AC38" s="850"/>
      <c r="AD38" s="850"/>
      <c r="AE38" s="851"/>
      <c r="AF38" s="852"/>
      <c r="AG38" s="853"/>
      <c r="AH38" s="853"/>
      <c r="AI38" s="853"/>
      <c r="AJ38" s="854"/>
      <c r="AK38" s="900"/>
      <c r="AL38" s="896"/>
      <c r="AM38" s="896"/>
      <c r="AN38" s="896"/>
      <c r="AO38" s="896"/>
      <c r="AP38" s="896"/>
      <c r="AQ38" s="896"/>
      <c r="AR38" s="896"/>
      <c r="AS38" s="896"/>
      <c r="AT38" s="896"/>
      <c r="AU38" s="896"/>
      <c r="AV38" s="896"/>
      <c r="AW38" s="896"/>
      <c r="AX38" s="896"/>
      <c r="AY38" s="896"/>
      <c r="AZ38" s="897"/>
      <c r="BA38" s="897"/>
      <c r="BB38" s="897"/>
      <c r="BC38" s="897"/>
      <c r="BD38" s="897"/>
      <c r="BE38" s="898"/>
      <c r="BF38" s="898"/>
      <c r="BG38" s="898"/>
      <c r="BH38" s="898"/>
      <c r="BI38" s="899"/>
      <c r="BJ38" s="228"/>
      <c r="BK38" s="228"/>
      <c r="BL38" s="228"/>
      <c r="BM38" s="228"/>
      <c r="BN38" s="228"/>
      <c r="BO38" s="237"/>
      <c r="BP38" s="237"/>
      <c r="BQ38" s="234">
        <v>32</v>
      </c>
      <c r="BR38" s="235"/>
      <c r="BS38" s="839"/>
      <c r="BT38" s="840"/>
      <c r="BU38" s="840"/>
      <c r="BV38" s="840"/>
      <c r="BW38" s="840"/>
      <c r="BX38" s="840"/>
      <c r="BY38" s="840"/>
      <c r="BZ38" s="840"/>
      <c r="CA38" s="840"/>
      <c r="CB38" s="840"/>
      <c r="CC38" s="840"/>
      <c r="CD38" s="840"/>
      <c r="CE38" s="840"/>
      <c r="CF38" s="840"/>
      <c r="CG38" s="84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39"/>
      <c r="DW38" s="840"/>
      <c r="DX38" s="840"/>
      <c r="DY38" s="840"/>
      <c r="DZ38" s="845"/>
      <c r="EA38" s="226"/>
    </row>
    <row r="39" spans="1:131" ht="26.25" customHeight="1" x14ac:dyDescent="0.2">
      <c r="A39" s="238">
        <v>12</v>
      </c>
      <c r="B39" s="846"/>
      <c r="C39" s="847"/>
      <c r="D39" s="847"/>
      <c r="E39" s="847"/>
      <c r="F39" s="847"/>
      <c r="G39" s="847"/>
      <c r="H39" s="847"/>
      <c r="I39" s="847"/>
      <c r="J39" s="847"/>
      <c r="K39" s="847"/>
      <c r="L39" s="847"/>
      <c r="M39" s="847"/>
      <c r="N39" s="847"/>
      <c r="O39" s="847"/>
      <c r="P39" s="848"/>
      <c r="Q39" s="849"/>
      <c r="R39" s="850"/>
      <c r="S39" s="850"/>
      <c r="T39" s="850"/>
      <c r="U39" s="850"/>
      <c r="V39" s="850"/>
      <c r="W39" s="850"/>
      <c r="X39" s="850"/>
      <c r="Y39" s="850"/>
      <c r="Z39" s="850"/>
      <c r="AA39" s="850"/>
      <c r="AB39" s="850"/>
      <c r="AC39" s="850"/>
      <c r="AD39" s="850"/>
      <c r="AE39" s="851"/>
      <c r="AF39" s="852"/>
      <c r="AG39" s="853"/>
      <c r="AH39" s="853"/>
      <c r="AI39" s="853"/>
      <c r="AJ39" s="854"/>
      <c r="AK39" s="900"/>
      <c r="AL39" s="896"/>
      <c r="AM39" s="896"/>
      <c r="AN39" s="896"/>
      <c r="AO39" s="896"/>
      <c r="AP39" s="896"/>
      <c r="AQ39" s="896"/>
      <c r="AR39" s="896"/>
      <c r="AS39" s="896"/>
      <c r="AT39" s="896"/>
      <c r="AU39" s="896"/>
      <c r="AV39" s="896"/>
      <c r="AW39" s="896"/>
      <c r="AX39" s="896"/>
      <c r="AY39" s="896"/>
      <c r="AZ39" s="897"/>
      <c r="BA39" s="897"/>
      <c r="BB39" s="897"/>
      <c r="BC39" s="897"/>
      <c r="BD39" s="897"/>
      <c r="BE39" s="898"/>
      <c r="BF39" s="898"/>
      <c r="BG39" s="898"/>
      <c r="BH39" s="898"/>
      <c r="BI39" s="899"/>
      <c r="BJ39" s="228"/>
      <c r="BK39" s="228"/>
      <c r="BL39" s="228"/>
      <c r="BM39" s="228"/>
      <c r="BN39" s="228"/>
      <c r="BO39" s="237"/>
      <c r="BP39" s="237"/>
      <c r="BQ39" s="234">
        <v>33</v>
      </c>
      <c r="BR39" s="235"/>
      <c r="BS39" s="839"/>
      <c r="BT39" s="840"/>
      <c r="BU39" s="840"/>
      <c r="BV39" s="840"/>
      <c r="BW39" s="840"/>
      <c r="BX39" s="840"/>
      <c r="BY39" s="840"/>
      <c r="BZ39" s="840"/>
      <c r="CA39" s="840"/>
      <c r="CB39" s="840"/>
      <c r="CC39" s="840"/>
      <c r="CD39" s="840"/>
      <c r="CE39" s="840"/>
      <c r="CF39" s="840"/>
      <c r="CG39" s="84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39"/>
      <c r="DW39" s="840"/>
      <c r="DX39" s="840"/>
      <c r="DY39" s="840"/>
      <c r="DZ39" s="845"/>
      <c r="EA39" s="226"/>
    </row>
    <row r="40" spans="1:131" ht="26.25" customHeight="1" x14ac:dyDescent="0.2">
      <c r="A40" s="234">
        <v>13</v>
      </c>
      <c r="B40" s="846"/>
      <c r="C40" s="847"/>
      <c r="D40" s="847"/>
      <c r="E40" s="847"/>
      <c r="F40" s="847"/>
      <c r="G40" s="847"/>
      <c r="H40" s="847"/>
      <c r="I40" s="847"/>
      <c r="J40" s="847"/>
      <c r="K40" s="847"/>
      <c r="L40" s="847"/>
      <c r="M40" s="847"/>
      <c r="N40" s="847"/>
      <c r="O40" s="847"/>
      <c r="P40" s="848"/>
      <c r="Q40" s="849"/>
      <c r="R40" s="850"/>
      <c r="S40" s="850"/>
      <c r="T40" s="850"/>
      <c r="U40" s="850"/>
      <c r="V40" s="850"/>
      <c r="W40" s="850"/>
      <c r="X40" s="850"/>
      <c r="Y40" s="850"/>
      <c r="Z40" s="850"/>
      <c r="AA40" s="850"/>
      <c r="AB40" s="850"/>
      <c r="AC40" s="850"/>
      <c r="AD40" s="850"/>
      <c r="AE40" s="851"/>
      <c r="AF40" s="852"/>
      <c r="AG40" s="853"/>
      <c r="AH40" s="853"/>
      <c r="AI40" s="853"/>
      <c r="AJ40" s="854"/>
      <c r="AK40" s="900"/>
      <c r="AL40" s="896"/>
      <c r="AM40" s="896"/>
      <c r="AN40" s="896"/>
      <c r="AO40" s="896"/>
      <c r="AP40" s="896"/>
      <c r="AQ40" s="896"/>
      <c r="AR40" s="896"/>
      <c r="AS40" s="896"/>
      <c r="AT40" s="896"/>
      <c r="AU40" s="896"/>
      <c r="AV40" s="896"/>
      <c r="AW40" s="896"/>
      <c r="AX40" s="896"/>
      <c r="AY40" s="896"/>
      <c r="AZ40" s="897"/>
      <c r="BA40" s="897"/>
      <c r="BB40" s="897"/>
      <c r="BC40" s="897"/>
      <c r="BD40" s="897"/>
      <c r="BE40" s="898"/>
      <c r="BF40" s="898"/>
      <c r="BG40" s="898"/>
      <c r="BH40" s="898"/>
      <c r="BI40" s="899"/>
      <c r="BJ40" s="228"/>
      <c r="BK40" s="228"/>
      <c r="BL40" s="228"/>
      <c r="BM40" s="228"/>
      <c r="BN40" s="228"/>
      <c r="BO40" s="237"/>
      <c r="BP40" s="237"/>
      <c r="BQ40" s="234">
        <v>34</v>
      </c>
      <c r="BR40" s="235"/>
      <c r="BS40" s="839"/>
      <c r="BT40" s="840"/>
      <c r="BU40" s="840"/>
      <c r="BV40" s="840"/>
      <c r="BW40" s="840"/>
      <c r="BX40" s="840"/>
      <c r="BY40" s="840"/>
      <c r="BZ40" s="840"/>
      <c r="CA40" s="840"/>
      <c r="CB40" s="840"/>
      <c r="CC40" s="840"/>
      <c r="CD40" s="840"/>
      <c r="CE40" s="840"/>
      <c r="CF40" s="840"/>
      <c r="CG40" s="84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39"/>
      <c r="DW40" s="840"/>
      <c r="DX40" s="840"/>
      <c r="DY40" s="840"/>
      <c r="DZ40" s="845"/>
      <c r="EA40" s="226"/>
    </row>
    <row r="41" spans="1:131" ht="26.25" customHeight="1" x14ac:dyDescent="0.2">
      <c r="A41" s="234">
        <v>14</v>
      </c>
      <c r="B41" s="846"/>
      <c r="C41" s="847"/>
      <c r="D41" s="847"/>
      <c r="E41" s="847"/>
      <c r="F41" s="847"/>
      <c r="G41" s="847"/>
      <c r="H41" s="847"/>
      <c r="I41" s="847"/>
      <c r="J41" s="847"/>
      <c r="K41" s="847"/>
      <c r="L41" s="847"/>
      <c r="M41" s="847"/>
      <c r="N41" s="847"/>
      <c r="O41" s="847"/>
      <c r="P41" s="848"/>
      <c r="Q41" s="849"/>
      <c r="R41" s="850"/>
      <c r="S41" s="850"/>
      <c r="T41" s="850"/>
      <c r="U41" s="850"/>
      <c r="V41" s="850"/>
      <c r="W41" s="850"/>
      <c r="X41" s="850"/>
      <c r="Y41" s="850"/>
      <c r="Z41" s="850"/>
      <c r="AA41" s="850"/>
      <c r="AB41" s="850"/>
      <c r="AC41" s="850"/>
      <c r="AD41" s="850"/>
      <c r="AE41" s="851"/>
      <c r="AF41" s="852"/>
      <c r="AG41" s="853"/>
      <c r="AH41" s="853"/>
      <c r="AI41" s="853"/>
      <c r="AJ41" s="854"/>
      <c r="AK41" s="900"/>
      <c r="AL41" s="896"/>
      <c r="AM41" s="896"/>
      <c r="AN41" s="896"/>
      <c r="AO41" s="896"/>
      <c r="AP41" s="896"/>
      <c r="AQ41" s="896"/>
      <c r="AR41" s="896"/>
      <c r="AS41" s="896"/>
      <c r="AT41" s="896"/>
      <c r="AU41" s="896"/>
      <c r="AV41" s="896"/>
      <c r="AW41" s="896"/>
      <c r="AX41" s="896"/>
      <c r="AY41" s="896"/>
      <c r="AZ41" s="897"/>
      <c r="BA41" s="897"/>
      <c r="BB41" s="897"/>
      <c r="BC41" s="897"/>
      <c r="BD41" s="897"/>
      <c r="BE41" s="898"/>
      <c r="BF41" s="898"/>
      <c r="BG41" s="898"/>
      <c r="BH41" s="898"/>
      <c r="BI41" s="899"/>
      <c r="BJ41" s="228"/>
      <c r="BK41" s="228"/>
      <c r="BL41" s="228"/>
      <c r="BM41" s="228"/>
      <c r="BN41" s="228"/>
      <c r="BO41" s="237"/>
      <c r="BP41" s="237"/>
      <c r="BQ41" s="234">
        <v>35</v>
      </c>
      <c r="BR41" s="235"/>
      <c r="BS41" s="839"/>
      <c r="BT41" s="840"/>
      <c r="BU41" s="840"/>
      <c r="BV41" s="840"/>
      <c r="BW41" s="840"/>
      <c r="BX41" s="840"/>
      <c r="BY41" s="840"/>
      <c r="BZ41" s="840"/>
      <c r="CA41" s="840"/>
      <c r="CB41" s="840"/>
      <c r="CC41" s="840"/>
      <c r="CD41" s="840"/>
      <c r="CE41" s="840"/>
      <c r="CF41" s="840"/>
      <c r="CG41" s="84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39"/>
      <c r="DW41" s="840"/>
      <c r="DX41" s="840"/>
      <c r="DY41" s="840"/>
      <c r="DZ41" s="845"/>
      <c r="EA41" s="226"/>
    </row>
    <row r="42" spans="1:131" ht="26.25" customHeight="1" x14ac:dyDescent="0.2">
      <c r="A42" s="234">
        <v>15</v>
      </c>
      <c r="B42" s="846"/>
      <c r="C42" s="847"/>
      <c r="D42" s="847"/>
      <c r="E42" s="847"/>
      <c r="F42" s="847"/>
      <c r="G42" s="847"/>
      <c r="H42" s="847"/>
      <c r="I42" s="847"/>
      <c r="J42" s="847"/>
      <c r="K42" s="847"/>
      <c r="L42" s="847"/>
      <c r="M42" s="847"/>
      <c r="N42" s="847"/>
      <c r="O42" s="847"/>
      <c r="P42" s="848"/>
      <c r="Q42" s="849"/>
      <c r="R42" s="850"/>
      <c r="S42" s="850"/>
      <c r="T42" s="850"/>
      <c r="U42" s="850"/>
      <c r="V42" s="850"/>
      <c r="W42" s="850"/>
      <c r="X42" s="850"/>
      <c r="Y42" s="850"/>
      <c r="Z42" s="850"/>
      <c r="AA42" s="850"/>
      <c r="AB42" s="850"/>
      <c r="AC42" s="850"/>
      <c r="AD42" s="850"/>
      <c r="AE42" s="851"/>
      <c r="AF42" s="852"/>
      <c r="AG42" s="853"/>
      <c r="AH42" s="853"/>
      <c r="AI42" s="853"/>
      <c r="AJ42" s="854"/>
      <c r="AK42" s="900"/>
      <c r="AL42" s="896"/>
      <c r="AM42" s="896"/>
      <c r="AN42" s="896"/>
      <c r="AO42" s="896"/>
      <c r="AP42" s="896"/>
      <c r="AQ42" s="896"/>
      <c r="AR42" s="896"/>
      <c r="AS42" s="896"/>
      <c r="AT42" s="896"/>
      <c r="AU42" s="896"/>
      <c r="AV42" s="896"/>
      <c r="AW42" s="896"/>
      <c r="AX42" s="896"/>
      <c r="AY42" s="896"/>
      <c r="AZ42" s="897"/>
      <c r="BA42" s="897"/>
      <c r="BB42" s="897"/>
      <c r="BC42" s="897"/>
      <c r="BD42" s="897"/>
      <c r="BE42" s="898"/>
      <c r="BF42" s="898"/>
      <c r="BG42" s="898"/>
      <c r="BH42" s="898"/>
      <c r="BI42" s="899"/>
      <c r="BJ42" s="228"/>
      <c r="BK42" s="228"/>
      <c r="BL42" s="228"/>
      <c r="BM42" s="228"/>
      <c r="BN42" s="228"/>
      <c r="BO42" s="237"/>
      <c r="BP42" s="237"/>
      <c r="BQ42" s="234">
        <v>36</v>
      </c>
      <c r="BR42" s="235"/>
      <c r="BS42" s="839"/>
      <c r="BT42" s="840"/>
      <c r="BU42" s="840"/>
      <c r="BV42" s="840"/>
      <c r="BW42" s="840"/>
      <c r="BX42" s="840"/>
      <c r="BY42" s="840"/>
      <c r="BZ42" s="840"/>
      <c r="CA42" s="840"/>
      <c r="CB42" s="840"/>
      <c r="CC42" s="840"/>
      <c r="CD42" s="840"/>
      <c r="CE42" s="840"/>
      <c r="CF42" s="840"/>
      <c r="CG42" s="84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39"/>
      <c r="DW42" s="840"/>
      <c r="DX42" s="840"/>
      <c r="DY42" s="840"/>
      <c r="DZ42" s="845"/>
      <c r="EA42" s="226"/>
    </row>
    <row r="43" spans="1:131" ht="26.25" customHeight="1" x14ac:dyDescent="0.2">
      <c r="A43" s="234">
        <v>16</v>
      </c>
      <c r="B43" s="846"/>
      <c r="C43" s="847"/>
      <c r="D43" s="847"/>
      <c r="E43" s="847"/>
      <c r="F43" s="847"/>
      <c r="G43" s="847"/>
      <c r="H43" s="847"/>
      <c r="I43" s="847"/>
      <c r="J43" s="847"/>
      <c r="K43" s="847"/>
      <c r="L43" s="847"/>
      <c r="M43" s="847"/>
      <c r="N43" s="847"/>
      <c r="O43" s="847"/>
      <c r="P43" s="848"/>
      <c r="Q43" s="849"/>
      <c r="R43" s="850"/>
      <c r="S43" s="850"/>
      <c r="T43" s="850"/>
      <c r="U43" s="850"/>
      <c r="V43" s="850"/>
      <c r="W43" s="850"/>
      <c r="X43" s="850"/>
      <c r="Y43" s="850"/>
      <c r="Z43" s="850"/>
      <c r="AA43" s="850"/>
      <c r="AB43" s="850"/>
      <c r="AC43" s="850"/>
      <c r="AD43" s="850"/>
      <c r="AE43" s="851"/>
      <c r="AF43" s="852"/>
      <c r="AG43" s="853"/>
      <c r="AH43" s="853"/>
      <c r="AI43" s="853"/>
      <c r="AJ43" s="854"/>
      <c r="AK43" s="900"/>
      <c r="AL43" s="896"/>
      <c r="AM43" s="896"/>
      <c r="AN43" s="896"/>
      <c r="AO43" s="896"/>
      <c r="AP43" s="896"/>
      <c r="AQ43" s="896"/>
      <c r="AR43" s="896"/>
      <c r="AS43" s="896"/>
      <c r="AT43" s="896"/>
      <c r="AU43" s="896"/>
      <c r="AV43" s="896"/>
      <c r="AW43" s="896"/>
      <c r="AX43" s="896"/>
      <c r="AY43" s="896"/>
      <c r="AZ43" s="897"/>
      <c r="BA43" s="897"/>
      <c r="BB43" s="897"/>
      <c r="BC43" s="897"/>
      <c r="BD43" s="897"/>
      <c r="BE43" s="898"/>
      <c r="BF43" s="898"/>
      <c r="BG43" s="898"/>
      <c r="BH43" s="898"/>
      <c r="BI43" s="899"/>
      <c r="BJ43" s="228"/>
      <c r="BK43" s="228"/>
      <c r="BL43" s="228"/>
      <c r="BM43" s="228"/>
      <c r="BN43" s="228"/>
      <c r="BO43" s="237"/>
      <c r="BP43" s="237"/>
      <c r="BQ43" s="234">
        <v>37</v>
      </c>
      <c r="BR43" s="235"/>
      <c r="BS43" s="839"/>
      <c r="BT43" s="840"/>
      <c r="BU43" s="840"/>
      <c r="BV43" s="840"/>
      <c r="BW43" s="840"/>
      <c r="BX43" s="840"/>
      <c r="BY43" s="840"/>
      <c r="BZ43" s="840"/>
      <c r="CA43" s="840"/>
      <c r="CB43" s="840"/>
      <c r="CC43" s="840"/>
      <c r="CD43" s="840"/>
      <c r="CE43" s="840"/>
      <c r="CF43" s="840"/>
      <c r="CG43" s="84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39"/>
      <c r="DW43" s="840"/>
      <c r="DX43" s="840"/>
      <c r="DY43" s="840"/>
      <c r="DZ43" s="845"/>
      <c r="EA43" s="226"/>
    </row>
    <row r="44" spans="1:131" ht="26.25" customHeight="1" x14ac:dyDescent="0.2">
      <c r="A44" s="234">
        <v>17</v>
      </c>
      <c r="B44" s="846"/>
      <c r="C44" s="847"/>
      <c r="D44" s="847"/>
      <c r="E44" s="847"/>
      <c r="F44" s="847"/>
      <c r="G44" s="847"/>
      <c r="H44" s="847"/>
      <c r="I44" s="847"/>
      <c r="J44" s="847"/>
      <c r="K44" s="847"/>
      <c r="L44" s="847"/>
      <c r="M44" s="847"/>
      <c r="N44" s="847"/>
      <c r="O44" s="847"/>
      <c r="P44" s="848"/>
      <c r="Q44" s="849"/>
      <c r="R44" s="850"/>
      <c r="S44" s="850"/>
      <c r="T44" s="850"/>
      <c r="U44" s="850"/>
      <c r="V44" s="850"/>
      <c r="W44" s="850"/>
      <c r="X44" s="850"/>
      <c r="Y44" s="850"/>
      <c r="Z44" s="850"/>
      <c r="AA44" s="850"/>
      <c r="AB44" s="850"/>
      <c r="AC44" s="850"/>
      <c r="AD44" s="850"/>
      <c r="AE44" s="851"/>
      <c r="AF44" s="852"/>
      <c r="AG44" s="853"/>
      <c r="AH44" s="853"/>
      <c r="AI44" s="853"/>
      <c r="AJ44" s="854"/>
      <c r="AK44" s="900"/>
      <c r="AL44" s="896"/>
      <c r="AM44" s="896"/>
      <c r="AN44" s="896"/>
      <c r="AO44" s="896"/>
      <c r="AP44" s="896"/>
      <c r="AQ44" s="896"/>
      <c r="AR44" s="896"/>
      <c r="AS44" s="896"/>
      <c r="AT44" s="896"/>
      <c r="AU44" s="896"/>
      <c r="AV44" s="896"/>
      <c r="AW44" s="896"/>
      <c r="AX44" s="896"/>
      <c r="AY44" s="896"/>
      <c r="AZ44" s="897"/>
      <c r="BA44" s="897"/>
      <c r="BB44" s="897"/>
      <c r="BC44" s="897"/>
      <c r="BD44" s="897"/>
      <c r="BE44" s="898"/>
      <c r="BF44" s="898"/>
      <c r="BG44" s="898"/>
      <c r="BH44" s="898"/>
      <c r="BI44" s="899"/>
      <c r="BJ44" s="228"/>
      <c r="BK44" s="228"/>
      <c r="BL44" s="228"/>
      <c r="BM44" s="228"/>
      <c r="BN44" s="228"/>
      <c r="BO44" s="237"/>
      <c r="BP44" s="237"/>
      <c r="BQ44" s="234">
        <v>38</v>
      </c>
      <c r="BR44" s="235"/>
      <c r="BS44" s="839"/>
      <c r="BT44" s="840"/>
      <c r="BU44" s="840"/>
      <c r="BV44" s="840"/>
      <c r="BW44" s="840"/>
      <c r="BX44" s="840"/>
      <c r="BY44" s="840"/>
      <c r="BZ44" s="840"/>
      <c r="CA44" s="840"/>
      <c r="CB44" s="840"/>
      <c r="CC44" s="840"/>
      <c r="CD44" s="840"/>
      <c r="CE44" s="840"/>
      <c r="CF44" s="840"/>
      <c r="CG44" s="84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39"/>
      <c r="DW44" s="840"/>
      <c r="DX44" s="840"/>
      <c r="DY44" s="840"/>
      <c r="DZ44" s="845"/>
      <c r="EA44" s="226"/>
    </row>
    <row r="45" spans="1:131" ht="26.25" customHeight="1" x14ac:dyDescent="0.2">
      <c r="A45" s="234">
        <v>18</v>
      </c>
      <c r="B45" s="846"/>
      <c r="C45" s="847"/>
      <c r="D45" s="847"/>
      <c r="E45" s="847"/>
      <c r="F45" s="847"/>
      <c r="G45" s="847"/>
      <c r="H45" s="847"/>
      <c r="I45" s="847"/>
      <c r="J45" s="847"/>
      <c r="K45" s="847"/>
      <c r="L45" s="847"/>
      <c r="M45" s="847"/>
      <c r="N45" s="847"/>
      <c r="O45" s="847"/>
      <c r="P45" s="848"/>
      <c r="Q45" s="849"/>
      <c r="R45" s="850"/>
      <c r="S45" s="850"/>
      <c r="T45" s="850"/>
      <c r="U45" s="850"/>
      <c r="V45" s="850"/>
      <c r="W45" s="850"/>
      <c r="X45" s="850"/>
      <c r="Y45" s="850"/>
      <c r="Z45" s="850"/>
      <c r="AA45" s="850"/>
      <c r="AB45" s="850"/>
      <c r="AC45" s="850"/>
      <c r="AD45" s="850"/>
      <c r="AE45" s="851"/>
      <c r="AF45" s="852"/>
      <c r="AG45" s="853"/>
      <c r="AH45" s="853"/>
      <c r="AI45" s="853"/>
      <c r="AJ45" s="854"/>
      <c r="AK45" s="900"/>
      <c r="AL45" s="896"/>
      <c r="AM45" s="896"/>
      <c r="AN45" s="896"/>
      <c r="AO45" s="896"/>
      <c r="AP45" s="896"/>
      <c r="AQ45" s="896"/>
      <c r="AR45" s="896"/>
      <c r="AS45" s="896"/>
      <c r="AT45" s="896"/>
      <c r="AU45" s="896"/>
      <c r="AV45" s="896"/>
      <c r="AW45" s="896"/>
      <c r="AX45" s="896"/>
      <c r="AY45" s="896"/>
      <c r="AZ45" s="897"/>
      <c r="BA45" s="897"/>
      <c r="BB45" s="897"/>
      <c r="BC45" s="897"/>
      <c r="BD45" s="897"/>
      <c r="BE45" s="898"/>
      <c r="BF45" s="898"/>
      <c r="BG45" s="898"/>
      <c r="BH45" s="898"/>
      <c r="BI45" s="899"/>
      <c r="BJ45" s="228"/>
      <c r="BK45" s="228"/>
      <c r="BL45" s="228"/>
      <c r="BM45" s="228"/>
      <c r="BN45" s="228"/>
      <c r="BO45" s="237"/>
      <c r="BP45" s="237"/>
      <c r="BQ45" s="234">
        <v>39</v>
      </c>
      <c r="BR45" s="235"/>
      <c r="BS45" s="839"/>
      <c r="BT45" s="840"/>
      <c r="BU45" s="840"/>
      <c r="BV45" s="840"/>
      <c r="BW45" s="840"/>
      <c r="BX45" s="840"/>
      <c r="BY45" s="840"/>
      <c r="BZ45" s="840"/>
      <c r="CA45" s="840"/>
      <c r="CB45" s="840"/>
      <c r="CC45" s="840"/>
      <c r="CD45" s="840"/>
      <c r="CE45" s="840"/>
      <c r="CF45" s="840"/>
      <c r="CG45" s="84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39"/>
      <c r="DW45" s="840"/>
      <c r="DX45" s="840"/>
      <c r="DY45" s="840"/>
      <c r="DZ45" s="845"/>
      <c r="EA45" s="226"/>
    </row>
    <row r="46" spans="1:131" ht="26.25" customHeight="1" x14ac:dyDescent="0.2">
      <c r="A46" s="234">
        <v>19</v>
      </c>
      <c r="B46" s="846"/>
      <c r="C46" s="847"/>
      <c r="D46" s="847"/>
      <c r="E46" s="847"/>
      <c r="F46" s="847"/>
      <c r="G46" s="847"/>
      <c r="H46" s="847"/>
      <c r="I46" s="847"/>
      <c r="J46" s="847"/>
      <c r="K46" s="847"/>
      <c r="L46" s="847"/>
      <c r="M46" s="847"/>
      <c r="N46" s="847"/>
      <c r="O46" s="847"/>
      <c r="P46" s="848"/>
      <c r="Q46" s="849"/>
      <c r="R46" s="850"/>
      <c r="S46" s="850"/>
      <c r="T46" s="850"/>
      <c r="U46" s="850"/>
      <c r="V46" s="850"/>
      <c r="W46" s="850"/>
      <c r="X46" s="850"/>
      <c r="Y46" s="850"/>
      <c r="Z46" s="850"/>
      <c r="AA46" s="850"/>
      <c r="AB46" s="850"/>
      <c r="AC46" s="850"/>
      <c r="AD46" s="850"/>
      <c r="AE46" s="851"/>
      <c r="AF46" s="852"/>
      <c r="AG46" s="853"/>
      <c r="AH46" s="853"/>
      <c r="AI46" s="853"/>
      <c r="AJ46" s="854"/>
      <c r="AK46" s="900"/>
      <c r="AL46" s="896"/>
      <c r="AM46" s="896"/>
      <c r="AN46" s="896"/>
      <c r="AO46" s="896"/>
      <c r="AP46" s="896"/>
      <c r="AQ46" s="896"/>
      <c r="AR46" s="896"/>
      <c r="AS46" s="896"/>
      <c r="AT46" s="896"/>
      <c r="AU46" s="896"/>
      <c r="AV46" s="896"/>
      <c r="AW46" s="896"/>
      <c r="AX46" s="896"/>
      <c r="AY46" s="896"/>
      <c r="AZ46" s="897"/>
      <c r="BA46" s="897"/>
      <c r="BB46" s="897"/>
      <c r="BC46" s="897"/>
      <c r="BD46" s="897"/>
      <c r="BE46" s="898"/>
      <c r="BF46" s="898"/>
      <c r="BG46" s="898"/>
      <c r="BH46" s="898"/>
      <c r="BI46" s="899"/>
      <c r="BJ46" s="228"/>
      <c r="BK46" s="228"/>
      <c r="BL46" s="228"/>
      <c r="BM46" s="228"/>
      <c r="BN46" s="228"/>
      <c r="BO46" s="237"/>
      <c r="BP46" s="237"/>
      <c r="BQ46" s="234">
        <v>40</v>
      </c>
      <c r="BR46" s="235"/>
      <c r="BS46" s="839"/>
      <c r="BT46" s="840"/>
      <c r="BU46" s="840"/>
      <c r="BV46" s="840"/>
      <c r="BW46" s="840"/>
      <c r="BX46" s="840"/>
      <c r="BY46" s="840"/>
      <c r="BZ46" s="840"/>
      <c r="CA46" s="840"/>
      <c r="CB46" s="840"/>
      <c r="CC46" s="840"/>
      <c r="CD46" s="840"/>
      <c r="CE46" s="840"/>
      <c r="CF46" s="840"/>
      <c r="CG46" s="84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39"/>
      <c r="DW46" s="840"/>
      <c r="DX46" s="840"/>
      <c r="DY46" s="840"/>
      <c r="DZ46" s="845"/>
      <c r="EA46" s="226"/>
    </row>
    <row r="47" spans="1:131" ht="26.25" customHeight="1" x14ac:dyDescent="0.2">
      <c r="A47" s="234">
        <v>20</v>
      </c>
      <c r="B47" s="846"/>
      <c r="C47" s="847"/>
      <c r="D47" s="847"/>
      <c r="E47" s="847"/>
      <c r="F47" s="847"/>
      <c r="G47" s="847"/>
      <c r="H47" s="847"/>
      <c r="I47" s="847"/>
      <c r="J47" s="847"/>
      <c r="K47" s="847"/>
      <c r="L47" s="847"/>
      <c r="M47" s="847"/>
      <c r="N47" s="847"/>
      <c r="O47" s="847"/>
      <c r="P47" s="848"/>
      <c r="Q47" s="849"/>
      <c r="R47" s="850"/>
      <c r="S47" s="850"/>
      <c r="T47" s="850"/>
      <c r="U47" s="850"/>
      <c r="V47" s="850"/>
      <c r="W47" s="850"/>
      <c r="X47" s="850"/>
      <c r="Y47" s="850"/>
      <c r="Z47" s="850"/>
      <c r="AA47" s="850"/>
      <c r="AB47" s="850"/>
      <c r="AC47" s="850"/>
      <c r="AD47" s="850"/>
      <c r="AE47" s="851"/>
      <c r="AF47" s="852"/>
      <c r="AG47" s="853"/>
      <c r="AH47" s="853"/>
      <c r="AI47" s="853"/>
      <c r="AJ47" s="854"/>
      <c r="AK47" s="900"/>
      <c r="AL47" s="896"/>
      <c r="AM47" s="896"/>
      <c r="AN47" s="896"/>
      <c r="AO47" s="896"/>
      <c r="AP47" s="896"/>
      <c r="AQ47" s="896"/>
      <c r="AR47" s="896"/>
      <c r="AS47" s="896"/>
      <c r="AT47" s="896"/>
      <c r="AU47" s="896"/>
      <c r="AV47" s="896"/>
      <c r="AW47" s="896"/>
      <c r="AX47" s="896"/>
      <c r="AY47" s="896"/>
      <c r="AZ47" s="897"/>
      <c r="BA47" s="897"/>
      <c r="BB47" s="897"/>
      <c r="BC47" s="897"/>
      <c r="BD47" s="897"/>
      <c r="BE47" s="898"/>
      <c r="BF47" s="898"/>
      <c r="BG47" s="898"/>
      <c r="BH47" s="898"/>
      <c r="BI47" s="899"/>
      <c r="BJ47" s="228"/>
      <c r="BK47" s="228"/>
      <c r="BL47" s="228"/>
      <c r="BM47" s="228"/>
      <c r="BN47" s="228"/>
      <c r="BO47" s="237"/>
      <c r="BP47" s="237"/>
      <c r="BQ47" s="234">
        <v>41</v>
      </c>
      <c r="BR47" s="235"/>
      <c r="BS47" s="839"/>
      <c r="BT47" s="840"/>
      <c r="BU47" s="840"/>
      <c r="BV47" s="840"/>
      <c r="BW47" s="840"/>
      <c r="BX47" s="840"/>
      <c r="BY47" s="840"/>
      <c r="BZ47" s="840"/>
      <c r="CA47" s="840"/>
      <c r="CB47" s="840"/>
      <c r="CC47" s="840"/>
      <c r="CD47" s="840"/>
      <c r="CE47" s="840"/>
      <c r="CF47" s="840"/>
      <c r="CG47" s="84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39"/>
      <c r="DW47" s="840"/>
      <c r="DX47" s="840"/>
      <c r="DY47" s="840"/>
      <c r="DZ47" s="845"/>
      <c r="EA47" s="226"/>
    </row>
    <row r="48" spans="1:131" ht="26.25" customHeight="1" x14ac:dyDescent="0.2">
      <c r="A48" s="234">
        <v>21</v>
      </c>
      <c r="B48" s="846"/>
      <c r="C48" s="847"/>
      <c r="D48" s="847"/>
      <c r="E48" s="847"/>
      <c r="F48" s="847"/>
      <c r="G48" s="847"/>
      <c r="H48" s="847"/>
      <c r="I48" s="847"/>
      <c r="J48" s="847"/>
      <c r="K48" s="847"/>
      <c r="L48" s="847"/>
      <c r="M48" s="847"/>
      <c r="N48" s="847"/>
      <c r="O48" s="847"/>
      <c r="P48" s="848"/>
      <c r="Q48" s="849"/>
      <c r="R48" s="850"/>
      <c r="S48" s="850"/>
      <c r="T48" s="850"/>
      <c r="U48" s="850"/>
      <c r="V48" s="850"/>
      <c r="W48" s="850"/>
      <c r="X48" s="850"/>
      <c r="Y48" s="850"/>
      <c r="Z48" s="850"/>
      <c r="AA48" s="850"/>
      <c r="AB48" s="850"/>
      <c r="AC48" s="850"/>
      <c r="AD48" s="850"/>
      <c r="AE48" s="851"/>
      <c r="AF48" s="852"/>
      <c r="AG48" s="853"/>
      <c r="AH48" s="853"/>
      <c r="AI48" s="853"/>
      <c r="AJ48" s="854"/>
      <c r="AK48" s="900"/>
      <c r="AL48" s="896"/>
      <c r="AM48" s="896"/>
      <c r="AN48" s="896"/>
      <c r="AO48" s="896"/>
      <c r="AP48" s="896"/>
      <c r="AQ48" s="896"/>
      <c r="AR48" s="896"/>
      <c r="AS48" s="896"/>
      <c r="AT48" s="896"/>
      <c r="AU48" s="896"/>
      <c r="AV48" s="896"/>
      <c r="AW48" s="896"/>
      <c r="AX48" s="896"/>
      <c r="AY48" s="896"/>
      <c r="AZ48" s="897"/>
      <c r="BA48" s="897"/>
      <c r="BB48" s="897"/>
      <c r="BC48" s="897"/>
      <c r="BD48" s="897"/>
      <c r="BE48" s="898"/>
      <c r="BF48" s="898"/>
      <c r="BG48" s="898"/>
      <c r="BH48" s="898"/>
      <c r="BI48" s="899"/>
      <c r="BJ48" s="228"/>
      <c r="BK48" s="228"/>
      <c r="BL48" s="228"/>
      <c r="BM48" s="228"/>
      <c r="BN48" s="228"/>
      <c r="BO48" s="237"/>
      <c r="BP48" s="237"/>
      <c r="BQ48" s="234">
        <v>42</v>
      </c>
      <c r="BR48" s="235"/>
      <c r="BS48" s="839"/>
      <c r="BT48" s="840"/>
      <c r="BU48" s="840"/>
      <c r="BV48" s="840"/>
      <c r="BW48" s="840"/>
      <c r="BX48" s="840"/>
      <c r="BY48" s="840"/>
      <c r="BZ48" s="840"/>
      <c r="CA48" s="840"/>
      <c r="CB48" s="840"/>
      <c r="CC48" s="840"/>
      <c r="CD48" s="840"/>
      <c r="CE48" s="840"/>
      <c r="CF48" s="840"/>
      <c r="CG48" s="84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39"/>
      <c r="DW48" s="840"/>
      <c r="DX48" s="840"/>
      <c r="DY48" s="840"/>
      <c r="DZ48" s="845"/>
      <c r="EA48" s="226"/>
    </row>
    <row r="49" spans="1:131" ht="26.25" customHeight="1" x14ac:dyDescent="0.2">
      <c r="A49" s="234">
        <v>22</v>
      </c>
      <c r="B49" s="846"/>
      <c r="C49" s="847"/>
      <c r="D49" s="847"/>
      <c r="E49" s="847"/>
      <c r="F49" s="847"/>
      <c r="G49" s="847"/>
      <c r="H49" s="847"/>
      <c r="I49" s="847"/>
      <c r="J49" s="847"/>
      <c r="K49" s="847"/>
      <c r="L49" s="847"/>
      <c r="M49" s="847"/>
      <c r="N49" s="847"/>
      <c r="O49" s="847"/>
      <c r="P49" s="848"/>
      <c r="Q49" s="849"/>
      <c r="R49" s="850"/>
      <c r="S49" s="850"/>
      <c r="T49" s="850"/>
      <c r="U49" s="850"/>
      <c r="V49" s="850"/>
      <c r="W49" s="850"/>
      <c r="X49" s="850"/>
      <c r="Y49" s="850"/>
      <c r="Z49" s="850"/>
      <c r="AA49" s="850"/>
      <c r="AB49" s="850"/>
      <c r="AC49" s="850"/>
      <c r="AD49" s="850"/>
      <c r="AE49" s="851"/>
      <c r="AF49" s="852"/>
      <c r="AG49" s="853"/>
      <c r="AH49" s="853"/>
      <c r="AI49" s="853"/>
      <c r="AJ49" s="854"/>
      <c r="AK49" s="900"/>
      <c r="AL49" s="896"/>
      <c r="AM49" s="896"/>
      <c r="AN49" s="896"/>
      <c r="AO49" s="896"/>
      <c r="AP49" s="896"/>
      <c r="AQ49" s="896"/>
      <c r="AR49" s="896"/>
      <c r="AS49" s="896"/>
      <c r="AT49" s="896"/>
      <c r="AU49" s="896"/>
      <c r="AV49" s="896"/>
      <c r="AW49" s="896"/>
      <c r="AX49" s="896"/>
      <c r="AY49" s="896"/>
      <c r="AZ49" s="897"/>
      <c r="BA49" s="897"/>
      <c r="BB49" s="897"/>
      <c r="BC49" s="897"/>
      <c r="BD49" s="897"/>
      <c r="BE49" s="898"/>
      <c r="BF49" s="898"/>
      <c r="BG49" s="898"/>
      <c r="BH49" s="898"/>
      <c r="BI49" s="899"/>
      <c r="BJ49" s="228"/>
      <c r="BK49" s="228"/>
      <c r="BL49" s="228"/>
      <c r="BM49" s="228"/>
      <c r="BN49" s="228"/>
      <c r="BO49" s="237"/>
      <c r="BP49" s="237"/>
      <c r="BQ49" s="234">
        <v>43</v>
      </c>
      <c r="BR49" s="235"/>
      <c r="BS49" s="839"/>
      <c r="BT49" s="840"/>
      <c r="BU49" s="840"/>
      <c r="BV49" s="840"/>
      <c r="BW49" s="840"/>
      <c r="BX49" s="840"/>
      <c r="BY49" s="840"/>
      <c r="BZ49" s="840"/>
      <c r="CA49" s="840"/>
      <c r="CB49" s="840"/>
      <c r="CC49" s="840"/>
      <c r="CD49" s="840"/>
      <c r="CE49" s="840"/>
      <c r="CF49" s="840"/>
      <c r="CG49" s="84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39"/>
      <c r="DW49" s="840"/>
      <c r="DX49" s="840"/>
      <c r="DY49" s="840"/>
      <c r="DZ49" s="845"/>
      <c r="EA49" s="226"/>
    </row>
    <row r="50" spans="1:131" ht="26.25" customHeight="1" x14ac:dyDescent="0.2">
      <c r="A50" s="234">
        <v>23</v>
      </c>
      <c r="B50" s="846"/>
      <c r="C50" s="847"/>
      <c r="D50" s="847"/>
      <c r="E50" s="847"/>
      <c r="F50" s="847"/>
      <c r="G50" s="847"/>
      <c r="H50" s="847"/>
      <c r="I50" s="847"/>
      <c r="J50" s="847"/>
      <c r="K50" s="847"/>
      <c r="L50" s="847"/>
      <c r="M50" s="847"/>
      <c r="N50" s="847"/>
      <c r="O50" s="847"/>
      <c r="P50" s="848"/>
      <c r="Q50" s="901"/>
      <c r="R50" s="902"/>
      <c r="S50" s="902"/>
      <c r="T50" s="902"/>
      <c r="U50" s="902"/>
      <c r="V50" s="902"/>
      <c r="W50" s="902"/>
      <c r="X50" s="902"/>
      <c r="Y50" s="902"/>
      <c r="Z50" s="902"/>
      <c r="AA50" s="902"/>
      <c r="AB50" s="902"/>
      <c r="AC50" s="902"/>
      <c r="AD50" s="902"/>
      <c r="AE50" s="903"/>
      <c r="AF50" s="852"/>
      <c r="AG50" s="853"/>
      <c r="AH50" s="853"/>
      <c r="AI50" s="853"/>
      <c r="AJ50" s="854"/>
      <c r="AK50" s="905"/>
      <c r="AL50" s="902"/>
      <c r="AM50" s="902"/>
      <c r="AN50" s="902"/>
      <c r="AO50" s="902"/>
      <c r="AP50" s="902"/>
      <c r="AQ50" s="902"/>
      <c r="AR50" s="902"/>
      <c r="AS50" s="902"/>
      <c r="AT50" s="902"/>
      <c r="AU50" s="902"/>
      <c r="AV50" s="902"/>
      <c r="AW50" s="902"/>
      <c r="AX50" s="902"/>
      <c r="AY50" s="902"/>
      <c r="AZ50" s="904"/>
      <c r="BA50" s="904"/>
      <c r="BB50" s="904"/>
      <c r="BC50" s="904"/>
      <c r="BD50" s="904"/>
      <c r="BE50" s="898"/>
      <c r="BF50" s="898"/>
      <c r="BG50" s="898"/>
      <c r="BH50" s="898"/>
      <c r="BI50" s="899"/>
      <c r="BJ50" s="228"/>
      <c r="BK50" s="228"/>
      <c r="BL50" s="228"/>
      <c r="BM50" s="228"/>
      <c r="BN50" s="228"/>
      <c r="BO50" s="237"/>
      <c r="BP50" s="237"/>
      <c r="BQ50" s="234">
        <v>44</v>
      </c>
      <c r="BR50" s="235"/>
      <c r="BS50" s="839"/>
      <c r="BT50" s="840"/>
      <c r="BU50" s="840"/>
      <c r="BV50" s="840"/>
      <c r="BW50" s="840"/>
      <c r="BX50" s="840"/>
      <c r="BY50" s="840"/>
      <c r="BZ50" s="840"/>
      <c r="CA50" s="840"/>
      <c r="CB50" s="840"/>
      <c r="CC50" s="840"/>
      <c r="CD50" s="840"/>
      <c r="CE50" s="840"/>
      <c r="CF50" s="840"/>
      <c r="CG50" s="84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39"/>
      <c r="DW50" s="840"/>
      <c r="DX50" s="840"/>
      <c r="DY50" s="840"/>
      <c r="DZ50" s="845"/>
      <c r="EA50" s="226"/>
    </row>
    <row r="51" spans="1:131" ht="26.25" customHeight="1" x14ac:dyDescent="0.2">
      <c r="A51" s="234">
        <v>24</v>
      </c>
      <c r="B51" s="846"/>
      <c r="C51" s="847"/>
      <c r="D51" s="847"/>
      <c r="E51" s="847"/>
      <c r="F51" s="847"/>
      <c r="G51" s="847"/>
      <c r="H51" s="847"/>
      <c r="I51" s="847"/>
      <c r="J51" s="847"/>
      <c r="K51" s="847"/>
      <c r="L51" s="847"/>
      <c r="M51" s="847"/>
      <c r="N51" s="847"/>
      <c r="O51" s="847"/>
      <c r="P51" s="848"/>
      <c r="Q51" s="901"/>
      <c r="R51" s="902"/>
      <c r="S51" s="902"/>
      <c r="T51" s="902"/>
      <c r="U51" s="902"/>
      <c r="V51" s="902"/>
      <c r="W51" s="902"/>
      <c r="X51" s="902"/>
      <c r="Y51" s="902"/>
      <c r="Z51" s="902"/>
      <c r="AA51" s="902"/>
      <c r="AB51" s="902"/>
      <c r="AC51" s="902"/>
      <c r="AD51" s="902"/>
      <c r="AE51" s="903"/>
      <c r="AF51" s="852"/>
      <c r="AG51" s="853"/>
      <c r="AH51" s="853"/>
      <c r="AI51" s="853"/>
      <c r="AJ51" s="854"/>
      <c r="AK51" s="905"/>
      <c r="AL51" s="902"/>
      <c r="AM51" s="902"/>
      <c r="AN51" s="902"/>
      <c r="AO51" s="902"/>
      <c r="AP51" s="902"/>
      <c r="AQ51" s="902"/>
      <c r="AR51" s="902"/>
      <c r="AS51" s="902"/>
      <c r="AT51" s="902"/>
      <c r="AU51" s="902"/>
      <c r="AV51" s="902"/>
      <c r="AW51" s="902"/>
      <c r="AX51" s="902"/>
      <c r="AY51" s="902"/>
      <c r="AZ51" s="904"/>
      <c r="BA51" s="904"/>
      <c r="BB51" s="904"/>
      <c r="BC51" s="904"/>
      <c r="BD51" s="904"/>
      <c r="BE51" s="898"/>
      <c r="BF51" s="898"/>
      <c r="BG51" s="898"/>
      <c r="BH51" s="898"/>
      <c r="BI51" s="899"/>
      <c r="BJ51" s="228"/>
      <c r="BK51" s="228"/>
      <c r="BL51" s="228"/>
      <c r="BM51" s="228"/>
      <c r="BN51" s="228"/>
      <c r="BO51" s="237"/>
      <c r="BP51" s="237"/>
      <c r="BQ51" s="234">
        <v>45</v>
      </c>
      <c r="BR51" s="235"/>
      <c r="BS51" s="839"/>
      <c r="BT51" s="840"/>
      <c r="BU51" s="840"/>
      <c r="BV51" s="840"/>
      <c r="BW51" s="840"/>
      <c r="BX51" s="840"/>
      <c r="BY51" s="840"/>
      <c r="BZ51" s="840"/>
      <c r="CA51" s="840"/>
      <c r="CB51" s="840"/>
      <c r="CC51" s="840"/>
      <c r="CD51" s="840"/>
      <c r="CE51" s="840"/>
      <c r="CF51" s="840"/>
      <c r="CG51" s="84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39"/>
      <c r="DW51" s="840"/>
      <c r="DX51" s="840"/>
      <c r="DY51" s="840"/>
      <c r="DZ51" s="845"/>
      <c r="EA51" s="226"/>
    </row>
    <row r="52" spans="1:131" ht="26.25" customHeight="1" x14ac:dyDescent="0.2">
      <c r="A52" s="234">
        <v>25</v>
      </c>
      <c r="B52" s="846"/>
      <c r="C52" s="847"/>
      <c r="D52" s="847"/>
      <c r="E52" s="847"/>
      <c r="F52" s="847"/>
      <c r="G52" s="847"/>
      <c r="H52" s="847"/>
      <c r="I52" s="847"/>
      <c r="J52" s="847"/>
      <c r="K52" s="847"/>
      <c r="L52" s="847"/>
      <c r="M52" s="847"/>
      <c r="N52" s="847"/>
      <c r="O52" s="847"/>
      <c r="P52" s="848"/>
      <c r="Q52" s="901"/>
      <c r="R52" s="902"/>
      <c r="S52" s="902"/>
      <c r="T52" s="902"/>
      <c r="U52" s="902"/>
      <c r="V52" s="902"/>
      <c r="W52" s="902"/>
      <c r="X52" s="902"/>
      <c r="Y52" s="902"/>
      <c r="Z52" s="902"/>
      <c r="AA52" s="902"/>
      <c r="AB52" s="902"/>
      <c r="AC52" s="902"/>
      <c r="AD52" s="902"/>
      <c r="AE52" s="903"/>
      <c r="AF52" s="852"/>
      <c r="AG52" s="853"/>
      <c r="AH52" s="853"/>
      <c r="AI52" s="853"/>
      <c r="AJ52" s="854"/>
      <c r="AK52" s="905"/>
      <c r="AL52" s="902"/>
      <c r="AM52" s="902"/>
      <c r="AN52" s="902"/>
      <c r="AO52" s="902"/>
      <c r="AP52" s="902"/>
      <c r="AQ52" s="902"/>
      <c r="AR52" s="902"/>
      <c r="AS52" s="902"/>
      <c r="AT52" s="902"/>
      <c r="AU52" s="902"/>
      <c r="AV52" s="902"/>
      <c r="AW52" s="902"/>
      <c r="AX52" s="902"/>
      <c r="AY52" s="902"/>
      <c r="AZ52" s="904"/>
      <c r="BA52" s="904"/>
      <c r="BB52" s="904"/>
      <c r="BC52" s="904"/>
      <c r="BD52" s="904"/>
      <c r="BE52" s="898"/>
      <c r="BF52" s="898"/>
      <c r="BG52" s="898"/>
      <c r="BH52" s="898"/>
      <c r="BI52" s="899"/>
      <c r="BJ52" s="228"/>
      <c r="BK52" s="228"/>
      <c r="BL52" s="228"/>
      <c r="BM52" s="228"/>
      <c r="BN52" s="228"/>
      <c r="BO52" s="237"/>
      <c r="BP52" s="237"/>
      <c r="BQ52" s="234">
        <v>46</v>
      </c>
      <c r="BR52" s="235"/>
      <c r="BS52" s="839"/>
      <c r="BT52" s="840"/>
      <c r="BU52" s="840"/>
      <c r="BV52" s="840"/>
      <c r="BW52" s="840"/>
      <c r="BX52" s="840"/>
      <c r="BY52" s="840"/>
      <c r="BZ52" s="840"/>
      <c r="CA52" s="840"/>
      <c r="CB52" s="840"/>
      <c r="CC52" s="840"/>
      <c r="CD52" s="840"/>
      <c r="CE52" s="840"/>
      <c r="CF52" s="840"/>
      <c r="CG52" s="84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39"/>
      <c r="DW52" s="840"/>
      <c r="DX52" s="840"/>
      <c r="DY52" s="840"/>
      <c r="DZ52" s="845"/>
      <c r="EA52" s="226"/>
    </row>
    <row r="53" spans="1:131" ht="26.25" customHeight="1" x14ac:dyDescent="0.2">
      <c r="A53" s="234">
        <v>26</v>
      </c>
      <c r="B53" s="846"/>
      <c r="C53" s="847"/>
      <c r="D53" s="847"/>
      <c r="E53" s="847"/>
      <c r="F53" s="847"/>
      <c r="G53" s="847"/>
      <c r="H53" s="847"/>
      <c r="I53" s="847"/>
      <c r="J53" s="847"/>
      <c r="K53" s="847"/>
      <c r="L53" s="847"/>
      <c r="M53" s="847"/>
      <c r="N53" s="847"/>
      <c r="O53" s="847"/>
      <c r="P53" s="848"/>
      <c r="Q53" s="901"/>
      <c r="R53" s="902"/>
      <c r="S53" s="902"/>
      <c r="T53" s="902"/>
      <c r="U53" s="902"/>
      <c r="V53" s="902"/>
      <c r="W53" s="902"/>
      <c r="X53" s="902"/>
      <c r="Y53" s="902"/>
      <c r="Z53" s="902"/>
      <c r="AA53" s="902"/>
      <c r="AB53" s="902"/>
      <c r="AC53" s="902"/>
      <c r="AD53" s="902"/>
      <c r="AE53" s="903"/>
      <c r="AF53" s="852"/>
      <c r="AG53" s="853"/>
      <c r="AH53" s="853"/>
      <c r="AI53" s="853"/>
      <c r="AJ53" s="854"/>
      <c r="AK53" s="905"/>
      <c r="AL53" s="902"/>
      <c r="AM53" s="902"/>
      <c r="AN53" s="902"/>
      <c r="AO53" s="902"/>
      <c r="AP53" s="902"/>
      <c r="AQ53" s="902"/>
      <c r="AR53" s="902"/>
      <c r="AS53" s="902"/>
      <c r="AT53" s="902"/>
      <c r="AU53" s="902"/>
      <c r="AV53" s="902"/>
      <c r="AW53" s="902"/>
      <c r="AX53" s="902"/>
      <c r="AY53" s="902"/>
      <c r="AZ53" s="904"/>
      <c r="BA53" s="904"/>
      <c r="BB53" s="904"/>
      <c r="BC53" s="904"/>
      <c r="BD53" s="904"/>
      <c r="BE53" s="898"/>
      <c r="BF53" s="898"/>
      <c r="BG53" s="898"/>
      <c r="BH53" s="898"/>
      <c r="BI53" s="899"/>
      <c r="BJ53" s="228"/>
      <c r="BK53" s="228"/>
      <c r="BL53" s="228"/>
      <c r="BM53" s="228"/>
      <c r="BN53" s="228"/>
      <c r="BO53" s="237"/>
      <c r="BP53" s="237"/>
      <c r="BQ53" s="234">
        <v>47</v>
      </c>
      <c r="BR53" s="235"/>
      <c r="BS53" s="839"/>
      <c r="BT53" s="840"/>
      <c r="BU53" s="840"/>
      <c r="BV53" s="840"/>
      <c r="BW53" s="840"/>
      <c r="BX53" s="840"/>
      <c r="BY53" s="840"/>
      <c r="BZ53" s="840"/>
      <c r="CA53" s="840"/>
      <c r="CB53" s="840"/>
      <c r="CC53" s="840"/>
      <c r="CD53" s="840"/>
      <c r="CE53" s="840"/>
      <c r="CF53" s="840"/>
      <c r="CG53" s="84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39"/>
      <c r="DW53" s="840"/>
      <c r="DX53" s="840"/>
      <c r="DY53" s="840"/>
      <c r="DZ53" s="845"/>
      <c r="EA53" s="226"/>
    </row>
    <row r="54" spans="1:131" ht="26.25" customHeight="1" x14ac:dyDescent="0.2">
      <c r="A54" s="234">
        <v>27</v>
      </c>
      <c r="B54" s="846"/>
      <c r="C54" s="847"/>
      <c r="D54" s="847"/>
      <c r="E54" s="847"/>
      <c r="F54" s="847"/>
      <c r="G54" s="847"/>
      <c r="H54" s="847"/>
      <c r="I54" s="847"/>
      <c r="J54" s="847"/>
      <c r="K54" s="847"/>
      <c r="L54" s="847"/>
      <c r="M54" s="847"/>
      <c r="N54" s="847"/>
      <c r="O54" s="847"/>
      <c r="P54" s="848"/>
      <c r="Q54" s="901"/>
      <c r="R54" s="902"/>
      <c r="S54" s="902"/>
      <c r="T54" s="902"/>
      <c r="U54" s="902"/>
      <c r="V54" s="902"/>
      <c r="W54" s="902"/>
      <c r="X54" s="902"/>
      <c r="Y54" s="902"/>
      <c r="Z54" s="902"/>
      <c r="AA54" s="902"/>
      <c r="AB54" s="902"/>
      <c r="AC54" s="902"/>
      <c r="AD54" s="902"/>
      <c r="AE54" s="903"/>
      <c r="AF54" s="852"/>
      <c r="AG54" s="853"/>
      <c r="AH54" s="853"/>
      <c r="AI54" s="853"/>
      <c r="AJ54" s="854"/>
      <c r="AK54" s="905"/>
      <c r="AL54" s="902"/>
      <c r="AM54" s="902"/>
      <c r="AN54" s="902"/>
      <c r="AO54" s="902"/>
      <c r="AP54" s="902"/>
      <c r="AQ54" s="902"/>
      <c r="AR54" s="902"/>
      <c r="AS54" s="902"/>
      <c r="AT54" s="902"/>
      <c r="AU54" s="902"/>
      <c r="AV54" s="902"/>
      <c r="AW54" s="902"/>
      <c r="AX54" s="902"/>
      <c r="AY54" s="902"/>
      <c r="AZ54" s="904"/>
      <c r="BA54" s="904"/>
      <c r="BB54" s="904"/>
      <c r="BC54" s="904"/>
      <c r="BD54" s="904"/>
      <c r="BE54" s="898"/>
      <c r="BF54" s="898"/>
      <c r="BG54" s="898"/>
      <c r="BH54" s="898"/>
      <c r="BI54" s="899"/>
      <c r="BJ54" s="228"/>
      <c r="BK54" s="228"/>
      <c r="BL54" s="228"/>
      <c r="BM54" s="228"/>
      <c r="BN54" s="228"/>
      <c r="BO54" s="237"/>
      <c r="BP54" s="237"/>
      <c r="BQ54" s="234">
        <v>48</v>
      </c>
      <c r="BR54" s="235"/>
      <c r="BS54" s="839"/>
      <c r="BT54" s="840"/>
      <c r="BU54" s="840"/>
      <c r="BV54" s="840"/>
      <c r="BW54" s="840"/>
      <c r="BX54" s="840"/>
      <c r="BY54" s="840"/>
      <c r="BZ54" s="840"/>
      <c r="CA54" s="840"/>
      <c r="CB54" s="840"/>
      <c r="CC54" s="840"/>
      <c r="CD54" s="840"/>
      <c r="CE54" s="840"/>
      <c r="CF54" s="840"/>
      <c r="CG54" s="84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39"/>
      <c r="DW54" s="840"/>
      <c r="DX54" s="840"/>
      <c r="DY54" s="840"/>
      <c r="DZ54" s="845"/>
      <c r="EA54" s="226"/>
    </row>
    <row r="55" spans="1:131" ht="26.25" customHeight="1" x14ac:dyDescent="0.2">
      <c r="A55" s="234">
        <v>28</v>
      </c>
      <c r="B55" s="846"/>
      <c r="C55" s="847"/>
      <c r="D55" s="847"/>
      <c r="E55" s="847"/>
      <c r="F55" s="847"/>
      <c r="G55" s="847"/>
      <c r="H55" s="847"/>
      <c r="I55" s="847"/>
      <c r="J55" s="847"/>
      <c r="K55" s="847"/>
      <c r="L55" s="847"/>
      <c r="M55" s="847"/>
      <c r="N55" s="847"/>
      <c r="O55" s="847"/>
      <c r="P55" s="848"/>
      <c r="Q55" s="901"/>
      <c r="R55" s="902"/>
      <c r="S55" s="902"/>
      <c r="T55" s="902"/>
      <c r="U55" s="902"/>
      <c r="V55" s="902"/>
      <c r="W55" s="902"/>
      <c r="X55" s="902"/>
      <c r="Y55" s="902"/>
      <c r="Z55" s="902"/>
      <c r="AA55" s="902"/>
      <c r="AB55" s="902"/>
      <c r="AC55" s="902"/>
      <c r="AD55" s="902"/>
      <c r="AE55" s="903"/>
      <c r="AF55" s="852"/>
      <c r="AG55" s="853"/>
      <c r="AH55" s="853"/>
      <c r="AI55" s="853"/>
      <c r="AJ55" s="854"/>
      <c r="AK55" s="905"/>
      <c r="AL55" s="902"/>
      <c r="AM55" s="902"/>
      <c r="AN55" s="902"/>
      <c r="AO55" s="902"/>
      <c r="AP55" s="902"/>
      <c r="AQ55" s="902"/>
      <c r="AR55" s="902"/>
      <c r="AS55" s="902"/>
      <c r="AT55" s="902"/>
      <c r="AU55" s="902"/>
      <c r="AV55" s="902"/>
      <c r="AW55" s="902"/>
      <c r="AX55" s="902"/>
      <c r="AY55" s="902"/>
      <c r="AZ55" s="904"/>
      <c r="BA55" s="904"/>
      <c r="BB55" s="904"/>
      <c r="BC55" s="904"/>
      <c r="BD55" s="904"/>
      <c r="BE55" s="898"/>
      <c r="BF55" s="898"/>
      <c r="BG55" s="898"/>
      <c r="BH55" s="898"/>
      <c r="BI55" s="899"/>
      <c r="BJ55" s="228"/>
      <c r="BK55" s="228"/>
      <c r="BL55" s="228"/>
      <c r="BM55" s="228"/>
      <c r="BN55" s="228"/>
      <c r="BO55" s="237"/>
      <c r="BP55" s="237"/>
      <c r="BQ55" s="234">
        <v>49</v>
      </c>
      <c r="BR55" s="235"/>
      <c r="BS55" s="839"/>
      <c r="BT55" s="840"/>
      <c r="BU55" s="840"/>
      <c r="BV55" s="840"/>
      <c r="BW55" s="840"/>
      <c r="BX55" s="840"/>
      <c r="BY55" s="840"/>
      <c r="BZ55" s="840"/>
      <c r="CA55" s="840"/>
      <c r="CB55" s="840"/>
      <c r="CC55" s="840"/>
      <c r="CD55" s="840"/>
      <c r="CE55" s="840"/>
      <c r="CF55" s="840"/>
      <c r="CG55" s="84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39"/>
      <c r="DW55" s="840"/>
      <c r="DX55" s="840"/>
      <c r="DY55" s="840"/>
      <c r="DZ55" s="845"/>
      <c r="EA55" s="226"/>
    </row>
    <row r="56" spans="1:131" ht="26.25" customHeight="1" x14ac:dyDescent="0.2">
      <c r="A56" s="234">
        <v>29</v>
      </c>
      <c r="B56" s="846"/>
      <c r="C56" s="847"/>
      <c r="D56" s="847"/>
      <c r="E56" s="847"/>
      <c r="F56" s="847"/>
      <c r="G56" s="847"/>
      <c r="H56" s="847"/>
      <c r="I56" s="847"/>
      <c r="J56" s="847"/>
      <c r="K56" s="847"/>
      <c r="L56" s="847"/>
      <c r="M56" s="847"/>
      <c r="N56" s="847"/>
      <c r="O56" s="847"/>
      <c r="P56" s="848"/>
      <c r="Q56" s="901"/>
      <c r="R56" s="902"/>
      <c r="S56" s="902"/>
      <c r="T56" s="902"/>
      <c r="U56" s="902"/>
      <c r="V56" s="902"/>
      <c r="W56" s="902"/>
      <c r="X56" s="902"/>
      <c r="Y56" s="902"/>
      <c r="Z56" s="902"/>
      <c r="AA56" s="902"/>
      <c r="AB56" s="902"/>
      <c r="AC56" s="902"/>
      <c r="AD56" s="902"/>
      <c r="AE56" s="903"/>
      <c r="AF56" s="852"/>
      <c r="AG56" s="853"/>
      <c r="AH56" s="853"/>
      <c r="AI56" s="853"/>
      <c r="AJ56" s="854"/>
      <c r="AK56" s="905"/>
      <c r="AL56" s="902"/>
      <c r="AM56" s="902"/>
      <c r="AN56" s="902"/>
      <c r="AO56" s="902"/>
      <c r="AP56" s="902"/>
      <c r="AQ56" s="902"/>
      <c r="AR56" s="902"/>
      <c r="AS56" s="902"/>
      <c r="AT56" s="902"/>
      <c r="AU56" s="902"/>
      <c r="AV56" s="902"/>
      <c r="AW56" s="902"/>
      <c r="AX56" s="902"/>
      <c r="AY56" s="902"/>
      <c r="AZ56" s="904"/>
      <c r="BA56" s="904"/>
      <c r="BB56" s="904"/>
      <c r="BC56" s="904"/>
      <c r="BD56" s="904"/>
      <c r="BE56" s="898"/>
      <c r="BF56" s="898"/>
      <c r="BG56" s="898"/>
      <c r="BH56" s="898"/>
      <c r="BI56" s="899"/>
      <c r="BJ56" s="228"/>
      <c r="BK56" s="228"/>
      <c r="BL56" s="228"/>
      <c r="BM56" s="228"/>
      <c r="BN56" s="228"/>
      <c r="BO56" s="237"/>
      <c r="BP56" s="237"/>
      <c r="BQ56" s="234">
        <v>50</v>
      </c>
      <c r="BR56" s="235"/>
      <c r="BS56" s="839"/>
      <c r="BT56" s="840"/>
      <c r="BU56" s="840"/>
      <c r="BV56" s="840"/>
      <c r="BW56" s="840"/>
      <c r="BX56" s="840"/>
      <c r="BY56" s="840"/>
      <c r="BZ56" s="840"/>
      <c r="CA56" s="840"/>
      <c r="CB56" s="840"/>
      <c r="CC56" s="840"/>
      <c r="CD56" s="840"/>
      <c r="CE56" s="840"/>
      <c r="CF56" s="840"/>
      <c r="CG56" s="84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39"/>
      <c r="DW56" s="840"/>
      <c r="DX56" s="840"/>
      <c r="DY56" s="840"/>
      <c r="DZ56" s="845"/>
      <c r="EA56" s="226"/>
    </row>
    <row r="57" spans="1:131" ht="26.25" customHeight="1" x14ac:dyDescent="0.2">
      <c r="A57" s="234">
        <v>30</v>
      </c>
      <c r="B57" s="846"/>
      <c r="C57" s="847"/>
      <c r="D57" s="847"/>
      <c r="E57" s="847"/>
      <c r="F57" s="847"/>
      <c r="G57" s="847"/>
      <c r="H57" s="847"/>
      <c r="I57" s="847"/>
      <c r="J57" s="847"/>
      <c r="K57" s="847"/>
      <c r="L57" s="847"/>
      <c r="M57" s="847"/>
      <c r="N57" s="847"/>
      <c r="O57" s="847"/>
      <c r="P57" s="848"/>
      <c r="Q57" s="901"/>
      <c r="R57" s="902"/>
      <c r="S57" s="902"/>
      <c r="T57" s="902"/>
      <c r="U57" s="902"/>
      <c r="V57" s="902"/>
      <c r="W57" s="902"/>
      <c r="X57" s="902"/>
      <c r="Y57" s="902"/>
      <c r="Z57" s="902"/>
      <c r="AA57" s="902"/>
      <c r="AB57" s="902"/>
      <c r="AC57" s="902"/>
      <c r="AD57" s="902"/>
      <c r="AE57" s="903"/>
      <c r="AF57" s="852"/>
      <c r="AG57" s="853"/>
      <c r="AH57" s="853"/>
      <c r="AI57" s="853"/>
      <c r="AJ57" s="854"/>
      <c r="AK57" s="905"/>
      <c r="AL57" s="902"/>
      <c r="AM57" s="902"/>
      <c r="AN57" s="902"/>
      <c r="AO57" s="902"/>
      <c r="AP57" s="902"/>
      <c r="AQ57" s="902"/>
      <c r="AR57" s="902"/>
      <c r="AS57" s="902"/>
      <c r="AT57" s="902"/>
      <c r="AU57" s="902"/>
      <c r="AV57" s="902"/>
      <c r="AW57" s="902"/>
      <c r="AX57" s="902"/>
      <c r="AY57" s="902"/>
      <c r="AZ57" s="904"/>
      <c r="BA57" s="904"/>
      <c r="BB57" s="904"/>
      <c r="BC57" s="904"/>
      <c r="BD57" s="904"/>
      <c r="BE57" s="898"/>
      <c r="BF57" s="898"/>
      <c r="BG57" s="898"/>
      <c r="BH57" s="898"/>
      <c r="BI57" s="899"/>
      <c r="BJ57" s="228"/>
      <c r="BK57" s="228"/>
      <c r="BL57" s="228"/>
      <c r="BM57" s="228"/>
      <c r="BN57" s="228"/>
      <c r="BO57" s="237"/>
      <c r="BP57" s="237"/>
      <c r="BQ57" s="234">
        <v>51</v>
      </c>
      <c r="BR57" s="235"/>
      <c r="BS57" s="839"/>
      <c r="BT57" s="840"/>
      <c r="BU57" s="840"/>
      <c r="BV57" s="840"/>
      <c r="BW57" s="840"/>
      <c r="BX57" s="840"/>
      <c r="BY57" s="840"/>
      <c r="BZ57" s="840"/>
      <c r="CA57" s="840"/>
      <c r="CB57" s="840"/>
      <c r="CC57" s="840"/>
      <c r="CD57" s="840"/>
      <c r="CE57" s="840"/>
      <c r="CF57" s="840"/>
      <c r="CG57" s="84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39"/>
      <c r="DW57" s="840"/>
      <c r="DX57" s="840"/>
      <c r="DY57" s="840"/>
      <c r="DZ57" s="845"/>
      <c r="EA57" s="226"/>
    </row>
    <row r="58" spans="1:131" ht="26.25" customHeight="1" x14ac:dyDescent="0.2">
      <c r="A58" s="234">
        <v>31</v>
      </c>
      <c r="B58" s="846"/>
      <c r="C58" s="847"/>
      <c r="D58" s="847"/>
      <c r="E58" s="847"/>
      <c r="F58" s="847"/>
      <c r="G58" s="847"/>
      <c r="H58" s="847"/>
      <c r="I58" s="847"/>
      <c r="J58" s="847"/>
      <c r="K58" s="847"/>
      <c r="L58" s="847"/>
      <c r="M58" s="847"/>
      <c r="N58" s="847"/>
      <c r="O58" s="847"/>
      <c r="P58" s="848"/>
      <c r="Q58" s="901"/>
      <c r="R58" s="902"/>
      <c r="S58" s="902"/>
      <c r="T58" s="902"/>
      <c r="U58" s="902"/>
      <c r="V58" s="902"/>
      <c r="W58" s="902"/>
      <c r="X58" s="902"/>
      <c r="Y58" s="902"/>
      <c r="Z58" s="902"/>
      <c r="AA58" s="902"/>
      <c r="AB58" s="902"/>
      <c r="AC58" s="902"/>
      <c r="AD58" s="902"/>
      <c r="AE58" s="903"/>
      <c r="AF58" s="852"/>
      <c r="AG58" s="853"/>
      <c r="AH58" s="853"/>
      <c r="AI58" s="853"/>
      <c r="AJ58" s="854"/>
      <c r="AK58" s="905"/>
      <c r="AL58" s="902"/>
      <c r="AM58" s="902"/>
      <c r="AN58" s="902"/>
      <c r="AO58" s="902"/>
      <c r="AP58" s="902"/>
      <c r="AQ58" s="902"/>
      <c r="AR58" s="902"/>
      <c r="AS58" s="902"/>
      <c r="AT58" s="902"/>
      <c r="AU58" s="902"/>
      <c r="AV58" s="902"/>
      <c r="AW58" s="902"/>
      <c r="AX58" s="902"/>
      <c r="AY58" s="902"/>
      <c r="AZ58" s="904"/>
      <c r="BA58" s="904"/>
      <c r="BB58" s="904"/>
      <c r="BC58" s="904"/>
      <c r="BD58" s="904"/>
      <c r="BE58" s="898"/>
      <c r="BF58" s="898"/>
      <c r="BG58" s="898"/>
      <c r="BH58" s="898"/>
      <c r="BI58" s="899"/>
      <c r="BJ58" s="228"/>
      <c r="BK58" s="228"/>
      <c r="BL58" s="228"/>
      <c r="BM58" s="228"/>
      <c r="BN58" s="228"/>
      <c r="BO58" s="237"/>
      <c r="BP58" s="237"/>
      <c r="BQ58" s="234">
        <v>52</v>
      </c>
      <c r="BR58" s="235"/>
      <c r="BS58" s="839"/>
      <c r="BT58" s="840"/>
      <c r="BU58" s="840"/>
      <c r="BV58" s="840"/>
      <c r="BW58" s="840"/>
      <c r="BX58" s="840"/>
      <c r="BY58" s="840"/>
      <c r="BZ58" s="840"/>
      <c r="CA58" s="840"/>
      <c r="CB58" s="840"/>
      <c r="CC58" s="840"/>
      <c r="CD58" s="840"/>
      <c r="CE58" s="840"/>
      <c r="CF58" s="840"/>
      <c r="CG58" s="84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39"/>
      <c r="DW58" s="840"/>
      <c r="DX58" s="840"/>
      <c r="DY58" s="840"/>
      <c r="DZ58" s="845"/>
      <c r="EA58" s="226"/>
    </row>
    <row r="59" spans="1:131" ht="26.25" customHeight="1" x14ac:dyDescent="0.2">
      <c r="A59" s="234">
        <v>32</v>
      </c>
      <c r="B59" s="846"/>
      <c r="C59" s="847"/>
      <c r="D59" s="847"/>
      <c r="E59" s="847"/>
      <c r="F59" s="847"/>
      <c r="G59" s="847"/>
      <c r="H59" s="847"/>
      <c r="I59" s="847"/>
      <c r="J59" s="847"/>
      <c r="K59" s="847"/>
      <c r="L59" s="847"/>
      <c r="M59" s="847"/>
      <c r="N59" s="847"/>
      <c r="O59" s="847"/>
      <c r="P59" s="848"/>
      <c r="Q59" s="901"/>
      <c r="R59" s="902"/>
      <c r="S59" s="902"/>
      <c r="T59" s="902"/>
      <c r="U59" s="902"/>
      <c r="V59" s="902"/>
      <c r="W59" s="902"/>
      <c r="X59" s="902"/>
      <c r="Y59" s="902"/>
      <c r="Z59" s="902"/>
      <c r="AA59" s="902"/>
      <c r="AB59" s="902"/>
      <c r="AC59" s="902"/>
      <c r="AD59" s="902"/>
      <c r="AE59" s="903"/>
      <c r="AF59" s="852"/>
      <c r="AG59" s="853"/>
      <c r="AH59" s="853"/>
      <c r="AI59" s="853"/>
      <c r="AJ59" s="854"/>
      <c r="AK59" s="905"/>
      <c r="AL59" s="902"/>
      <c r="AM59" s="902"/>
      <c r="AN59" s="902"/>
      <c r="AO59" s="902"/>
      <c r="AP59" s="902"/>
      <c r="AQ59" s="902"/>
      <c r="AR59" s="902"/>
      <c r="AS59" s="902"/>
      <c r="AT59" s="902"/>
      <c r="AU59" s="902"/>
      <c r="AV59" s="902"/>
      <c r="AW59" s="902"/>
      <c r="AX59" s="902"/>
      <c r="AY59" s="902"/>
      <c r="AZ59" s="904"/>
      <c r="BA59" s="904"/>
      <c r="BB59" s="904"/>
      <c r="BC59" s="904"/>
      <c r="BD59" s="904"/>
      <c r="BE59" s="898"/>
      <c r="BF59" s="898"/>
      <c r="BG59" s="898"/>
      <c r="BH59" s="898"/>
      <c r="BI59" s="899"/>
      <c r="BJ59" s="228"/>
      <c r="BK59" s="228"/>
      <c r="BL59" s="228"/>
      <c r="BM59" s="228"/>
      <c r="BN59" s="228"/>
      <c r="BO59" s="237"/>
      <c r="BP59" s="237"/>
      <c r="BQ59" s="234">
        <v>53</v>
      </c>
      <c r="BR59" s="235"/>
      <c r="BS59" s="839"/>
      <c r="BT59" s="840"/>
      <c r="BU59" s="840"/>
      <c r="BV59" s="840"/>
      <c r="BW59" s="840"/>
      <c r="BX59" s="840"/>
      <c r="BY59" s="840"/>
      <c r="BZ59" s="840"/>
      <c r="CA59" s="840"/>
      <c r="CB59" s="840"/>
      <c r="CC59" s="840"/>
      <c r="CD59" s="840"/>
      <c r="CE59" s="840"/>
      <c r="CF59" s="840"/>
      <c r="CG59" s="84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39"/>
      <c r="DW59" s="840"/>
      <c r="DX59" s="840"/>
      <c r="DY59" s="840"/>
      <c r="DZ59" s="845"/>
      <c r="EA59" s="226"/>
    </row>
    <row r="60" spans="1:131" ht="26.25" customHeight="1" x14ac:dyDescent="0.2">
      <c r="A60" s="234">
        <v>33</v>
      </c>
      <c r="B60" s="846"/>
      <c r="C60" s="847"/>
      <c r="D60" s="847"/>
      <c r="E60" s="847"/>
      <c r="F60" s="847"/>
      <c r="G60" s="847"/>
      <c r="H60" s="847"/>
      <c r="I60" s="847"/>
      <c r="J60" s="847"/>
      <c r="K60" s="847"/>
      <c r="L60" s="847"/>
      <c r="M60" s="847"/>
      <c r="N60" s="847"/>
      <c r="O60" s="847"/>
      <c r="P60" s="848"/>
      <c r="Q60" s="901"/>
      <c r="R60" s="902"/>
      <c r="S60" s="902"/>
      <c r="T60" s="902"/>
      <c r="U60" s="902"/>
      <c r="V60" s="902"/>
      <c r="W60" s="902"/>
      <c r="X60" s="902"/>
      <c r="Y60" s="902"/>
      <c r="Z60" s="902"/>
      <c r="AA60" s="902"/>
      <c r="AB60" s="902"/>
      <c r="AC60" s="902"/>
      <c r="AD60" s="902"/>
      <c r="AE60" s="903"/>
      <c r="AF60" s="852"/>
      <c r="AG60" s="853"/>
      <c r="AH60" s="853"/>
      <c r="AI60" s="853"/>
      <c r="AJ60" s="854"/>
      <c r="AK60" s="905"/>
      <c r="AL60" s="902"/>
      <c r="AM60" s="902"/>
      <c r="AN60" s="902"/>
      <c r="AO60" s="902"/>
      <c r="AP60" s="902"/>
      <c r="AQ60" s="902"/>
      <c r="AR60" s="902"/>
      <c r="AS60" s="902"/>
      <c r="AT60" s="902"/>
      <c r="AU60" s="902"/>
      <c r="AV60" s="902"/>
      <c r="AW60" s="902"/>
      <c r="AX60" s="902"/>
      <c r="AY60" s="902"/>
      <c r="AZ60" s="904"/>
      <c r="BA60" s="904"/>
      <c r="BB60" s="904"/>
      <c r="BC60" s="904"/>
      <c r="BD60" s="904"/>
      <c r="BE60" s="898"/>
      <c r="BF60" s="898"/>
      <c r="BG60" s="898"/>
      <c r="BH60" s="898"/>
      <c r="BI60" s="899"/>
      <c r="BJ60" s="228"/>
      <c r="BK60" s="228"/>
      <c r="BL60" s="228"/>
      <c r="BM60" s="228"/>
      <c r="BN60" s="228"/>
      <c r="BO60" s="237"/>
      <c r="BP60" s="237"/>
      <c r="BQ60" s="234">
        <v>54</v>
      </c>
      <c r="BR60" s="235"/>
      <c r="BS60" s="839"/>
      <c r="BT60" s="840"/>
      <c r="BU60" s="840"/>
      <c r="BV60" s="840"/>
      <c r="BW60" s="840"/>
      <c r="BX60" s="840"/>
      <c r="BY60" s="840"/>
      <c r="BZ60" s="840"/>
      <c r="CA60" s="840"/>
      <c r="CB60" s="840"/>
      <c r="CC60" s="840"/>
      <c r="CD60" s="840"/>
      <c r="CE60" s="840"/>
      <c r="CF60" s="840"/>
      <c r="CG60" s="84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39"/>
      <c r="DW60" s="840"/>
      <c r="DX60" s="840"/>
      <c r="DY60" s="840"/>
      <c r="DZ60" s="845"/>
      <c r="EA60" s="226"/>
    </row>
    <row r="61" spans="1:131" ht="26.25" customHeight="1" thickBot="1" x14ac:dyDescent="0.25">
      <c r="A61" s="234">
        <v>34</v>
      </c>
      <c r="B61" s="846"/>
      <c r="C61" s="847"/>
      <c r="D61" s="847"/>
      <c r="E61" s="847"/>
      <c r="F61" s="847"/>
      <c r="G61" s="847"/>
      <c r="H61" s="847"/>
      <c r="I61" s="847"/>
      <c r="J61" s="847"/>
      <c r="K61" s="847"/>
      <c r="L61" s="847"/>
      <c r="M61" s="847"/>
      <c r="N61" s="847"/>
      <c r="O61" s="847"/>
      <c r="P61" s="848"/>
      <c r="Q61" s="901"/>
      <c r="R61" s="902"/>
      <c r="S61" s="902"/>
      <c r="T61" s="902"/>
      <c r="U61" s="902"/>
      <c r="V61" s="902"/>
      <c r="W61" s="902"/>
      <c r="X61" s="902"/>
      <c r="Y61" s="902"/>
      <c r="Z61" s="902"/>
      <c r="AA61" s="902"/>
      <c r="AB61" s="902"/>
      <c r="AC61" s="902"/>
      <c r="AD61" s="902"/>
      <c r="AE61" s="903"/>
      <c r="AF61" s="852"/>
      <c r="AG61" s="853"/>
      <c r="AH61" s="853"/>
      <c r="AI61" s="853"/>
      <c r="AJ61" s="854"/>
      <c r="AK61" s="905"/>
      <c r="AL61" s="902"/>
      <c r="AM61" s="902"/>
      <c r="AN61" s="902"/>
      <c r="AO61" s="902"/>
      <c r="AP61" s="902"/>
      <c r="AQ61" s="902"/>
      <c r="AR61" s="902"/>
      <c r="AS61" s="902"/>
      <c r="AT61" s="902"/>
      <c r="AU61" s="902"/>
      <c r="AV61" s="902"/>
      <c r="AW61" s="902"/>
      <c r="AX61" s="902"/>
      <c r="AY61" s="902"/>
      <c r="AZ61" s="904"/>
      <c r="BA61" s="904"/>
      <c r="BB61" s="904"/>
      <c r="BC61" s="904"/>
      <c r="BD61" s="904"/>
      <c r="BE61" s="898"/>
      <c r="BF61" s="898"/>
      <c r="BG61" s="898"/>
      <c r="BH61" s="898"/>
      <c r="BI61" s="899"/>
      <c r="BJ61" s="228"/>
      <c r="BK61" s="228"/>
      <c r="BL61" s="228"/>
      <c r="BM61" s="228"/>
      <c r="BN61" s="228"/>
      <c r="BO61" s="237"/>
      <c r="BP61" s="237"/>
      <c r="BQ61" s="234">
        <v>55</v>
      </c>
      <c r="BR61" s="235"/>
      <c r="BS61" s="839"/>
      <c r="BT61" s="840"/>
      <c r="BU61" s="840"/>
      <c r="BV61" s="840"/>
      <c r="BW61" s="840"/>
      <c r="BX61" s="840"/>
      <c r="BY61" s="840"/>
      <c r="BZ61" s="840"/>
      <c r="CA61" s="840"/>
      <c r="CB61" s="840"/>
      <c r="CC61" s="840"/>
      <c r="CD61" s="840"/>
      <c r="CE61" s="840"/>
      <c r="CF61" s="840"/>
      <c r="CG61" s="84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39"/>
      <c r="DW61" s="840"/>
      <c r="DX61" s="840"/>
      <c r="DY61" s="840"/>
      <c r="DZ61" s="845"/>
      <c r="EA61" s="226"/>
    </row>
    <row r="62" spans="1:131" ht="26.25" customHeight="1" x14ac:dyDescent="0.2">
      <c r="A62" s="234">
        <v>35</v>
      </c>
      <c r="B62" s="846"/>
      <c r="C62" s="847"/>
      <c r="D62" s="847"/>
      <c r="E62" s="847"/>
      <c r="F62" s="847"/>
      <c r="G62" s="847"/>
      <c r="H62" s="847"/>
      <c r="I62" s="847"/>
      <c r="J62" s="847"/>
      <c r="K62" s="847"/>
      <c r="L62" s="847"/>
      <c r="M62" s="847"/>
      <c r="N62" s="847"/>
      <c r="O62" s="847"/>
      <c r="P62" s="848"/>
      <c r="Q62" s="901"/>
      <c r="R62" s="902"/>
      <c r="S62" s="902"/>
      <c r="T62" s="902"/>
      <c r="U62" s="902"/>
      <c r="V62" s="902"/>
      <c r="W62" s="902"/>
      <c r="X62" s="902"/>
      <c r="Y62" s="902"/>
      <c r="Z62" s="902"/>
      <c r="AA62" s="902"/>
      <c r="AB62" s="902"/>
      <c r="AC62" s="902"/>
      <c r="AD62" s="902"/>
      <c r="AE62" s="903"/>
      <c r="AF62" s="852"/>
      <c r="AG62" s="853"/>
      <c r="AH62" s="853"/>
      <c r="AI62" s="853"/>
      <c r="AJ62" s="854"/>
      <c r="AK62" s="905"/>
      <c r="AL62" s="902"/>
      <c r="AM62" s="902"/>
      <c r="AN62" s="902"/>
      <c r="AO62" s="902"/>
      <c r="AP62" s="902"/>
      <c r="AQ62" s="902"/>
      <c r="AR62" s="902"/>
      <c r="AS62" s="902"/>
      <c r="AT62" s="902"/>
      <c r="AU62" s="902"/>
      <c r="AV62" s="902"/>
      <c r="AW62" s="902"/>
      <c r="AX62" s="902"/>
      <c r="AY62" s="902"/>
      <c r="AZ62" s="904"/>
      <c r="BA62" s="904"/>
      <c r="BB62" s="904"/>
      <c r="BC62" s="904"/>
      <c r="BD62" s="904"/>
      <c r="BE62" s="898"/>
      <c r="BF62" s="898"/>
      <c r="BG62" s="898"/>
      <c r="BH62" s="898"/>
      <c r="BI62" s="899"/>
      <c r="BJ62" s="913" t="s">
        <v>412</v>
      </c>
      <c r="BK62" s="872"/>
      <c r="BL62" s="872"/>
      <c r="BM62" s="872"/>
      <c r="BN62" s="873"/>
      <c r="BO62" s="237"/>
      <c r="BP62" s="237"/>
      <c r="BQ62" s="234">
        <v>56</v>
      </c>
      <c r="BR62" s="235"/>
      <c r="BS62" s="839"/>
      <c r="BT62" s="840"/>
      <c r="BU62" s="840"/>
      <c r="BV62" s="840"/>
      <c r="BW62" s="840"/>
      <c r="BX62" s="840"/>
      <c r="BY62" s="840"/>
      <c r="BZ62" s="840"/>
      <c r="CA62" s="840"/>
      <c r="CB62" s="840"/>
      <c r="CC62" s="840"/>
      <c r="CD62" s="840"/>
      <c r="CE62" s="840"/>
      <c r="CF62" s="840"/>
      <c r="CG62" s="84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39"/>
      <c r="DW62" s="840"/>
      <c r="DX62" s="840"/>
      <c r="DY62" s="840"/>
      <c r="DZ62" s="845"/>
      <c r="EA62" s="226"/>
    </row>
    <row r="63" spans="1:131" ht="26.25" customHeight="1" thickBot="1" x14ac:dyDescent="0.25">
      <c r="A63" s="236" t="s">
        <v>390</v>
      </c>
      <c r="B63" s="855" t="s">
        <v>413</v>
      </c>
      <c r="C63" s="856"/>
      <c r="D63" s="856"/>
      <c r="E63" s="856"/>
      <c r="F63" s="856"/>
      <c r="G63" s="856"/>
      <c r="H63" s="856"/>
      <c r="I63" s="856"/>
      <c r="J63" s="856"/>
      <c r="K63" s="856"/>
      <c r="L63" s="856"/>
      <c r="M63" s="856"/>
      <c r="N63" s="856"/>
      <c r="O63" s="856"/>
      <c r="P63" s="857"/>
      <c r="Q63" s="906"/>
      <c r="R63" s="907"/>
      <c r="S63" s="907"/>
      <c r="T63" s="907"/>
      <c r="U63" s="907"/>
      <c r="V63" s="907"/>
      <c r="W63" s="907"/>
      <c r="X63" s="907"/>
      <c r="Y63" s="907"/>
      <c r="Z63" s="907"/>
      <c r="AA63" s="907"/>
      <c r="AB63" s="907"/>
      <c r="AC63" s="907"/>
      <c r="AD63" s="907"/>
      <c r="AE63" s="908"/>
      <c r="AF63" s="909">
        <v>148</v>
      </c>
      <c r="AG63" s="910"/>
      <c r="AH63" s="910"/>
      <c r="AI63" s="910"/>
      <c r="AJ63" s="911"/>
      <c r="AK63" s="912"/>
      <c r="AL63" s="907"/>
      <c r="AM63" s="907"/>
      <c r="AN63" s="907"/>
      <c r="AO63" s="907"/>
      <c r="AP63" s="910">
        <v>1540</v>
      </c>
      <c r="AQ63" s="910"/>
      <c r="AR63" s="910"/>
      <c r="AS63" s="910"/>
      <c r="AT63" s="910"/>
      <c r="AU63" s="910">
        <v>1408</v>
      </c>
      <c r="AV63" s="910"/>
      <c r="AW63" s="910"/>
      <c r="AX63" s="910"/>
      <c r="AY63" s="910"/>
      <c r="AZ63" s="914"/>
      <c r="BA63" s="914"/>
      <c r="BB63" s="914"/>
      <c r="BC63" s="914"/>
      <c r="BD63" s="914"/>
      <c r="BE63" s="915"/>
      <c r="BF63" s="915"/>
      <c r="BG63" s="915"/>
      <c r="BH63" s="915"/>
      <c r="BI63" s="916"/>
      <c r="BJ63" s="917" t="s">
        <v>414</v>
      </c>
      <c r="BK63" s="918"/>
      <c r="BL63" s="918"/>
      <c r="BM63" s="918"/>
      <c r="BN63" s="919"/>
      <c r="BO63" s="237"/>
      <c r="BP63" s="237"/>
      <c r="BQ63" s="234">
        <v>57</v>
      </c>
      <c r="BR63" s="235"/>
      <c r="BS63" s="839"/>
      <c r="BT63" s="840"/>
      <c r="BU63" s="840"/>
      <c r="BV63" s="840"/>
      <c r="BW63" s="840"/>
      <c r="BX63" s="840"/>
      <c r="BY63" s="840"/>
      <c r="BZ63" s="840"/>
      <c r="CA63" s="840"/>
      <c r="CB63" s="840"/>
      <c r="CC63" s="840"/>
      <c r="CD63" s="840"/>
      <c r="CE63" s="840"/>
      <c r="CF63" s="840"/>
      <c r="CG63" s="84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39"/>
      <c r="DW63" s="840"/>
      <c r="DX63" s="840"/>
      <c r="DY63" s="840"/>
      <c r="DZ63" s="845"/>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9"/>
      <c r="BT64" s="840"/>
      <c r="BU64" s="840"/>
      <c r="BV64" s="840"/>
      <c r="BW64" s="840"/>
      <c r="BX64" s="840"/>
      <c r="BY64" s="840"/>
      <c r="BZ64" s="840"/>
      <c r="CA64" s="840"/>
      <c r="CB64" s="840"/>
      <c r="CC64" s="840"/>
      <c r="CD64" s="840"/>
      <c r="CE64" s="840"/>
      <c r="CF64" s="840"/>
      <c r="CG64" s="84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39"/>
      <c r="DW64" s="840"/>
      <c r="DX64" s="840"/>
      <c r="DY64" s="840"/>
      <c r="DZ64" s="845"/>
      <c r="EA64" s="226"/>
    </row>
    <row r="65" spans="1:131" ht="26.25" customHeight="1" thickBot="1" x14ac:dyDescent="0.25">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9"/>
      <c r="BT65" s="840"/>
      <c r="BU65" s="840"/>
      <c r="BV65" s="840"/>
      <c r="BW65" s="840"/>
      <c r="BX65" s="840"/>
      <c r="BY65" s="840"/>
      <c r="BZ65" s="840"/>
      <c r="CA65" s="840"/>
      <c r="CB65" s="840"/>
      <c r="CC65" s="840"/>
      <c r="CD65" s="840"/>
      <c r="CE65" s="840"/>
      <c r="CF65" s="840"/>
      <c r="CG65" s="84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39"/>
      <c r="DW65" s="840"/>
      <c r="DX65" s="840"/>
      <c r="DY65" s="840"/>
      <c r="DZ65" s="845"/>
      <c r="EA65" s="226"/>
    </row>
    <row r="66" spans="1:131" ht="26.25" customHeight="1" x14ac:dyDescent="0.2">
      <c r="A66" s="793" t="s">
        <v>416</v>
      </c>
      <c r="B66" s="794"/>
      <c r="C66" s="794"/>
      <c r="D66" s="794"/>
      <c r="E66" s="794"/>
      <c r="F66" s="794"/>
      <c r="G66" s="794"/>
      <c r="H66" s="794"/>
      <c r="I66" s="794"/>
      <c r="J66" s="794"/>
      <c r="K66" s="794"/>
      <c r="L66" s="794"/>
      <c r="M66" s="794"/>
      <c r="N66" s="794"/>
      <c r="O66" s="794"/>
      <c r="P66" s="795"/>
      <c r="Q66" s="799" t="s">
        <v>395</v>
      </c>
      <c r="R66" s="800"/>
      <c r="S66" s="800"/>
      <c r="T66" s="800"/>
      <c r="U66" s="801"/>
      <c r="V66" s="799" t="s">
        <v>417</v>
      </c>
      <c r="W66" s="800"/>
      <c r="X66" s="800"/>
      <c r="Y66" s="800"/>
      <c r="Z66" s="801"/>
      <c r="AA66" s="799" t="s">
        <v>397</v>
      </c>
      <c r="AB66" s="800"/>
      <c r="AC66" s="800"/>
      <c r="AD66" s="800"/>
      <c r="AE66" s="801"/>
      <c r="AF66" s="920" t="s">
        <v>418</v>
      </c>
      <c r="AG66" s="881"/>
      <c r="AH66" s="881"/>
      <c r="AI66" s="881"/>
      <c r="AJ66" s="921"/>
      <c r="AK66" s="799" t="s">
        <v>419</v>
      </c>
      <c r="AL66" s="794"/>
      <c r="AM66" s="794"/>
      <c r="AN66" s="794"/>
      <c r="AO66" s="795"/>
      <c r="AP66" s="799" t="s">
        <v>420</v>
      </c>
      <c r="AQ66" s="800"/>
      <c r="AR66" s="800"/>
      <c r="AS66" s="800"/>
      <c r="AT66" s="801"/>
      <c r="AU66" s="799" t="s">
        <v>421</v>
      </c>
      <c r="AV66" s="800"/>
      <c r="AW66" s="800"/>
      <c r="AX66" s="800"/>
      <c r="AY66" s="801"/>
      <c r="AZ66" s="799" t="s">
        <v>378</v>
      </c>
      <c r="BA66" s="800"/>
      <c r="BB66" s="800"/>
      <c r="BC66" s="800"/>
      <c r="BD66" s="806"/>
      <c r="BE66" s="237"/>
      <c r="BF66" s="237"/>
      <c r="BG66" s="237"/>
      <c r="BH66" s="237"/>
      <c r="BI66" s="237"/>
      <c r="BJ66" s="237"/>
      <c r="BK66" s="237"/>
      <c r="BL66" s="237"/>
      <c r="BM66" s="237"/>
      <c r="BN66" s="237"/>
      <c r="BO66" s="237"/>
      <c r="BP66" s="237"/>
      <c r="BQ66" s="234">
        <v>60</v>
      </c>
      <c r="BR66" s="239"/>
      <c r="BS66" s="925"/>
      <c r="BT66" s="926"/>
      <c r="BU66" s="926"/>
      <c r="BV66" s="926"/>
      <c r="BW66" s="926"/>
      <c r="BX66" s="926"/>
      <c r="BY66" s="926"/>
      <c r="BZ66" s="926"/>
      <c r="CA66" s="926"/>
      <c r="CB66" s="926"/>
      <c r="CC66" s="926"/>
      <c r="CD66" s="926"/>
      <c r="CE66" s="926"/>
      <c r="CF66" s="926"/>
      <c r="CG66" s="931"/>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5"/>
      <c r="DW66" s="926"/>
      <c r="DX66" s="926"/>
      <c r="DY66" s="926"/>
      <c r="DZ66" s="927"/>
      <c r="EA66" s="226"/>
    </row>
    <row r="67" spans="1:131" ht="26.25" customHeight="1" thickBot="1" x14ac:dyDescent="0.25">
      <c r="A67" s="796"/>
      <c r="B67" s="797"/>
      <c r="C67" s="797"/>
      <c r="D67" s="797"/>
      <c r="E67" s="797"/>
      <c r="F67" s="797"/>
      <c r="G67" s="797"/>
      <c r="H67" s="797"/>
      <c r="I67" s="797"/>
      <c r="J67" s="797"/>
      <c r="K67" s="797"/>
      <c r="L67" s="797"/>
      <c r="M67" s="797"/>
      <c r="N67" s="797"/>
      <c r="O67" s="797"/>
      <c r="P67" s="798"/>
      <c r="Q67" s="802"/>
      <c r="R67" s="803"/>
      <c r="S67" s="803"/>
      <c r="T67" s="803"/>
      <c r="U67" s="804"/>
      <c r="V67" s="802"/>
      <c r="W67" s="803"/>
      <c r="X67" s="803"/>
      <c r="Y67" s="803"/>
      <c r="Z67" s="804"/>
      <c r="AA67" s="802"/>
      <c r="AB67" s="803"/>
      <c r="AC67" s="803"/>
      <c r="AD67" s="803"/>
      <c r="AE67" s="804"/>
      <c r="AF67" s="922"/>
      <c r="AG67" s="884"/>
      <c r="AH67" s="884"/>
      <c r="AI67" s="884"/>
      <c r="AJ67" s="923"/>
      <c r="AK67" s="924"/>
      <c r="AL67" s="797"/>
      <c r="AM67" s="797"/>
      <c r="AN67" s="797"/>
      <c r="AO67" s="798"/>
      <c r="AP67" s="802"/>
      <c r="AQ67" s="803"/>
      <c r="AR67" s="803"/>
      <c r="AS67" s="803"/>
      <c r="AT67" s="804"/>
      <c r="AU67" s="802"/>
      <c r="AV67" s="803"/>
      <c r="AW67" s="803"/>
      <c r="AX67" s="803"/>
      <c r="AY67" s="804"/>
      <c r="AZ67" s="802"/>
      <c r="BA67" s="803"/>
      <c r="BB67" s="803"/>
      <c r="BC67" s="803"/>
      <c r="BD67" s="808"/>
      <c r="BE67" s="237"/>
      <c r="BF67" s="237"/>
      <c r="BG67" s="237"/>
      <c r="BH67" s="237"/>
      <c r="BI67" s="237"/>
      <c r="BJ67" s="237"/>
      <c r="BK67" s="237"/>
      <c r="BL67" s="237"/>
      <c r="BM67" s="237"/>
      <c r="BN67" s="237"/>
      <c r="BO67" s="237"/>
      <c r="BP67" s="237"/>
      <c r="BQ67" s="234">
        <v>61</v>
      </c>
      <c r="BR67" s="239"/>
      <c r="BS67" s="925"/>
      <c r="BT67" s="926"/>
      <c r="BU67" s="926"/>
      <c r="BV67" s="926"/>
      <c r="BW67" s="926"/>
      <c r="BX67" s="926"/>
      <c r="BY67" s="926"/>
      <c r="BZ67" s="926"/>
      <c r="CA67" s="926"/>
      <c r="CB67" s="926"/>
      <c r="CC67" s="926"/>
      <c r="CD67" s="926"/>
      <c r="CE67" s="926"/>
      <c r="CF67" s="926"/>
      <c r="CG67" s="931"/>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5"/>
      <c r="DW67" s="926"/>
      <c r="DX67" s="926"/>
      <c r="DY67" s="926"/>
      <c r="DZ67" s="927"/>
      <c r="EA67" s="226"/>
    </row>
    <row r="68" spans="1:131" ht="26.25" customHeight="1" thickTop="1" x14ac:dyDescent="0.2">
      <c r="A68" s="232">
        <v>1</v>
      </c>
      <c r="B68" s="935" t="s">
        <v>580</v>
      </c>
      <c r="C68" s="936"/>
      <c r="D68" s="936"/>
      <c r="E68" s="936"/>
      <c r="F68" s="936"/>
      <c r="G68" s="936"/>
      <c r="H68" s="936"/>
      <c r="I68" s="936"/>
      <c r="J68" s="936"/>
      <c r="K68" s="936"/>
      <c r="L68" s="936"/>
      <c r="M68" s="936"/>
      <c r="N68" s="936"/>
      <c r="O68" s="936"/>
      <c r="P68" s="937"/>
      <c r="Q68" s="938">
        <v>3145</v>
      </c>
      <c r="R68" s="932"/>
      <c r="S68" s="932"/>
      <c r="T68" s="932"/>
      <c r="U68" s="932"/>
      <c r="V68" s="932">
        <v>3067</v>
      </c>
      <c r="W68" s="932"/>
      <c r="X68" s="932"/>
      <c r="Y68" s="932"/>
      <c r="Z68" s="932"/>
      <c r="AA68" s="932">
        <v>79</v>
      </c>
      <c r="AB68" s="932"/>
      <c r="AC68" s="932"/>
      <c r="AD68" s="932"/>
      <c r="AE68" s="932"/>
      <c r="AF68" s="932">
        <v>79</v>
      </c>
      <c r="AG68" s="932"/>
      <c r="AH68" s="932"/>
      <c r="AI68" s="932"/>
      <c r="AJ68" s="932"/>
      <c r="AK68" s="932">
        <v>0</v>
      </c>
      <c r="AL68" s="932"/>
      <c r="AM68" s="932"/>
      <c r="AN68" s="932"/>
      <c r="AO68" s="932"/>
      <c r="AP68" s="932">
        <v>814</v>
      </c>
      <c r="AQ68" s="932"/>
      <c r="AR68" s="932"/>
      <c r="AS68" s="932"/>
      <c r="AT68" s="932"/>
      <c r="AU68" s="932">
        <v>5</v>
      </c>
      <c r="AV68" s="932"/>
      <c r="AW68" s="932"/>
      <c r="AX68" s="932"/>
      <c r="AY68" s="932"/>
      <c r="AZ68" s="933"/>
      <c r="BA68" s="933"/>
      <c r="BB68" s="933"/>
      <c r="BC68" s="933"/>
      <c r="BD68" s="934"/>
      <c r="BE68" s="237"/>
      <c r="BF68" s="237"/>
      <c r="BG68" s="237"/>
      <c r="BH68" s="237"/>
      <c r="BI68" s="237"/>
      <c r="BJ68" s="237"/>
      <c r="BK68" s="237"/>
      <c r="BL68" s="237"/>
      <c r="BM68" s="237"/>
      <c r="BN68" s="237"/>
      <c r="BO68" s="237"/>
      <c r="BP68" s="237"/>
      <c r="BQ68" s="234">
        <v>62</v>
      </c>
      <c r="BR68" s="239"/>
      <c r="BS68" s="925"/>
      <c r="BT68" s="926"/>
      <c r="BU68" s="926"/>
      <c r="BV68" s="926"/>
      <c r="BW68" s="926"/>
      <c r="BX68" s="926"/>
      <c r="BY68" s="926"/>
      <c r="BZ68" s="926"/>
      <c r="CA68" s="926"/>
      <c r="CB68" s="926"/>
      <c r="CC68" s="926"/>
      <c r="CD68" s="926"/>
      <c r="CE68" s="926"/>
      <c r="CF68" s="926"/>
      <c r="CG68" s="931"/>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5"/>
      <c r="DW68" s="926"/>
      <c r="DX68" s="926"/>
      <c r="DY68" s="926"/>
      <c r="DZ68" s="927"/>
      <c r="EA68" s="226"/>
    </row>
    <row r="69" spans="1:131" ht="26.25" customHeight="1" x14ac:dyDescent="0.2">
      <c r="A69" s="234">
        <v>2</v>
      </c>
      <c r="B69" s="939" t="s">
        <v>589</v>
      </c>
      <c r="C69" s="940"/>
      <c r="D69" s="940"/>
      <c r="E69" s="940"/>
      <c r="F69" s="940"/>
      <c r="G69" s="940"/>
      <c r="H69" s="940"/>
      <c r="I69" s="940"/>
      <c r="J69" s="940"/>
      <c r="K69" s="940"/>
      <c r="L69" s="940"/>
      <c r="M69" s="940"/>
      <c r="N69" s="940"/>
      <c r="O69" s="940"/>
      <c r="P69" s="941"/>
      <c r="Q69" s="942">
        <v>209</v>
      </c>
      <c r="R69" s="896"/>
      <c r="S69" s="896"/>
      <c r="T69" s="896"/>
      <c r="U69" s="896"/>
      <c r="V69" s="896">
        <v>181</v>
      </c>
      <c r="W69" s="896"/>
      <c r="X69" s="896"/>
      <c r="Y69" s="896"/>
      <c r="Z69" s="896"/>
      <c r="AA69" s="896">
        <v>28</v>
      </c>
      <c r="AB69" s="896"/>
      <c r="AC69" s="896"/>
      <c r="AD69" s="896"/>
      <c r="AE69" s="896"/>
      <c r="AF69" s="896">
        <v>28</v>
      </c>
      <c r="AG69" s="896"/>
      <c r="AH69" s="896"/>
      <c r="AI69" s="896"/>
      <c r="AJ69" s="896"/>
      <c r="AK69" s="896" t="s">
        <v>586</v>
      </c>
      <c r="AL69" s="896"/>
      <c r="AM69" s="896"/>
      <c r="AN69" s="896"/>
      <c r="AO69" s="896"/>
      <c r="AP69" s="896" t="s">
        <v>586</v>
      </c>
      <c r="AQ69" s="896"/>
      <c r="AR69" s="896"/>
      <c r="AS69" s="896"/>
      <c r="AT69" s="896"/>
      <c r="AU69" s="896" t="s">
        <v>586</v>
      </c>
      <c r="AV69" s="896"/>
      <c r="AW69" s="896"/>
      <c r="AX69" s="896"/>
      <c r="AY69" s="896"/>
      <c r="AZ69" s="898"/>
      <c r="BA69" s="898"/>
      <c r="BB69" s="898"/>
      <c r="BC69" s="898"/>
      <c r="BD69" s="899"/>
      <c r="BE69" s="237"/>
      <c r="BF69" s="237"/>
      <c r="BG69" s="237"/>
      <c r="BH69" s="237"/>
      <c r="BI69" s="237"/>
      <c r="BJ69" s="237"/>
      <c r="BK69" s="237"/>
      <c r="BL69" s="237"/>
      <c r="BM69" s="237"/>
      <c r="BN69" s="237"/>
      <c r="BO69" s="237"/>
      <c r="BP69" s="237"/>
      <c r="BQ69" s="234">
        <v>63</v>
      </c>
      <c r="BR69" s="239"/>
      <c r="BS69" s="925"/>
      <c r="BT69" s="926"/>
      <c r="BU69" s="926"/>
      <c r="BV69" s="926"/>
      <c r="BW69" s="926"/>
      <c r="BX69" s="926"/>
      <c r="BY69" s="926"/>
      <c r="BZ69" s="926"/>
      <c r="CA69" s="926"/>
      <c r="CB69" s="926"/>
      <c r="CC69" s="926"/>
      <c r="CD69" s="926"/>
      <c r="CE69" s="926"/>
      <c r="CF69" s="926"/>
      <c r="CG69" s="931"/>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5"/>
      <c r="DW69" s="926"/>
      <c r="DX69" s="926"/>
      <c r="DY69" s="926"/>
      <c r="DZ69" s="927"/>
      <c r="EA69" s="226"/>
    </row>
    <row r="70" spans="1:131" ht="26.25" customHeight="1" x14ac:dyDescent="0.2">
      <c r="A70" s="234">
        <v>3</v>
      </c>
      <c r="B70" s="939" t="s">
        <v>588</v>
      </c>
      <c r="C70" s="940"/>
      <c r="D70" s="940"/>
      <c r="E70" s="940"/>
      <c r="F70" s="940"/>
      <c r="G70" s="940"/>
      <c r="H70" s="940"/>
      <c r="I70" s="940"/>
      <c r="J70" s="940"/>
      <c r="K70" s="940"/>
      <c r="L70" s="940"/>
      <c r="M70" s="940"/>
      <c r="N70" s="940"/>
      <c r="O70" s="940"/>
      <c r="P70" s="941"/>
      <c r="Q70" s="942">
        <v>2817</v>
      </c>
      <c r="R70" s="896"/>
      <c r="S70" s="896"/>
      <c r="T70" s="896"/>
      <c r="U70" s="896"/>
      <c r="V70" s="896">
        <v>2388</v>
      </c>
      <c r="W70" s="896"/>
      <c r="X70" s="896"/>
      <c r="Y70" s="896"/>
      <c r="Z70" s="896"/>
      <c r="AA70" s="896">
        <v>428</v>
      </c>
      <c r="AB70" s="896"/>
      <c r="AC70" s="896"/>
      <c r="AD70" s="896"/>
      <c r="AE70" s="896"/>
      <c r="AF70" s="896">
        <v>428</v>
      </c>
      <c r="AG70" s="896"/>
      <c r="AH70" s="896"/>
      <c r="AI70" s="896"/>
      <c r="AJ70" s="896"/>
      <c r="AK70" s="896">
        <v>371</v>
      </c>
      <c r="AL70" s="896"/>
      <c r="AM70" s="896"/>
      <c r="AN70" s="896"/>
      <c r="AO70" s="896"/>
      <c r="AP70" s="896" t="s">
        <v>586</v>
      </c>
      <c r="AQ70" s="896"/>
      <c r="AR70" s="896"/>
      <c r="AS70" s="896"/>
      <c r="AT70" s="896"/>
      <c r="AU70" s="896" t="s">
        <v>586</v>
      </c>
      <c r="AV70" s="896"/>
      <c r="AW70" s="896"/>
      <c r="AX70" s="896"/>
      <c r="AY70" s="896"/>
      <c r="AZ70" s="898"/>
      <c r="BA70" s="898"/>
      <c r="BB70" s="898"/>
      <c r="BC70" s="898"/>
      <c r="BD70" s="899"/>
      <c r="BE70" s="237"/>
      <c r="BF70" s="237"/>
      <c r="BG70" s="237"/>
      <c r="BH70" s="237"/>
      <c r="BI70" s="237"/>
      <c r="BJ70" s="237"/>
      <c r="BK70" s="237"/>
      <c r="BL70" s="237"/>
      <c r="BM70" s="237"/>
      <c r="BN70" s="237"/>
      <c r="BO70" s="237"/>
      <c r="BP70" s="237"/>
      <c r="BQ70" s="234">
        <v>64</v>
      </c>
      <c r="BR70" s="239"/>
      <c r="BS70" s="925"/>
      <c r="BT70" s="926"/>
      <c r="BU70" s="926"/>
      <c r="BV70" s="926"/>
      <c r="BW70" s="926"/>
      <c r="BX70" s="926"/>
      <c r="BY70" s="926"/>
      <c r="BZ70" s="926"/>
      <c r="CA70" s="926"/>
      <c r="CB70" s="926"/>
      <c r="CC70" s="926"/>
      <c r="CD70" s="926"/>
      <c r="CE70" s="926"/>
      <c r="CF70" s="926"/>
      <c r="CG70" s="931"/>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5"/>
      <c r="DW70" s="926"/>
      <c r="DX70" s="926"/>
      <c r="DY70" s="926"/>
      <c r="DZ70" s="927"/>
      <c r="EA70" s="226"/>
    </row>
    <row r="71" spans="1:131" ht="26.25" customHeight="1" x14ac:dyDescent="0.2">
      <c r="A71" s="234">
        <v>4</v>
      </c>
      <c r="B71" s="939" t="s">
        <v>581</v>
      </c>
      <c r="C71" s="940"/>
      <c r="D71" s="940"/>
      <c r="E71" s="940"/>
      <c r="F71" s="940"/>
      <c r="G71" s="940"/>
      <c r="H71" s="940"/>
      <c r="I71" s="940"/>
      <c r="J71" s="940"/>
      <c r="K71" s="940"/>
      <c r="L71" s="940"/>
      <c r="M71" s="940"/>
      <c r="N71" s="940"/>
      <c r="O71" s="940"/>
      <c r="P71" s="941"/>
      <c r="Q71" s="942">
        <v>88</v>
      </c>
      <c r="R71" s="896"/>
      <c r="S71" s="896"/>
      <c r="T71" s="896"/>
      <c r="U71" s="896"/>
      <c r="V71" s="896">
        <v>76</v>
      </c>
      <c r="W71" s="896"/>
      <c r="X71" s="896"/>
      <c r="Y71" s="896"/>
      <c r="Z71" s="896"/>
      <c r="AA71" s="896">
        <v>12</v>
      </c>
      <c r="AB71" s="896"/>
      <c r="AC71" s="896"/>
      <c r="AD71" s="896"/>
      <c r="AE71" s="896"/>
      <c r="AF71" s="896">
        <v>12</v>
      </c>
      <c r="AG71" s="896"/>
      <c r="AH71" s="896"/>
      <c r="AI71" s="896"/>
      <c r="AJ71" s="896"/>
      <c r="AK71" s="896" t="s">
        <v>586</v>
      </c>
      <c r="AL71" s="896"/>
      <c r="AM71" s="896"/>
      <c r="AN71" s="896"/>
      <c r="AO71" s="896"/>
      <c r="AP71" s="896" t="s">
        <v>586</v>
      </c>
      <c r="AQ71" s="896"/>
      <c r="AR71" s="896"/>
      <c r="AS71" s="896"/>
      <c r="AT71" s="896"/>
      <c r="AU71" s="896" t="s">
        <v>586</v>
      </c>
      <c r="AV71" s="896"/>
      <c r="AW71" s="896"/>
      <c r="AX71" s="896"/>
      <c r="AY71" s="896"/>
      <c r="AZ71" s="898"/>
      <c r="BA71" s="898"/>
      <c r="BB71" s="898"/>
      <c r="BC71" s="898"/>
      <c r="BD71" s="899"/>
      <c r="BE71" s="237"/>
      <c r="BF71" s="237"/>
      <c r="BG71" s="237"/>
      <c r="BH71" s="237"/>
      <c r="BI71" s="237"/>
      <c r="BJ71" s="237"/>
      <c r="BK71" s="237"/>
      <c r="BL71" s="237"/>
      <c r="BM71" s="237"/>
      <c r="BN71" s="237"/>
      <c r="BO71" s="237"/>
      <c r="BP71" s="237"/>
      <c r="BQ71" s="234">
        <v>65</v>
      </c>
      <c r="BR71" s="239"/>
      <c r="BS71" s="925"/>
      <c r="BT71" s="926"/>
      <c r="BU71" s="926"/>
      <c r="BV71" s="926"/>
      <c r="BW71" s="926"/>
      <c r="BX71" s="926"/>
      <c r="BY71" s="926"/>
      <c r="BZ71" s="926"/>
      <c r="CA71" s="926"/>
      <c r="CB71" s="926"/>
      <c r="CC71" s="926"/>
      <c r="CD71" s="926"/>
      <c r="CE71" s="926"/>
      <c r="CF71" s="926"/>
      <c r="CG71" s="931"/>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5"/>
      <c r="DW71" s="926"/>
      <c r="DX71" s="926"/>
      <c r="DY71" s="926"/>
      <c r="DZ71" s="927"/>
      <c r="EA71" s="226"/>
    </row>
    <row r="72" spans="1:131" ht="26.25" customHeight="1" x14ac:dyDescent="0.2">
      <c r="A72" s="234">
        <v>5</v>
      </c>
      <c r="B72" s="939" t="s">
        <v>582</v>
      </c>
      <c r="C72" s="940"/>
      <c r="D72" s="940"/>
      <c r="E72" s="940"/>
      <c r="F72" s="940"/>
      <c r="G72" s="940"/>
      <c r="H72" s="940"/>
      <c r="I72" s="940"/>
      <c r="J72" s="940"/>
      <c r="K72" s="940"/>
      <c r="L72" s="940"/>
      <c r="M72" s="940"/>
      <c r="N72" s="940"/>
      <c r="O72" s="940"/>
      <c r="P72" s="941"/>
      <c r="Q72" s="942">
        <v>1065</v>
      </c>
      <c r="R72" s="896"/>
      <c r="S72" s="896"/>
      <c r="T72" s="896"/>
      <c r="U72" s="896"/>
      <c r="V72" s="896">
        <v>1062</v>
      </c>
      <c r="W72" s="896"/>
      <c r="X72" s="896"/>
      <c r="Y72" s="896"/>
      <c r="Z72" s="896"/>
      <c r="AA72" s="896">
        <v>4</v>
      </c>
      <c r="AB72" s="896"/>
      <c r="AC72" s="896"/>
      <c r="AD72" s="896"/>
      <c r="AE72" s="896"/>
      <c r="AF72" s="896">
        <v>4</v>
      </c>
      <c r="AG72" s="896"/>
      <c r="AH72" s="896"/>
      <c r="AI72" s="896"/>
      <c r="AJ72" s="896"/>
      <c r="AK72" s="896" t="s">
        <v>586</v>
      </c>
      <c r="AL72" s="896"/>
      <c r="AM72" s="896"/>
      <c r="AN72" s="896"/>
      <c r="AO72" s="896"/>
      <c r="AP72" s="896" t="s">
        <v>586</v>
      </c>
      <c r="AQ72" s="896"/>
      <c r="AR72" s="896"/>
      <c r="AS72" s="896"/>
      <c r="AT72" s="896"/>
      <c r="AU72" s="896" t="s">
        <v>586</v>
      </c>
      <c r="AV72" s="896"/>
      <c r="AW72" s="896"/>
      <c r="AX72" s="896"/>
      <c r="AY72" s="896"/>
      <c r="AZ72" s="898"/>
      <c r="BA72" s="898"/>
      <c r="BB72" s="898"/>
      <c r="BC72" s="898"/>
      <c r="BD72" s="899"/>
      <c r="BE72" s="237"/>
      <c r="BF72" s="237"/>
      <c r="BG72" s="237"/>
      <c r="BH72" s="237"/>
      <c r="BI72" s="237"/>
      <c r="BJ72" s="237"/>
      <c r="BK72" s="237"/>
      <c r="BL72" s="237"/>
      <c r="BM72" s="237"/>
      <c r="BN72" s="237"/>
      <c r="BO72" s="237"/>
      <c r="BP72" s="237"/>
      <c r="BQ72" s="234">
        <v>66</v>
      </c>
      <c r="BR72" s="239"/>
      <c r="BS72" s="925"/>
      <c r="BT72" s="926"/>
      <c r="BU72" s="926"/>
      <c r="BV72" s="926"/>
      <c r="BW72" s="926"/>
      <c r="BX72" s="926"/>
      <c r="BY72" s="926"/>
      <c r="BZ72" s="926"/>
      <c r="CA72" s="926"/>
      <c r="CB72" s="926"/>
      <c r="CC72" s="926"/>
      <c r="CD72" s="926"/>
      <c r="CE72" s="926"/>
      <c r="CF72" s="926"/>
      <c r="CG72" s="931"/>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5"/>
      <c r="DW72" s="926"/>
      <c r="DX72" s="926"/>
      <c r="DY72" s="926"/>
      <c r="DZ72" s="927"/>
      <c r="EA72" s="226"/>
    </row>
    <row r="73" spans="1:131" ht="26.25" customHeight="1" x14ac:dyDescent="0.2">
      <c r="A73" s="234">
        <v>6</v>
      </c>
      <c r="B73" s="939" t="s">
        <v>583</v>
      </c>
      <c r="C73" s="940"/>
      <c r="D73" s="940"/>
      <c r="E73" s="940"/>
      <c r="F73" s="940"/>
      <c r="G73" s="940"/>
      <c r="H73" s="940"/>
      <c r="I73" s="940"/>
      <c r="J73" s="940"/>
      <c r="K73" s="940"/>
      <c r="L73" s="940"/>
      <c r="M73" s="940"/>
      <c r="N73" s="940"/>
      <c r="O73" s="940"/>
      <c r="P73" s="941"/>
      <c r="Q73" s="942">
        <v>32</v>
      </c>
      <c r="R73" s="896"/>
      <c r="S73" s="896"/>
      <c r="T73" s="896"/>
      <c r="U73" s="896"/>
      <c r="V73" s="896">
        <v>28</v>
      </c>
      <c r="W73" s="896"/>
      <c r="X73" s="896"/>
      <c r="Y73" s="896"/>
      <c r="Z73" s="896"/>
      <c r="AA73" s="896">
        <v>4</v>
      </c>
      <c r="AB73" s="896"/>
      <c r="AC73" s="896"/>
      <c r="AD73" s="896"/>
      <c r="AE73" s="896"/>
      <c r="AF73" s="896">
        <v>4</v>
      </c>
      <c r="AG73" s="896"/>
      <c r="AH73" s="896"/>
      <c r="AI73" s="896"/>
      <c r="AJ73" s="896"/>
      <c r="AK73" s="896">
        <v>8</v>
      </c>
      <c r="AL73" s="896"/>
      <c r="AM73" s="896"/>
      <c r="AN73" s="896"/>
      <c r="AO73" s="896"/>
      <c r="AP73" s="896" t="s">
        <v>586</v>
      </c>
      <c r="AQ73" s="896"/>
      <c r="AR73" s="896"/>
      <c r="AS73" s="896"/>
      <c r="AT73" s="896"/>
      <c r="AU73" s="896" t="s">
        <v>586</v>
      </c>
      <c r="AV73" s="896"/>
      <c r="AW73" s="896"/>
      <c r="AX73" s="896"/>
      <c r="AY73" s="896"/>
      <c r="AZ73" s="898"/>
      <c r="BA73" s="898"/>
      <c r="BB73" s="898"/>
      <c r="BC73" s="898"/>
      <c r="BD73" s="899"/>
      <c r="BE73" s="237"/>
      <c r="BF73" s="237"/>
      <c r="BG73" s="237"/>
      <c r="BH73" s="237"/>
      <c r="BI73" s="237"/>
      <c r="BJ73" s="237"/>
      <c r="BK73" s="237"/>
      <c r="BL73" s="237"/>
      <c r="BM73" s="237"/>
      <c r="BN73" s="237"/>
      <c r="BO73" s="237"/>
      <c r="BP73" s="237"/>
      <c r="BQ73" s="234">
        <v>67</v>
      </c>
      <c r="BR73" s="239"/>
      <c r="BS73" s="925"/>
      <c r="BT73" s="926"/>
      <c r="BU73" s="926"/>
      <c r="BV73" s="926"/>
      <c r="BW73" s="926"/>
      <c r="BX73" s="926"/>
      <c r="BY73" s="926"/>
      <c r="BZ73" s="926"/>
      <c r="CA73" s="926"/>
      <c r="CB73" s="926"/>
      <c r="CC73" s="926"/>
      <c r="CD73" s="926"/>
      <c r="CE73" s="926"/>
      <c r="CF73" s="926"/>
      <c r="CG73" s="931"/>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5"/>
      <c r="DW73" s="926"/>
      <c r="DX73" s="926"/>
      <c r="DY73" s="926"/>
      <c r="DZ73" s="927"/>
      <c r="EA73" s="226"/>
    </row>
    <row r="74" spans="1:131" ht="26.25" customHeight="1" x14ac:dyDescent="0.2">
      <c r="A74" s="234">
        <v>7</v>
      </c>
      <c r="B74" s="939" t="s">
        <v>584</v>
      </c>
      <c r="C74" s="940"/>
      <c r="D74" s="940"/>
      <c r="E74" s="940"/>
      <c r="F74" s="940"/>
      <c r="G74" s="940"/>
      <c r="H74" s="940"/>
      <c r="I74" s="940"/>
      <c r="J74" s="940"/>
      <c r="K74" s="940"/>
      <c r="L74" s="940"/>
      <c r="M74" s="940"/>
      <c r="N74" s="940"/>
      <c r="O74" s="940"/>
      <c r="P74" s="941"/>
      <c r="Q74" s="942">
        <v>6846</v>
      </c>
      <c r="R74" s="896"/>
      <c r="S74" s="896"/>
      <c r="T74" s="896"/>
      <c r="U74" s="896"/>
      <c r="V74" s="896">
        <v>6764</v>
      </c>
      <c r="W74" s="896"/>
      <c r="X74" s="896"/>
      <c r="Y74" s="896"/>
      <c r="Z74" s="896"/>
      <c r="AA74" s="896">
        <v>82</v>
      </c>
      <c r="AB74" s="896"/>
      <c r="AC74" s="896"/>
      <c r="AD74" s="896"/>
      <c r="AE74" s="896"/>
      <c r="AF74" s="896">
        <v>82</v>
      </c>
      <c r="AG74" s="896"/>
      <c r="AH74" s="896"/>
      <c r="AI74" s="896"/>
      <c r="AJ74" s="896"/>
      <c r="AK74" s="896" t="s">
        <v>586</v>
      </c>
      <c r="AL74" s="896"/>
      <c r="AM74" s="896"/>
      <c r="AN74" s="896"/>
      <c r="AO74" s="896"/>
      <c r="AP74" s="896" t="s">
        <v>586</v>
      </c>
      <c r="AQ74" s="896"/>
      <c r="AR74" s="896"/>
      <c r="AS74" s="896"/>
      <c r="AT74" s="896"/>
      <c r="AU74" s="896" t="s">
        <v>586</v>
      </c>
      <c r="AV74" s="896"/>
      <c r="AW74" s="896"/>
      <c r="AX74" s="896"/>
      <c r="AY74" s="896"/>
      <c r="AZ74" s="898"/>
      <c r="BA74" s="898"/>
      <c r="BB74" s="898"/>
      <c r="BC74" s="898"/>
      <c r="BD74" s="899"/>
      <c r="BE74" s="237"/>
      <c r="BF74" s="237"/>
      <c r="BG74" s="237"/>
      <c r="BH74" s="237"/>
      <c r="BI74" s="237"/>
      <c r="BJ74" s="237"/>
      <c r="BK74" s="237"/>
      <c r="BL74" s="237"/>
      <c r="BM74" s="237"/>
      <c r="BN74" s="237"/>
      <c r="BO74" s="237"/>
      <c r="BP74" s="237"/>
      <c r="BQ74" s="234">
        <v>68</v>
      </c>
      <c r="BR74" s="239"/>
      <c r="BS74" s="925"/>
      <c r="BT74" s="926"/>
      <c r="BU74" s="926"/>
      <c r="BV74" s="926"/>
      <c r="BW74" s="926"/>
      <c r="BX74" s="926"/>
      <c r="BY74" s="926"/>
      <c r="BZ74" s="926"/>
      <c r="CA74" s="926"/>
      <c r="CB74" s="926"/>
      <c r="CC74" s="926"/>
      <c r="CD74" s="926"/>
      <c r="CE74" s="926"/>
      <c r="CF74" s="926"/>
      <c r="CG74" s="931"/>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5"/>
      <c r="DW74" s="926"/>
      <c r="DX74" s="926"/>
      <c r="DY74" s="926"/>
      <c r="DZ74" s="927"/>
      <c r="EA74" s="226"/>
    </row>
    <row r="75" spans="1:131" ht="26.25" customHeight="1" x14ac:dyDescent="0.2">
      <c r="A75" s="234">
        <v>8</v>
      </c>
      <c r="B75" s="939" t="s">
        <v>590</v>
      </c>
      <c r="C75" s="940"/>
      <c r="D75" s="940"/>
      <c r="E75" s="940"/>
      <c r="F75" s="940"/>
      <c r="G75" s="940"/>
      <c r="H75" s="940"/>
      <c r="I75" s="940"/>
      <c r="J75" s="940"/>
      <c r="K75" s="940"/>
      <c r="L75" s="940"/>
      <c r="M75" s="940"/>
      <c r="N75" s="940"/>
      <c r="O75" s="940"/>
      <c r="P75" s="941"/>
      <c r="Q75" s="943">
        <v>222</v>
      </c>
      <c r="R75" s="944"/>
      <c r="S75" s="944"/>
      <c r="T75" s="944"/>
      <c r="U75" s="900"/>
      <c r="V75" s="945">
        <v>127</v>
      </c>
      <c r="W75" s="944"/>
      <c r="X75" s="944"/>
      <c r="Y75" s="944"/>
      <c r="Z75" s="900"/>
      <c r="AA75" s="945">
        <v>95</v>
      </c>
      <c r="AB75" s="944"/>
      <c r="AC75" s="944"/>
      <c r="AD75" s="944"/>
      <c r="AE75" s="900"/>
      <c r="AF75" s="945">
        <v>95</v>
      </c>
      <c r="AG75" s="944"/>
      <c r="AH75" s="944"/>
      <c r="AI75" s="944"/>
      <c r="AJ75" s="900"/>
      <c r="AK75" s="945" t="s">
        <v>586</v>
      </c>
      <c r="AL75" s="944"/>
      <c r="AM75" s="944"/>
      <c r="AN75" s="944"/>
      <c r="AO75" s="900"/>
      <c r="AP75" s="945" t="s">
        <v>586</v>
      </c>
      <c r="AQ75" s="944"/>
      <c r="AR75" s="944"/>
      <c r="AS75" s="944"/>
      <c r="AT75" s="900"/>
      <c r="AU75" s="945" t="s">
        <v>586</v>
      </c>
      <c r="AV75" s="944"/>
      <c r="AW75" s="944"/>
      <c r="AX75" s="944"/>
      <c r="AY75" s="900"/>
      <c r="AZ75" s="898"/>
      <c r="BA75" s="898"/>
      <c r="BB75" s="898"/>
      <c r="BC75" s="898"/>
      <c r="BD75" s="899"/>
      <c r="BE75" s="237"/>
      <c r="BF75" s="237"/>
      <c r="BG75" s="237"/>
      <c r="BH75" s="237"/>
      <c r="BI75" s="237"/>
      <c r="BJ75" s="237"/>
      <c r="BK75" s="237"/>
      <c r="BL75" s="237"/>
      <c r="BM75" s="237"/>
      <c r="BN75" s="237"/>
      <c r="BO75" s="237"/>
      <c r="BP75" s="237"/>
      <c r="BQ75" s="234">
        <v>69</v>
      </c>
      <c r="BR75" s="239"/>
      <c r="BS75" s="925"/>
      <c r="BT75" s="926"/>
      <c r="BU75" s="926"/>
      <c r="BV75" s="926"/>
      <c r="BW75" s="926"/>
      <c r="BX75" s="926"/>
      <c r="BY75" s="926"/>
      <c r="BZ75" s="926"/>
      <c r="CA75" s="926"/>
      <c r="CB75" s="926"/>
      <c r="CC75" s="926"/>
      <c r="CD75" s="926"/>
      <c r="CE75" s="926"/>
      <c r="CF75" s="926"/>
      <c r="CG75" s="931"/>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5"/>
      <c r="DW75" s="926"/>
      <c r="DX75" s="926"/>
      <c r="DY75" s="926"/>
      <c r="DZ75" s="927"/>
      <c r="EA75" s="226"/>
    </row>
    <row r="76" spans="1:131" ht="26.25" customHeight="1" x14ac:dyDescent="0.2">
      <c r="A76" s="234">
        <v>9</v>
      </c>
      <c r="B76" s="939" t="s">
        <v>591</v>
      </c>
      <c r="C76" s="940"/>
      <c r="D76" s="940"/>
      <c r="E76" s="940"/>
      <c r="F76" s="940"/>
      <c r="G76" s="940"/>
      <c r="H76" s="940"/>
      <c r="I76" s="940"/>
      <c r="J76" s="940"/>
      <c r="K76" s="940"/>
      <c r="L76" s="940"/>
      <c r="M76" s="940"/>
      <c r="N76" s="940"/>
      <c r="O76" s="940"/>
      <c r="P76" s="941"/>
      <c r="Q76" s="943">
        <v>159547</v>
      </c>
      <c r="R76" s="944"/>
      <c r="S76" s="944"/>
      <c r="T76" s="944"/>
      <c r="U76" s="900"/>
      <c r="V76" s="945">
        <v>155011</v>
      </c>
      <c r="W76" s="944"/>
      <c r="X76" s="944"/>
      <c r="Y76" s="944"/>
      <c r="Z76" s="900"/>
      <c r="AA76" s="945">
        <v>4536</v>
      </c>
      <c r="AB76" s="944"/>
      <c r="AC76" s="944"/>
      <c r="AD76" s="944"/>
      <c r="AE76" s="900"/>
      <c r="AF76" s="945">
        <v>4536</v>
      </c>
      <c r="AG76" s="944"/>
      <c r="AH76" s="944"/>
      <c r="AI76" s="944"/>
      <c r="AJ76" s="900"/>
      <c r="AK76" s="945">
        <v>1201</v>
      </c>
      <c r="AL76" s="944"/>
      <c r="AM76" s="944"/>
      <c r="AN76" s="944"/>
      <c r="AO76" s="900"/>
      <c r="AP76" s="945" t="s">
        <v>586</v>
      </c>
      <c r="AQ76" s="944"/>
      <c r="AR76" s="944"/>
      <c r="AS76" s="944"/>
      <c r="AT76" s="900"/>
      <c r="AU76" s="945" t="s">
        <v>586</v>
      </c>
      <c r="AV76" s="944"/>
      <c r="AW76" s="944"/>
      <c r="AX76" s="944"/>
      <c r="AY76" s="900"/>
      <c r="AZ76" s="898"/>
      <c r="BA76" s="898"/>
      <c r="BB76" s="898"/>
      <c r="BC76" s="898"/>
      <c r="BD76" s="899"/>
      <c r="BE76" s="237"/>
      <c r="BF76" s="237"/>
      <c r="BG76" s="237"/>
      <c r="BH76" s="237"/>
      <c r="BI76" s="237"/>
      <c r="BJ76" s="237"/>
      <c r="BK76" s="237"/>
      <c r="BL76" s="237"/>
      <c r="BM76" s="237"/>
      <c r="BN76" s="237"/>
      <c r="BO76" s="237"/>
      <c r="BP76" s="237"/>
      <c r="BQ76" s="234">
        <v>70</v>
      </c>
      <c r="BR76" s="239"/>
      <c r="BS76" s="925"/>
      <c r="BT76" s="926"/>
      <c r="BU76" s="926"/>
      <c r="BV76" s="926"/>
      <c r="BW76" s="926"/>
      <c r="BX76" s="926"/>
      <c r="BY76" s="926"/>
      <c r="BZ76" s="926"/>
      <c r="CA76" s="926"/>
      <c r="CB76" s="926"/>
      <c r="CC76" s="926"/>
      <c r="CD76" s="926"/>
      <c r="CE76" s="926"/>
      <c r="CF76" s="926"/>
      <c r="CG76" s="931"/>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5"/>
      <c r="DW76" s="926"/>
      <c r="DX76" s="926"/>
      <c r="DY76" s="926"/>
      <c r="DZ76" s="927"/>
      <c r="EA76" s="226"/>
    </row>
    <row r="77" spans="1:131" ht="26.25" customHeight="1" x14ac:dyDescent="0.2">
      <c r="A77" s="234">
        <v>10</v>
      </c>
      <c r="B77" s="939"/>
      <c r="C77" s="940"/>
      <c r="D77" s="940"/>
      <c r="E77" s="940"/>
      <c r="F77" s="940"/>
      <c r="G77" s="940"/>
      <c r="H77" s="940"/>
      <c r="I77" s="940"/>
      <c r="J77" s="940"/>
      <c r="K77" s="940"/>
      <c r="L77" s="940"/>
      <c r="M77" s="940"/>
      <c r="N77" s="940"/>
      <c r="O77" s="940"/>
      <c r="P77" s="941"/>
      <c r="Q77" s="943"/>
      <c r="R77" s="944"/>
      <c r="S77" s="944"/>
      <c r="T77" s="944"/>
      <c r="U77" s="900"/>
      <c r="V77" s="945"/>
      <c r="W77" s="944"/>
      <c r="X77" s="944"/>
      <c r="Y77" s="944"/>
      <c r="Z77" s="900"/>
      <c r="AA77" s="945"/>
      <c r="AB77" s="944"/>
      <c r="AC77" s="944"/>
      <c r="AD77" s="944"/>
      <c r="AE77" s="900"/>
      <c r="AF77" s="945"/>
      <c r="AG77" s="944"/>
      <c r="AH77" s="944"/>
      <c r="AI77" s="944"/>
      <c r="AJ77" s="900"/>
      <c r="AK77" s="945"/>
      <c r="AL77" s="944"/>
      <c r="AM77" s="944"/>
      <c r="AN77" s="944"/>
      <c r="AO77" s="900"/>
      <c r="AP77" s="945"/>
      <c r="AQ77" s="944"/>
      <c r="AR77" s="944"/>
      <c r="AS77" s="944"/>
      <c r="AT77" s="900"/>
      <c r="AU77" s="945"/>
      <c r="AV77" s="944"/>
      <c r="AW77" s="944"/>
      <c r="AX77" s="944"/>
      <c r="AY77" s="900"/>
      <c r="AZ77" s="898"/>
      <c r="BA77" s="898"/>
      <c r="BB77" s="898"/>
      <c r="BC77" s="898"/>
      <c r="BD77" s="899"/>
      <c r="BE77" s="237"/>
      <c r="BF77" s="237"/>
      <c r="BG77" s="237"/>
      <c r="BH77" s="237"/>
      <c r="BI77" s="237"/>
      <c r="BJ77" s="237"/>
      <c r="BK77" s="237"/>
      <c r="BL77" s="237"/>
      <c r="BM77" s="237"/>
      <c r="BN77" s="237"/>
      <c r="BO77" s="237"/>
      <c r="BP77" s="237"/>
      <c r="BQ77" s="234">
        <v>71</v>
      </c>
      <c r="BR77" s="239"/>
      <c r="BS77" s="925"/>
      <c r="BT77" s="926"/>
      <c r="BU77" s="926"/>
      <c r="BV77" s="926"/>
      <c r="BW77" s="926"/>
      <c r="BX77" s="926"/>
      <c r="BY77" s="926"/>
      <c r="BZ77" s="926"/>
      <c r="CA77" s="926"/>
      <c r="CB77" s="926"/>
      <c r="CC77" s="926"/>
      <c r="CD77" s="926"/>
      <c r="CE77" s="926"/>
      <c r="CF77" s="926"/>
      <c r="CG77" s="931"/>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5"/>
      <c r="DW77" s="926"/>
      <c r="DX77" s="926"/>
      <c r="DY77" s="926"/>
      <c r="DZ77" s="927"/>
      <c r="EA77" s="226"/>
    </row>
    <row r="78" spans="1:131" ht="26.25" customHeight="1" x14ac:dyDescent="0.2">
      <c r="A78" s="234">
        <v>11</v>
      </c>
      <c r="B78" s="939"/>
      <c r="C78" s="940"/>
      <c r="D78" s="940"/>
      <c r="E78" s="940"/>
      <c r="F78" s="940"/>
      <c r="G78" s="940"/>
      <c r="H78" s="940"/>
      <c r="I78" s="940"/>
      <c r="J78" s="940"/>
      <c r="K78" s="940"/>
      <c r="L78" s="940"/>
      <c r="M78" s="940"/>
      <c r="N78" s="940"/>
      <c r="O78" s="940"/>
      <c r="P78" s="941"/>
      <c r="Q78" s="942"/>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8"/>
      <c r="BA78" s="898"/>
      <c r="BB78" s="898"/>
      <c r="BC78" s="898"/>
      <c r="BD78" s="899"/>
      <c r="BE78" s="237"/>
      <c r="BF78" s="237"/>
      <c r="BG78" s="237"/>
      <c r="BH78" s="237"/>
      <c r="BI78" s="237"/>
      <c r="BJ78" s="226"/>
      <c r="BK78" s="226"/>
      <c r="BL78" s="226"/>
      <c r="BM78" s="226"/>
      <c r="BN78" s="226"/>
      <c r="BO78" s="237"/>
      <c r="BP78" s="237"/>
      <c r="BQ78" s="234">
        <v>72</v>
      </c>
      <c r="BR78" s="239"/>
      <c r="BS78" s="925"/>
      <c r="BT78" s="926"/>
      <c r="BU78" s="926"/>
      <c r="BV78" s="926"/>
      <c r="BW78" s="926"/>
      <c r="BX78" s="926"/>
      <c r="BY78" s="926"/>
      <c r="BZ78" s="926"/>
      <c r="CA78" s="926"/>
      <c r="CB78" s="926"/>
      <c r="CC78" s="926"/>
      <c r="CD78" s="926"/>
      <c r="CE78" s="926"/>
      <c r="CF78" s="926"/>
      <c r="CG78" s="931"/>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5"/>
      <c r="DW78" s="926"/>
      <c r="DX78" s="926"/>
      <c r="DY78" s="926"/>
      <c r="DZ78" s="927"/>
      <c r="EA78" s="226"/>
    </row>
    <row r="79" spans="1:131" ht="26.25" customHeight="1" x14ac:dyDescent="0.2">
      <c r="A79" s="234">
        <v>12</v>
      </c>
      <c r="B79" s="939"/>
      <c r="C79" s="940"/>
      <c r="D79" s="940"/>
      <c r="E79" s="940"/>
      <c r="F79" s="940"/>
      <c r="G79" s="940"/>
      <c r="H79" s="940"/>
      <c r="I79" s="940"/>
      <c r="J79" s="940"/>
      <c r="K79" s="940"/>
      <c r="L79" s="940"/>
      <c r="M79" s="940"/>
      <c r="N79" s="940"/>
      <c r="O79" s="940"/>
      <c r="P79" s="941"/>
      <c r="Q79" s="942"/>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8"/>
      <c r="BA79" s="898"/>
      <c r="BB79" s="898"/>
      <c r="BC79" s="898"/>
      <c r="BD79" s="899"/>
      <c r="BE79" s="237"/>
      <c r="BF79" s="237"/>
      <c r="BG79" s="237"/>
      <c r="BH79" s="237"/>
      <c r="BI79" s="237"/>
      <c r="BJ79" s="226"/>
      <c r="BK79" s="226"/>
      <c r="BL79" s="226"/>
      <c r="BM79" s="226"/>
      <c r="BN79" s="226"/>
      <c r="BO79" s="237"/>
      <c r="BP79" s="237"/>
      <c r="BQ79" s="234">
        <v>73</v>
      </c>
      <c r="BR79" s="239"/>
      <c r="BS79" s="925"/>
      <c r="BT79" s="926"/>
      <c r="BU79" s="926"/>
      <c r="BV79" s="926"/>
      <c r="BW79" s="926"/>
      <c r="BX79" s="926"/>
      <c r="BY79" s="926"/>
      <c r="BZ79" s="926"/>
      <c r="CA79" s="926"/>
      <c r="CB79" s="926"/>
      <c r="CC79" s="926"/>
      <c r="CD79" s="926"/>
      <c r="CE79" s="926"/>
      <c r="CF79" s="926"/>
      <c r="CG79" s="931"/>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5"/>
      <c r="DW79" s="926"/>
      <c r="DX79" s="926"/>
      <c r="DY79" s="926"/>
      <c r="DZ79" s="927"/>
      <c r="EA79" s="226"/>
    </row>
    <row r="80" spans="1:131" ht="26.25" customHeight="1" x14ac:dyDescent="0.2">
      <c r="A80" s="234">
        <v>13</v>
      </c>
      <c r="B80" s="939"/>
      <c r="C80" s="940"/>
      <c r="D80" s="940"/>
      <c r="E80" s="940"/>
      <c r="F80" s="940"/>
      <c r="G80" s="940"/>
      <c r="H80" s="940"/>
      <c r="I80" s="940"/>
      <c r="J80" s="940"/>
      <c r="K80" s="940"/>
      <c r="L80" s="940"/>
      <c r="M80" s="940"/>
      <c r="N80" s="940"/>
      <c r="O80" s="940"/>
      <c r="P80" s="941"/>
      <c r="Q80" s="942"/>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898"/>
      <c r="BA80" s="898"/>
      <c r="BB80" s="898"/>
      <c r="BC80" s="898"/>
      <c r="BD80" s="899"/>
      <c r="BE80" s="237"/>
      <c r="BF80" s="237"/>
      <c r="BG80" s="237"/>
      <c r="BH80" s="237"/>
      <c r="BI80" s="237"/>
      <c r="BJ80" s="237"/>
      <c r="BK80" s="237"/>
      <c r="BL80" s="237"/>
      <c r="BM80" s="237"/>
      <c r="BN80" s="237"/>
      <c r="BO80" s="237"/>
      <c r="BP80" s="237"/>
      <c r="BQ80" s="234">
        <v>74</v>
      </c>
      <c r="BR80" s="239"/>
      <c r="BS80" s="925"/>
      <c r="BT80" s="926"/>
      <c r="BU80" s="926"/>
      <c r="BV80" s="926"/>
      <c r="BW80" s="926"/>
      <c r="BX80" s="926"/>
      <c r="BY80" s="926"/>
      <c r="BZ80" s="926"/>
      <c r="CA80" s="926"/>
      <c r="CB80" s="926"/>
      <c r="CC80" s="926"/>
      <c r="CD80" s="926"/>
      <c r="CE80" s="926"/>
      <c r="CF80" s="926"/>
      <c r="CG80" s="931"/>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5"/>
      <c r="DW80" s="926"/>
      <c r="DX80" s="926"/>
      <c r="DY80" s="926"/>
      <c r="DZ80" s="927"/>
      <c r="EA80" s="226"/>
    </row>
    <row r="81" spans="1:131" ht="26.25" customHeight="1" x14ac:dyDescent="0.2">
      <c r="A81" s="234">
        <v>14</v>
      </c>
      <c r="B81" s="939"/>
      <c r="C81" s="940"/>
      <c r="D81" s="940"/>
      <c r="E81" s="940"/>
      <c r="F81" s="940"/>
      <c r="G81" s="940"/>
      <c r="H81" s="940"/>
      <c r="I81" s="940"/>
      <c r="J81" s="940"/>
      <c r="K81" s="940"/>
      <c r="L81" s="940"/>
      <c r="M81" s="940"/>
      <c r="N81" s="940"/>
      <c r="O81" s="940"/>
      <c r="P81" s="941"/>
      <c r="Q81" s="942"/>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8"/>
      <c r="BA81" s="898"/>
      <c r="BB81" s="898"/>
      <c r="BC81" s="898"/>
      <c r="BD81" s="899"/>
      <c r="BE81" s="237"/>
      <c r="BF81" s="237"/>
      <c r="BG81" s="237"/>
      <c r="BH81" s="237"/>
      <c r="BI81" s="237"/>
      <c r="BJ81" s="237"/>
      <c r="BK81" s="237"/>
      <c r="BL81" s="237"/>
      <c r="BM81" s="237"/>
      <c r="BN81" s="237"/>
      <c r="BO81" s="237"/>
      <c r="BP81" s="237"/>
      <c r="BQ81" s="234">
        <v>75</v>
      </c>
      <c r="BR81" s="239"/>
      <c r="BS81" s="925"/>
      <c r="BT81" s="926"/>
      <c r="BU81" s="926"/>
      <c r="BV81" s="926"/>
      <c r="BW81" s="926"/>
      <c r="BX81" s="926"/>
      <c r="BY81" s="926"/>
      <c r="BZ81" s="926"/>
      <c r="CA81" s="926"/>
      <c r="CB81" s="926"/>
      <c r="CC81" s="926"/>
      <c r="CD81" s="926"/>
      <c r="CE81" s="926"/>
      <c r="CF81" s="926"/>
      <c r="CG81" s="931"/>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5"/>
      <c r="DW81" s="926"/>
      <c r="DX81" s="926"/>
      <c r="DY81" s="926"/>
      <c r="DZ81" s="927"/>
      <c r="EA81" s="226"/>
    </row>
    <row r="82" spans="1:131" ht="26.25" customHeight="1" x14ac:dyDescent="0.2">
      <c r="A82" s="234">
        <v>15</v>
      </c>
      <c r="B82" s="939"/>
      <c r="C82" s="940"/>
      <c r="D82" s="940"/>
      <c r="E82" s="940"/>
      <c r="F82" s="940"/>
      <c r="G82" s="940"/>
      <c r="H82" s="940"/>
      <c r="I82" s="940"/>
      <c r="J82" s="940"/>
      <c r="K82" s="940"/>
      <c r="L82" s="940"/>
      <c r="M82" s="940"/>
      <c r="N82" s="940"/>
      <c r="O82" s="940"/>
      <c r="P82" s="941"/>
      <c r="Q82" s="942"/>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898"/>
      <c r="BA82" s="898"/>
      <c r="BB82" s="898"/>
      <c r="BC82" s="898"/>
      <c r="BD82" s="899"/>
      <c r="BE82" s="237"/>
      <c r="BF82" s="237"/>
      <c r="BG82" s="237"/>
      <c r="BH82" s="237"/>
      <c r="BI82" s="237"/>
      <c r="BJ82" s="237"/>
      <c r="BK82" s="237"/>
      <c r="BL82" s="237"/>
      <c r="BM82" s="237"/>
      <c r="BN82" s="237"/>
      <c r="BO82" s="237"/>
      <c r="BP82" s="237"/>
      <c r="BQ82" s="234">
        <v>76</v>
      </c>
      <c r="BR82" s="239"/>
      <c r="BS82" s="925"/>
      <c r="BT82" s="926"/>
      <c r="BU82" s="926"/>
      <c r="BV82" s="926"/>
      <c r="BW82" s="926"/>
      <c r="BX82" s="926"/>
      <c r="BY82" s="926"/>
      <c r="BZ82" s="926"/>
      <c r="CA82" s="926"/>
      <c r="CB82" s="926"/>
      <c r="CC82" s="926"/>
      <c r="CD82" s="926"/>
      <c r="CE82" s="926"/>
      <c r="CF82" s="926"/>
      <c r="CG82" s="931"/>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5"/>
      <c r="DW82" s="926"/>
      <c r="DX82" s="926"/>
      <c r="DY82" s="926"/>
      <c r="DZ82" s="927"/>
      <c r="EA82" s="226"/>
    </row>
    <row r="83" spans="1:131" ht="26.25" customHeight="1" x14ac:dyDescent="0.2">
      <c r="A83" s="234">
        <v>16</v>
      </c>
      <c r="B83" s="939"/>
      <c r="C83" s="940"/>
      <c r="D83" s="940"/>
      <c r="E83" s="940"/>
      <c r="F83" s="940"/>
      <c r="G83" s="940"/>
      <c r="H83" s="940"/>
      <c r="I83" s="940"/>
      <c r="J83" s="940"/>
      <c r="K83" s="940"/>
      <c r="L83" s="940"/>
      <c r="M83" s="940"/>
      <c r="N83" s="940"/>
      <c r="O83" s="940"/>
      <c r="P83" s="941"/>
      <c r="Q83" s="942"/>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898"/>
      <c r="BA83" s="898"/>
      <c r="BB83" s="898"/>
      <c r="BC83" s="898"/>
      <c r="BD83" s="899"/>
      <c r="BE83" s="237"/>
      <c r="BF83" s="237"/>
      <c r="BG83" s="237"/>
      <c r="BH83" s="237"/>
      <c r="BI83" s="237"/>
      <c r="BJ83" s="237"/>
      <c r="BK83" s="237"/>
      <c r="BL83" s="237"/>
      <c r="BM83" s="237"/>
      <c r="BN83" s="237"/>
      <c r="BO83" s="237"/>
      <c r="BP83" s="237"/>
      <c r="BQ83" s="234">
        <v>77</v>
      </c>
      <c r="BR83" s="239"/>
      <c r="BS83" s="925"/>
      <c r="BT83" s="926"/>
      <c r="BU83" s="926"/>
      <c r="BV83" s="926"/>
      <c r="BW83" s="926"/>
      <c r="BX83" s="926"/>
      <c r="BY83" s="926"/>
      <c r="BZ83" s="926"/>
      <c r="CA83" s="926"/>
      <c r="CB83" s="926"/>
      <c r="CC83" s="926"/>
      <c r="CD83" s="926"/>
      <c r="CE83" s="926"/>
      <c r="CF83" s="926"/>
      <c r="CG83" s="931"/>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5"/>
      <c r="DW83" s="926"/>
      <c r="DX83" s="926"/>
      <c r="DY83" s="926"/>
      <c r="DZ83" s="927"/>
      <c r="EA83" s="226"/>
    </row>
    <row r="84" spans="1:131" ht="26.25" customHeight="1" x14ac:dyDescent="0.2">
      <c r="A84" s="234">
        <v>17</v>
      </c>
      <c r="B84" s="939"/>
      <c r="C84" s="940"/>
      <c r="D84" s="940"/>
      <c r="E84" s="940"/>
      <c r="F84" s="940"/>
      <c r="G84" s="940"/>
      <c r="H84" s="940"/>
      <c r="I84" s="940"/>
      <c r="J84" s="940"/>
      <c r="K84" s="940"/>
      <c r="L84" s="940"/>
      <c r="M84" s="940"/>
      <c r="N84" s="940"/>
      <c r="O84" s="940"/>
      <c r="P84" s="941"/>
      <c r="Q84" s="942"/>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8"/>
      <c r="BA84" s="898"/>
      <c r="BB84" s="898"/>
      <c r="BC84" s="898"/>
      <c r="BD84" s="899"/>
      <c r="BE84" s="237"/>
      <c r="BF84" s="237"/>
      <c r="BG84" s="237"/>
      <c r="BH84" s="237"/>
      <c r="BI84" s="237"/>
      <c r="BJ84" s="237"/>
      <c r="BK84" s="237"/>
      <c r="BL84" s="237"/>
      <c r="BM84" s="237"/>
      <c r="BN84" s="237"/>
      <c r="BO84" s="237"/>
      <c r="BP84" s="237"/>
      <c r="BQ84" s="234">
        <v>78</v>
      </c>
      <c r="BR84" s="239"/>
      <c r="BS84" s="925"/>
      <c r="BT84" s="926"/>
      <c r="BU84" s="926"/>
      <c r="BV84" s="926"/>
      <c r="BW84" s="926"/>
      <c r="BX84" s="926"/>
      <c r="BY84" s="926"/>
      <c r="BZ84" s="926"/>
      <c r="CA84" s="926"/>
      <c r="CB84" s="926"/>
      <c r="CC84" s="926"/>
      <c r="CD84" s="926"/>
      <c r="CE84" s="926"/>
      <c r="CF84" s="926"/>
      <c r="CG84" s="931"/>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5"/>
      <c r="DW84" s="926"/>
      <c r="DX84" s="926"/>
      <c r="DY84" s="926"/>
      <c r="DZ84" s="927"/>
      <c r="EA84" s="226"/>
    </row>
    <row r="85" spans="1:131" ht="26.25" customHeight="1" x14ac:dyDescent="0.2">
      <c r="A85" s="234">
        <v>18</v>
      </c>
      <c r="B85" s="939"/>
      <c r="C85" s="940"/>
      <c r="D85" s="940"/>
      <c r="E85" s="940"/>
      <c r="F85" s="940"/>
      <c r="G85" s="940"/>
      <c r="H85" s="940"/>
      <c r="I85" s="940"/>
      <c r="J85" s="940"/>
      <c r="K85" s="940"/>
      <c r="L85" s="940"/>
      <c r="M85" s="940"/>
      <c r="N85" s="940"/>
      <c r="O85" s="940"/>
      <c r="P85" s="941"/>
      <c r="Q85" s="942"/>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8"/>
      <c r="BA85" s="898"/>
      <c r="BB85" s="898"/>
      <c r="BC85" s="898"/>
      <c r="BD85" s="899"/>
      <c r="BE85" s="237"/>
      <c r="BF85" s="237"/>
      <c r="BG85" s="237"/>
      <c r="BH85" s="237"/>
      <c r="BI85" s="237"/>
      <c r="BJ85" s="237"/>
      <c r="BK85" s="237"/>
      <c r="BL85" s="237"/>
      <c r="BM85" s="237"/>
      <c r="BN85" s="237"/>
      <c r="BO85" s="237"/>
      <c r="BP85" s="237"/>
      <c r="BQ85" s="234">
        <v>79</v>
      </c>
      <c r="BR85" s="239"/>
      <c r="BS85" s="925"/>
      <c r="BT85" s="926"/>
      <c r="BU85" s="926"/>
      <c r="BV85" s="926"/>
      <c r="BW85" s="926"/>
      <c r="BX85" s="926"/>
      <c r="BY85" s="926"/>
      <c r="BZ85" s="926"/>
      <c r="CA85" s="926"/>
      <c r="CB85" s="926"/>
      <c r="CC85" s="926"/>
      <c r="CD85" s="926"/>
      <c r="CE85" s="926"/>
      <c r="CF85" s="926"/>
      <c r="CG85" s="931"/>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5"/>
      <c r="DW85" s="926"/>
      <c r="DX85" s="926"/>
      <c r="DY85" s="926"/>
      <c r="DZ85" s="927"/>
      <c r="EA85" s="226"/>
    </row>
    <row r="86" spans="1:131" ht="26.25" customHeight="1" x14ac:dyDescent="0.2">
      <c r="A86" s="234">
        <v>19</v>
      </c>
      <c r="B86" s="939"/>
      <c r="C86" s="940"/>
      <c r="D86" s="940"/>
      <c r="E86" s="940"/>
      <c r="F86" s="940"/>
      <c r="G86" s="940"/>
      <c r="H86" s="940"/>
      <c r="I86" s="940"/>
      <c r="J86" s="940"/>
      <c r="K86" s="940"/>
      <c r="L86" s="940"/>
      <c r="M86" s="940"/>
      <c r="N86" s="940"/>
      <c r="O86" s="940"/>
      <c r="P86" s="941"/>
      <c r="Q86" s="942"/>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8"/>
      <c r="BA86" s="898"/>
      <c r="BB86" s="898"/>
      <c r="BC86" s="898"/>
      <c r="BD86" s="899"/>
      <c r="BE86" s="237"/>
      <c r="BF86" s="237"/>
      <c r="BG86" s="237"/>
      <c r="BH86" s="237"/>
      <c r="BI86" s="237"/>
      <c r="BJ86" s="237"/>
      <c r="BK86" s="237"/>
      <c r="BL86" s="237"/>
      <c r="BM86" s="237"/>
      <c r="BN86" s="237"/>
      <c r="BO86" s="237"/>
      <c r="BP86" s="237"/>
      <c r="BQ86" s="234">
        <v>80</v>
      </c>
      <c r="BR86" s="239"/>
      <c r="BS86" s="925"/>
      <c r="BT86" s="926"/>
      <c r="BU86" s="926"/>
      <c r="BV86" s="926"/>
      <c r="BW86" s="926"/>
      <c r="BX86" s="926"/>
      <c r="BY86" s="926"/>
      <c r="BZ86" s="926"/>
      <c r="CA86" s="926"/>
      <c r="CB86" s="926"/>
      <c r="CC86" s="926"/>
      <c r="CD86" s="926"/>
      <c r="CE86" s="926"/>
      <c r="CF86" s="926"/>
      <c r="CG86" s="931"/>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5"/>
      <c r="DW86" s="926"/>
      <c r="DX86" s="926"/>
      <c r="DY86" s="926"/>
      <c r="DZ86" s="927"/>
      <c r="EA86" s="226"/>
    </row>
    <row r="87" spans="1:131" ht="26.25" customHeight="1" x14ac:dyDescent="0.2">
      <c r="A87" s="240">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37"/>
      <c r="BF87" s="237"/>
      <c r="BG87" s="237"/>
      <c r="BH87" s="237"/>
      <c r="BI87" s="237"/>
      <c r="BJ87" s="237"/>
      <c r="BK87" s="237"/>
      <c r="BL87" s="237"/>
      <c r="BM87" s="237"/>
      <c r="BN87" s="237"/>
      <c r="BO87" s="237"/>
      <c r="BP87" s="237"/>
      <c r="BQ87" s="234">
        <v>81</v>
      </c>
      <c r="BR87" s="239"/>
      <c r="BS87" s="925"/>
      <c r="BT87" s="926"/>
      <c r="BU87" s="926"/>
      <c r="BV87" s="926"/>
      <c r="BW87" s="926"/>
      <c r="BX87" s="926"/>
      <c r="BY87" s="926"/>
      <c r="BZ87" s="926"/>
      <c r="CA87" s="926"/>
      <c r="CB87" s="926"/>
      <c r="CC87" s="926"/>
      <c r="CD87" s="926"/>
      <c r="CE87" s="926"/>
      <c r="CF87" s="926"/>
      <c r="CG87" s="931"/>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5"/>
      <c r="DW87" s="926"/>
      <c r="DX87" s="926"/>
      <c r="DY87" s="926"/>
      <c r="DZ87" s="927"/>
      <c r="EA87" s="226"/>
    </row>
    <row r="88" spans="1:131" ht="26.25" customHeight="1" thickBot="1" x14ac:dyDescent="0.25">
      <c r="A88" s="236" t="s">
        <v>390</v>
      </c>
      <c r="B88" s="855" t="s">
        <v>422</v>
      </c>
      <c r="C88" s="856"/>
      <c r="D88" s="856"/>
      <c r="E88" s="856"/>
      <c r="F88" s="856"/>
      <c r="G88" s="856"/>
      <c r="H88" s="856"/>
      <c r="I88" s="856"/>
      <c r="J88" s="856"/>
      <c r="K88" s="856"/>
      <c r="L88" s="856"/>
      <c r="M88" s="856"/>
      <c r="N88" s="856"/>
      <c r="O88" s="856"/>
      <c r="P88" s="857"/>
      <c r="Q88" s="906"/>
      <c r="R88" s="907"/>
      <c r="S88" s="907"/>
      <c r="T88" s="907"/>
      <c r="U88" s="907"/>
      <c r="V88" s="907"/>
      <c r="W88" s="907"/>
      <c r="X88" s="907"/>
      <c r="Y88" s="907"/>
      <c r="Z88" s="907"/>
      <c r="AA88" s="907"/>
      <c r="AB88" s="907"/>
      <c r="AC88" s="907"/>
      <c r="AD88" s="907"/>
      <c r="AE88" s="907"/>
      <c r="AF88" s="910">
        <v>5268</v>
      </c>
      <c r="AG88" s="910"/>
      <c r="AH88" s="910"/>
      <c r="AI88" s="910"/>
      <c r="AJ88" s="910"/>
      <c r="AK88" s="907"/>
      <c r="AL88" s="907"/>
      <c r="AM88" s="907"/>
      <c r="AN88" s="907"/>
      <c r="AO88" s="907"/>
      <c r="AP88" s="910"/>
      <c r="AQ88" s="910"/>
      <c r="AR88" s="910"/>
      <c r="AS88" s="910"/>
      <c r="AT88" s="910"/>
      <c r="AU88" s="910"/>
      <c r="AV88" s="910"/>
      <c r="AW88" s="910"/>
      <c r="AX88" s="910"/>
      <c r="AY88" s="910"/>
      <c r="AZ88" s="915"/>
      <c r="BA88" s="915"/>
      <c r="BB88" s="915"/>
      <c r="BC88" s="915"/>
      <c r="BD88" s="916"/>
      <c r="BE88" s="237"/>
      <c r="BF88" s="237"/>
      <c r="BG88" s="237"/>
      <c r="BH88" s="237"/>
      <c r="BI88" s="237"/>
      <c r="BJ88" s="237"/>
      <c r="BK88" s="237"/>
      <c r="BL88" s="237"/>
      <c r="BM88" s="237"/>
      <c r="BN88" s="237"/>
      <c r="BO88" s="237"/>
      <c r="BP88" s="237"/>
      <c r="BQ88" s="234">
        <v>82</v>
      </c>
      <c r="BR88" s="239"/>
      <c r="BS88" s="925"/>
      <c r="BT88" s="926"/>
      <c r="BU88" s="926"/>
      <c r="BV88" s="926"/>
      <c r="BW88" s="926"/>
      <c r="BX88" s="926"/>
      <c r="BY88" s="926"/>
      <c r="BZ88" s="926"/>
      <c r="CA88" s="926"/>
      <c r="CB88" s="926"/>
      <c r="CC88" s="926"/>
      <c r="CD88" s="926"/>
      <c r="CE88" s="926"/>
      <c r="CF88" s="926"/>
      <c r="CG88" s="931"/>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5"/>
      <c r="DW88" s="926"/>
      <c r="DX88" s="926"/>
      <c r="DY88" s="926"/>
      <c r="DZ88" s="92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5"/>
      <c r="BT89" s="926"/>
      <c r="BU89" s="926"/>
      <c r="BV89" s="926"/>
      <c r="BW89" s="926"/>
      <c r="BX89" s="926"/>
      <c r="BY89" s="926"/>
      <c r="BZ89" s="926"/>
      <c r="CA89" s="926"/>
      <c r="CB89" s="926"/>
      <c r="CC89" s="926"/>
      <c r="CD89" s="926"/>
      <c r="CE89" s="926"/>
      <c r="CF89" s="926"/>
      <c r="CG89" s="931"/>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5"/>
      <c r="DW89" s="926"/>
      <c r="DX89" s="926"/>
      <c r="DY89" s="926"/>
      <c r="DZ89" s="92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5"/>
      <c r="BT90" s="926"/>
      <c r="BU90" s="926"/>
      <c r="BV90" s="926"/>
      <c r="BW90" s="926"/>
      <c r="BX90" s="926"/>
      <c r="BY90" s="926"/>
      <c r="BZ90" s="926"/>
      <c r="CA90" s="926"/>
      <c r="CB90" s="926"/>
      <c r="CC90" s="926"/>
      <c r="CD90" s="926"/>
      <c r="CE90" s="926"/>
      <c r="CF90" s="926"/>
      <c r="CG90" s="931"/>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5"/>
      <c r="DW90" s="926"/>
      <c r="DX90" s="926"/>
      <c r="DY90" s="926"/>
      <c r="DZ90" s="92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5"/>
      <c r="BT91" s="926"/>
      <c r="BU91" s="926"/>
      <c r="BV91" s="926"/>
      <c r="BW91" s="926"/>
      <c r="BX91" s="926"/>
      <c r="BY91" s="926"/>
      <c r="BZ91" s="926"/>
      <c r="CA91" s="926"/>
      <c r="CB91" s="926"/>
      <c r="CC91" s="926"/>
      <c r="CD91" s="926"/>
      <c r="CE91" s="926"/>
      <c r="CF91" s="926"/>
      <c r="CG91" s="931"/>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5"/>
      <c r="DW91" s="926"/>
      <c r="DX91" s="926"/>
      <c r="DY91" s="926"/>
      <c r="DZ91" s="92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5"/>
      <c r="BT92" s="926"/>
      <c r="BU92" s="926"/>
      <c r="BV92" s="926"/>
      <c r="BW92" s="926"/>
      <c r="BX92" s="926"/>
      <c r="BY92" s="926"/>
      <c r="BZ92" s="926"/>
      <c r="CA92" s="926"/>
      <c r="CB92" s="926"/>
      <c r="CC92" s="926"/>
      <c r="CD92" s="926"/>
      <c r="CE92" s="926"/>
      <c r="CF92" s="926"/>
      <c r="CG92" s="931"/>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5"/>
      <c r="DW92" s="926"/>
      <c r="DX92" s="926"/>
      <c r="DY92" s="926"/>
      <c r="DZ92" s="92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5"/>
      <c r="BT93" s="926"/>
      <c r="BU93" s="926"/>
      <c r="BV93" s="926"/>
      <c r="BW93" s="926"/>
      <c r="BX93" s="926"/>
      <c r="BY93" s="926"/>
      <c r="BZ93" s="926"/>
      <c r="CA93" s="926"/>
      <c r="CB93" s="926"/>
      <c r="CC93" s="926"/>
      <c r="CD93" s="926"/>
      <c r="CE93" s="926"/>
      <c r="CF93" s="926"/>
      <c r="CG93" s="931"/>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5"/>
      <c r="DW93" s="926"/>
      <c r="DX93" s="926"/>
      <c r="DY93" s="926"/>
      <c r="DZ93" s="92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5"/>
      <c r="BT94" s="926"/>
      <c r="BU94" s="926"/>
      <c r="BV94" s="926"/>
      <c r="BW94" s="926"/>
      <c r="BX94" s="926"/>
      <c r="BY94" s="926"/>
      <c r="BZ94" s="926"/>
      <c r="CA94" s="926"/>
      <c r="CB94" s="926"/>
      <c r="CC94" s="926"/>
      <c r="CD94" s="926"/>
      <c r="CE94" s="926"/>
      <c r="CF94" s="926"/>
      <c r="CG94" s="931"/>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5"/>
      <c r="DW94" s="926"/>
      <c r="DX94" s="926"/>
      <c r="DY94" s="926"/>
      <c r="DZ94" s="92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5"/>
      <c r="BT95" s="926"/>
      <c r="BU95" s="926"/>
      <c r="BV95" s="926"/>
      <c r="BW95" s="926"/>
      <c r="BX95" s="926"/>
      <c r="BY95" s="926"/>
      <c r="BZ95" s="926"/>
      <c r="CA95" s="926"/>
      <c r="CB95" s="926"/>
      <c r="CC95" s="926"/>
      <c r="CD95" s="926"/>
      <c r="CE95" s="926"/>
      <c r="CF95" s="926"/>
      <c r="CG95" s="931"/>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5"/>
      <c r="DW95" s="926"/>
      <c r="DX95" s="926"/>
      <c r="DY95" s="926"/>
      <c r="DZ95" s="92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5"/>
      <c r="BT96" s="926"/>
      <c r="BU96" s="926"/>
      <c r="BV96" s="926"/>
      <c r="BW96" s="926"/>
      <c r="BX96" s="926"/>
      <c r="BY96" s="926"/>
      <c r="BZ96" s="926"/>
      <c r="CA96" s="926"/>
      <c r="CB96" s="926"/>
      <c r="CC96" s="926"/>
      <c r="CD96" s="926"/>
      <c r="CE96" s="926"/>
      <c r="CF96" s="926"/>
      <c r="CG96" s="931"/>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5"/>
      <c r="DW96" s="926"/>
      <c r="DX96" s="926"/>
      <c r="DY96" s="926"/>
      <c r="DZ96" s="92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5"/>
      <c r="BT97" s="926"/>
      <c r="BU97" s="926"/>
      <c r="BV97" s="926"/>
      <c r="BW97" s="926"/>
      <c r="BX97" s="926"/>
      <c r="BY97" s="926"/>
      <c r="BZ97" s="926"/>
      <c r="CA97" s="926"/>
      <c r="CB97" s="926"/>
      <c r="CC97" s="926"/>
      <c r="CD97" s="926"/>
      <c r="CE97" s="926"/>
      <c r="CF97" s="926"/>
      <c r="CG97" s="931"/>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5"/>
      <c r="DW97" s="926"/>
      <c r="DX97" s="926"/>
      <c r="DY97" s="926"/>
      <c r="DZ97" s="92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5"/>
      <c r="BT98" s="926"/>
      <c r="BU98" s="926"/>
      <c r="BV98" s="926"/>
      <c r="BW98" s="926"/>
      <c r="BX98" s="926"/>
      <c r="BY98" s="926"/>
      <c r="BZ98" s="926"/>
      <c r="CA98" s="926"/>
      <c r="CB98" s="926"/>
      <c r="CC98" s="926"/>
      <c r="CD98" s="926"/>
      <c r="CE98" s="926"/>
      <c r="CF98" s="926"/>
      <c r="CG98" s="931"/>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5"/>
      <c r="DW98" s="926"/>
      <c r="DX98" s="926"/>
      <c r="DY98" s="926"/>
      <c r="DZ98" s="92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5"/>
      <c r="BT99" s="926"/>
      <c r="BU99" s="926"/>
      <c r="BV99" s="926"/>
      <c r="BW99" s="926"/>
      <c r="BX99" s="926"/>
      <c r="BY99" s="926"/>
      <c r="BZ99" s="926"/>
      <c r="CA99" s="926"/>
      <c r="CB99" s="926"/>
      <c r="CC99" s="926"/>
      <c r="CD99" s="926"/>
      <c r="CE99" s="926"/>
      <c r="CF99" s="926"/>
      <c r="CG99" s="931"/>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5"/>
      <c r="DW99" s="926"/>
      <c r="DX99" s="926"/>
      <c r="DY99" s="926"/>
      <c r="DZ99" s="92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5"/>
      <c r="BT100" s="926"/>
      <c r="BU100" s="926"/>
      <c r="BV100" s="926"/>
      <c r="BW100" s="926"/>
      <c r="BX100" s="926"/>
      <c r="BY100" s="926"/>
      <c r="BZ100" s="926"/>
      <c r="CA100" s="926"/>
      <c r="CB100" s="926"/>
      <c r="CC100" s="926"/>
      <c r="CD100" s="926"/>
      <c r="CE100" s="926"/>
      <c r="CF100" s="926"/>
      <c r="CG100" s="931"/>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5"/>
      <c r="DW100" s="926"/>
      <c r="DX100" s="926"/>
      <c r="DY100" s="926"/>
      <c r="DZ100" s="92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5"/>
      <c r="BT101" s="926"/>
      <c r="BU101" s="926"/>
      <c r="BV101" s="926"/>
      <c r="BW101" s="926"/>
      <c r="BX101" s="926"/>
      <c r="BY101" s="926"/>
      <c r="BZ101" s="926"/>
      <c r="CA101" s="926"/>
      <c r="CB101" s="926"/>
      <c r="CC101" s="926"/>
      <c r="CD101" s="926"/>
      <c r="CE101" s="926"/>
      <c r="CF101" s="926"/>
      <c r="CG101" s="931"/>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5"/>
      <c r="DW101" s="926"/>
      <c r="DX101" s="926"/>
      <c r="DY101" s="926"/>
      <c r="DZ101" s="92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55" t="s">
        <v>423</v>
      </c>
      <c r="BS102" s="856"/>
      <c r="BT102" s="856"/>
      <c r="BU102" s="856"/>
      <c r="BV102" s="856"/>
      <c r="BW102" s="856"/>
      <c r="BX102" s="856"/>
      <c r="BY102" s="856"/>
      <c r="BZ102" s="856"/>
      <c r="CA102" s="856"/>
      <c r="CB102" s="856"/>
      <c r="CC102" s="856"/>
      <c r="CD102" s="856"/>
      <c r="CE102" s="856"/>
      <c r="CF102" s="856"/>
      <c r="CG102" s="857"/>
      <c r="CH102" s="953"/>
      <c r="CI102" s="954"/>
      <c r="CJ102" s="954"/>
      <c r="CK102" s="954"/>
      <c r="CL102" s="955"/>
      <c r="CM102" s="953"/>
      <c r="CN102" s="954"/>
      <c r="CO102" s="954"/>
      <c r="CP102" s="954"/>
      <c r="CQ102" s="955"/>
      <c r="CR102" s="956"/>
      <c r="CS102" s="918"/>
      <c r="CT102" s="918"/>
      <c r="CU102" s="918"/>
      <c r="CV102" s="957"/>
      <c r="CW102" s="956"/>
      <c r="CX102" s="918"/>
      <c r="CY102" s="918"/>
      <c r="CZ102" s="918"/>
      <c r="DA102" s="957"/>
      <c r="DB102" s="956"/>
      <c r="DC102" s="918"/>
      <c r="DD102" s="918"/>
      <c r="DE102" s="918"/>
      <c r="DF102" s="957"/>
      <c r="DG102" s="956"/>
      <c r="DH102" s="918"/>
      <c r="DI102" s="918"/>
      <c r="DJ102" s="918"/>
      <c r="DK102" s="957"/>
      <c r="DL102" s="956"/>
      <c r="DM102" s="918"/>
      <c r="DN102" s="918"/>
      <c r="DO102" s="918"/>
      <c r="DP102" s="957"/>
      <c r="DQ102" s="956"/>
      <c r="DR102" s="918"/>
      <c r="DS102" s="918"/>
      <c r="DT102" s="918"/>
      <c r="DU102" s="957"/>
      <c r="DV102" s="855"/>
      <c r="DW102" s="856"/>
      <c r="DX102" s="856"/>
      <c r="DY102" s="856"/>
      <c r="DZ102" s="980"/>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1" t="s">
        <v>424</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2" t="s">
        <v>425</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3" t="s">
        <v>428</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429</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x14ac:dyDescent="0.2">
      <c r="A109" s="978" t="s">
        <v>430</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431</v>
      </c>
      <c r="AB109" s="959"/>
      <c r="AC109" s="959"/>
      <c r="AD109" s="959"/>
      <c r="AE109" s="960"/>
      <c r="AF109" s="958" t="s">
        <v>432</v>
      </c>
      <c r="AG109" s="959"/>
      <c r="AH109" s="959"/>
      <c r="AI109" s="959"/>
      <c r="AJ109" s="960"/>
      <c r="AK109" s="958" t="s">
        <v>305</v>
      </c>
      <c r="AL109" s="959"/>
      <c r="AM109" s="959"/>
      <c r="AN109" s="959"/>
      <c r="AO109" s="960"/>
      <c r="AP109" s="958" t="s">
        <v>433</v>
      </c>
      <c r="AQ109" s="959"/>
      <c r="AR109" s="959"/>
      <c r="AS109" s="959"/>
      <c r="AT109" s="961"/>
      <c r="AU109" s="978" t="s">
        <v>430</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431</v>
      </c>
      <c r="BR109" s="959"/>
      <c r="BS109" s="959"/>
      <c r="BT109" s="959"/>
      <c r="BU109" s="960"/>
      <c r="BV109" s="958" t="s">
        <v>432</v>
      </c>
      <c r="BW109" s="959"/>
      <c r="BX109" s="959"/>
      <c r="BY109" s="959"/>
      <c r="BZ109" s="960"/>
      <c r="CA109" s="958" t="s">
        <v>305</v>
      </c>
      <c r="CB109" s="959"/>
      <c r="CC109" s="959"/>
      <c r="CD109" s="959"/>
      <c r="CE109" s="960"/>
      <c r="CF109" s="979" t="s">
        <v>433</v>
      </c>
      <c r="CG109" s="979"/>
      <c r="CH109" s="979"/>
      <c r="CI109" s="979"/>
      <c r="CJ109" s="979"/>
      <c r="CK109" s="958" t="s">
        <v>434</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431</v>
      </c>
      <c r="DH109" s="959"/>
      <c r="DI109" s="959"/>
      <c r="DJ109" s="959"/>
      <c r="DK109" s="960"/>
      <c r="DL109" s="958" t="s">
        <v>432</v>
      </c>
      <c r="DM109" s="959"/>
      <c r="DN109" s="959"/>
      <c r="DO109" s="959"/>
      <c r="DP109" s="960"/>
      <c r="DQ109" s="958" t="s">
        <v>305</v>
      </c>
      <c r="DR109" s="959"/>
      <c r="DS109" s="959"/>
      <c r="DT109" s="959"/>
      <c r="DU109" s="960"/>
      <c r="DV109" s="958" t="s">
        <v>433</v>
      </c>
      <c r="DW109" s="959"/>
      <c r="DX109" s="959"/>
      <c r="DY109" s="959"/>
      <c r="DZ109" s="961"/>
    </row>
    <row r="110" spans="1:131" s="226" customFormat="1" ht="26.25" customHeight="1" x14ac:dyDescent="0.2">
      <c r="A110" s="962" t="s">
        <v>435</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408101</v>
      </c>
      <c r="AB110" s="966"/>
      <c r="AC110" s="966"/>
      <c r="AD110" s="966"/>
      <c r="AE110" s="967"/>
      <c r="AF110" s="968">
        <v>460813</v>
      </c>
      <c r="AG110" s="966"/>
      <c r="AH110" s="966"/>
      <c r="AI110" s="966"/>
      <c r="AJ110" s="967"/>
      <c r="AK110" s="968">
        <v>456506</v>
      </c>
      <c r="AL110" s="966"/>
      <c r="AM110" s="966"/>
      <c r="AN110" s="966"/>
      <c r="AO110" s="967"/>
      <c r="AP110" s="969">
        <v>18.3</v>
      </c>
      <c r="AQ110" s="970"/>
      <c r="AR110" s="970"/>
      <c r="AS110" s="970"/>
      <c r="AT110" s="971"/>
      <c r="AU110" s="972" t="s">
        <v>73</v>
      </c>
      <c r="AV110" s="973"/>
      <c r="AW110" s="973"/>
      <c r="AX110" s="973"/>
      <c r="AY110" s="973"/>
      <c r="AZ110" s="995" t="s">
        <v>436</v>
      </c>
      <c r="BA110" s="963"/>
      <c r="BB110" s="963"/>
      <c r="BC110" s="963"/>
      <c r="BD110" s="963"/>
      <c r="BE110" s="963"/>
      <c r="BF110" s="963"/>
      <c r="BG110" s="963"/>
      <c r="BH110" s="963"/>
      <c r="BI110" s="963"/>
      <c r="BJ110" s="963"/>
      <c r="BK110" s="963"/>
      <c r="BL110" s="963"/>
      <c r="BM110" s="963"/>
      <c r="BN110" s="963"/>
      <c r="BO110" s="963"/>
      <c r="BP110" s="964"/>
      <c r="BQ110" s="996">
        <v>4419877</v>
      </c>
      <c r="BR110" s="997"/>
      <c r="BS110" s="997"/>
      <c r="BT110" s="997"/>
      <c r="BU110" s="997"/>
      <c r="BV110" s="997">
        <v>4172706</v>
      </c>
      <c r="BW110" s="997"/>
      <c r="BX110" s="997"/>
      <c r="BY110" s="997"/>
      <c r="BZ110" s="997"/>
      <c r="CA110" s="997">
        <v>3912892</v>
      </c>
      <c r="CB110" s="997"/>
      <c r="CC110" s="997"/>
      <c r="CD110" s="997"/>
      <c r="CE110" s="997"/>
      <c r="CF110" s="1010">
        <v>157.1</v>
      </c>
      <c r="CG110" s="1011"/>
      <c r="CH110" s="1011"/>
      <c r="CI110" s="1011"/>
      <c r="CJ110" s="1011"/>
      <c r="CK110" s="1012" t="s">
        <v>437</v>
      </c>
      <c r="CL110" s="1013"/>
      <c r="CM110" s="995" t="s">
        <v>438</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t="s">
        <v>414</v>
      </c>
      <c r="DH110" s="997"/>
      <c r="DI110" s="997"/>
      <c r="DJ110" s="997"/>
      <c r="DK110" s="997"/>
      <c r="DL110" s="997" t="s">
        <v>414</v>
      </c>
      <c r="DM110" s="997"/>
      <c r="DN110" s="997"/>
      <c r="DO110" s="997"/>
      <c r="DP110" s="997"/>
      <c r="DQ110" s="997" t="s">
        <v>137</v>
      </c>
      <c r="DR110" s="997"/>
      <c r="DS110" s="997"/>
      <c r="DT110" s="997"/>
      <c r="DU110" s="997"/>
      <c r="DV110" s="998" t="s">
        <v>392</v>
      </c>
      <c r="DW110" s="998"/>
      <c r="DX110" s="998"/>
      <c r="DY110" s="998"/>
      <c r="DZ110" s="999"/>
    </row>
    <row r="111" spans="1:131" s="226" customFormat="1" ht="26.25" customHeight="1" x14ac:dyDescent="0.2">
      <c r="A111" s="1000" t="s">
        <v>439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137</v>
      </c>
      <c r="AB111" s="1004"/>
      <c r="AC111" s="1004"/>
      <c r="AD111" s="1004"/>
      <c r="AE111" s="1005"/>
      <c r="AF111" s="1006" t="s">
        <v>392</v>
      </c>
      <c r="AG111" s="1004"/>
      <c r="AH111" s="1004"/>
      <c r="AI111" s="1004"/>
      <c r="AJ111" s="1005"/>
      <c r="AK111" s="1006" t="s">
        <v>414</v>
      </c>
      <c r="AL111" s="1004"/>
      <c r="AM111" s="1004"/>
      <c r="AN111" s="1004"/>
      <c r="AO111" s="1005"/>
      <c r="AP111" s="1007" t="s">
        <v>392</v>
      </c>
      <c r="AQ111" s="1008"/>
      <c r="AR111" s="1008"/>
      <c r="AS111" s="1008"/>
      <c r="AT111" s="1009"/>
      <c r="AU111" s="974"/>
      <c r="AV111" s="975"/>
      <c r="AW111" s="975"/>
      <c r="AX111" s="975"/>
      <c r="AY111" s="975"/>
      <c r="AZ111" s="988" t="s">
        <v>440</v>
      </c>
      <c r="BA111" s="989"/>
      <c r="BB111" s="989"/>
      <c r="BC111" s="989"/>
      <c r="BD111" s="989"/>
      <c r="BE111" s="989"/>
      <c r="BF111" s="989"/>
      <c r="BG111" s="989"/>
      <c r="BH111" s="989"/>
      <c r="BI111" s="989"/>
      <c r="BJ111" s="989"/>
      <c r="BK111" s="989"/>
      <c r="BL111" s="989"/>
      <c r="BM111" s="989"/>
      <c r="BN111" s="989"/>
      <c r="BO111" s="989"/>
      <c r="BP111" s="990"/>
      <c r="BQ111" s="991">
        <v>35104</v>
      </c>
      <c r="BR111" s="992"/>
      <c r="BS111" s="992"/>
      <c r="BT111" s="992"/>
      <c r="BU111" s="992"/>
      <c r="BV111" s="992">
        <v>29380</v>
      </c>
      <c r="BW111" s="992"/>
      <c r="BX111" s="992"/>
      <c r="BY111" s="992"/>
      <c r="BZ111" s="992"/>
      <c r="CA111" s="992">
        <v>23161</v>
      </c>
      <c r="CB111" s="992"/>
      <c r="CC111" s="992"/>
      <c r="CD111" s="992"/>
      <c r="CE111" s="992"/>
      <c r="CF111" s="986">
        <v>0.9</v>
      </c>
      <c r="CG111" s="987"/>
      <c r="CH111" s="987"/>
      <c r="CI111" s="987"/>
      <c r="CJ111" s="987"/>
      <c r="CK111" s="1014"/>
      <c r="CL111" s="1015"/>
      <c r="CM111" s="988" t="s">
        <v>441</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137</v>
      </c>
      <c r="DH111" s="992"/>
      <c r="DI111" s="992"/>
      <c r="DJ111" s="992"/>
      <c r="DK111" s="992"/>
      <c r="DL111" s="992" t="s">
        <v>137</v>
      </c>
      <c r="DM111" s="992"/>
      <c r="DN111" s="992"/>
      <c r="DO111" s="992"/>
      <c r="DP111" s="992"/>
      <c r="DQ111" s="992" t="s">
        <v>137</v>
      </c>
      <c r="DR111" s="992"/>
      <c r="DS111" s="992"/>
      <c r="DT111" s="992"/>
      <c r="DU111" s="992"/>
      <c r="DV111" s="993" t="s">
        <v>392</v>
      </c>
      <c r="DW111" s="993"/>
      <c r="DX111" s="993"/>
      <c r="DY111" s="993"/>
      <c r="DZ111" s="994"/>
    </row>
    <row r="112" spans="1:131" s="226" customFormat="1" ht="26.25" customHeight="1" x14ac:dyDescent="0.2">
      <c r="A112" s="1018" t="s">
        <v>442</v>
      </c>
      <c r="B112" s="1019"/>
      <c r="C112" s="989" t="s">
        <v>443</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t="s">
        <v>137</v>
      </c>
      <c r="AB112" s="1025"/>
      <c r="AC112" s="1025"/>
      <c r="AD112" s="1025"/>
      <c r="AE112" s="1026"/>
      <c r="AF112" s="1027" t="s">
        <v>137</v>
      </c>
      <c r="AG112" s="1025"/>
      <c r="AH112" s="1025"/>
      <c r="AI112" s="1025"/>
      <c r="AJ112" s="1026"/>
      <c r="AK112" s="1027" t="s">
        <v>392</v>
      </c>
      <c r="AL112" s="1025"/>
      <c r="AM112" s="1025"/>
      <c r="AN112" s="1025"/>
      <c r="AO112" s="1026"/>
      <c r="AP112" s="1028" t="s">
        <v>414</v>
      </c>
      <c r="AQ112" s="1029"/>
      <c r="AR112" s="1029"/>
      <c r="AS112" s="1029"/>
      <c r="AT112" s="1030"/>
      <c r="AU112" s="974"/>
      <c r="AV112" s="975"/>
      <c r="AW112" s="975"/>
      <c r="AX112" s="975"/>
      <c r="AY112" s="975"/>
      <c r="AZ112" s="988" t="s">
        <v>444</v>
      </c>
      <c r="BA112" s="989"/>
      <c r="BB112" s="989"/>
      <c r="BC112" s="989"/>
      <c r="BD112" s="989"/>
      <c r="BE112" s="989"/>
      <c r="BF112" s="989"/>
      <c r="BG112" s="989"/>
      <c r="BH112" s="989"/>
      <c r="BI112" s="989"/>
      <c r="BJ112" s="989"/>
      <c r="BK112" s="989"/>
      <c r="BL112" s="989"/>
      <c r="BM112" s="989"/>
      <c r="BN112" s="989"/>
      <c r="BO112" s="989"/>
      <c r="BP112" s="990"/>
      <c r="BQ112" s="991">
        <v>1665779</v>
      </c>
      <c r="BR112" s="992"/>
      <c r="BS112" s="992"/>
      <c r="BT112" s="992"/>
      <c r="BU112" s="992"/>
      <c r="BV112" s="992">
        <v>1535844</v>
      </c>
      <c r="BW112" s="992"/>
      <c r="BX112" s="992"/>
      <c r="BY112" s="992"/>
      <c r="BZ112" s="992"/>
      <c r="CA112" s="992">
        <v>1403652</v>
      </c>
      <c r="CB112" s="992"/>
      <c r="CC112" s="992"/>
      <c r="CD112" s="992"/>
      <c r="CE112" s="992"/>
      <c r="CF112" s="986">
        <v>56.4</v>
      </c>
      <c r="CG112" s="987"/>
      <c r="CH112" s="987"/>
      <c r="CI112" s="987"/>
      <c r="CJ112" s="987"/>
      <c r="CK112" s="1014"/>
      <c r="CL112" s="1015"/>
      <c r="CM112" s="988" t="s">
        <v>445</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392</v>
      </c>
      <c r="DH112" s="992"/>
      <c r="DI112" s="992"/>
      <c r="DJ112" s="992"/>
      <c r="DK112" s="992"/>
      <c r="DL112" s="992" t="s">
        <v>137</v>
      </c>
      <c r="DM112" s="992"/>
      <c r="DN112" s="992"/>
      <c r="DO112" s="992"/>
      <c r="DP112" s="992"/>
      <c r="DQ112" s="992" t="s">
        <v>414</v>
      </c>
      <c r="DR112" s="992"/>
      <c r="DS112" s="992"/>
      <c r="DT112" s="992"/>
      <c r="DU112" s="992"/>
      <c r="DV112" s="993" t="s">
        <v>392</v>
      </c>
      <c r="DW112" s="993"/>
      <c r="DX112" s="993"/>
      <c r="DY112" s="993"/>
      <c r="DZ112" s="994"/>
    </row>
    <row r="113" spans="1:130" s="226" customFormat="1" ht="26.25" customHeight="1" x14ac:dyDescent="0.2">
      <c r="A113" s="1020"/>
      <c r="B113" s="1021"/>
      <c r="C113" s="989" t="s">
        <v>446</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180486</v>
      </c>
      <c r="AB113" s="1004"/>
      <c r="AC113" s="1004"/>
      <c r="AD113" s="1004"/>
      <c r="AE113" s="1005"/>
      <c r="AF113" s="1006">
        <v>176623</v>
      </c>
      <c r="AG113" s="1004"/>
      <c r="AH113" s="1004"/>
      <c r="AI113" s="1004"/>
      <c r="AJ113" s="1005"/>
      <c r="AK113" s="1006">
        <v>174996</v>
      </c>
      <c r="AL113" s="1004"/>
      <c r="AM113" s="1004"/>
      <c r="AN113" s="1004"/>
      <c r="AO113" s="1005"/>
      <c r="AP113" s="1007">
        <v>7</v>
      </c>
      <c r="AQ113" s="1008"/>
      <c r="AR113" s="1008"/>
      <c r="AS113" s="1008"/>
      <c r="AT113" s="1009"/>
      <c r="AU113" s="974"/>
      <c r="AV113" s="975"/>
      <c r="AW113" s="975"/>
      <c r="AX113" s="975"/>
      <c r="AY113" s="975"/>
      <c r="AZ113" s="988" t="s">
        <v>447</v>
      </c>
      <c r="BA113" s="989"/>
      <c r="BB113" s="989"/>
      <c r="BC113" s="989"/>
      <c r="BD113" s="989"/>
      <c r="BE113" s="989"/>
      <c r="BF113" s="989"/>
      <c r="BG113" s="989"/>
      <c r="BH113" s="989"/>
      <c r="BI113" s="989"/>
      <c r="BJ113" s="989"/>
      <c r="BK113" s="989"/>
      <c r="BL113" s="989"/>
      <c r="BM113" s="989"/>
      <c r="BN113" s="989"/>
      <c r="BO113" s="989"/>
      <c r="BP113" s="990"/>
      <c r="BQ113" s="991">
        <v>12208</v>
      </c>
      <c r="BR113" s="992"/>
      <c r="BS113" s="992"/>
      <c r="BT113" s="992"/>
      <c r="BU113" s="992"/>
      <c r="BV113" s="992">
        <v>5467</v>
      </c>
      <c r="BW113" s="992"/>
      <c r="BX113" s="992"/>
      <c r="BY113" s="992"/>
      <c r="BZ113" s="992"/>
      <c r="CA113" s="992">
        <v>6144</v>
      </c>
      <c r="CB113" s="992"/>
      <c r="CC113" s="992"/>
      <c r="CD113" s="992"/>
      <c r="CE113" s="992"/>
      <c r="CF113" s="986">
        <v>0.2</v>
      </c>
      <c r="CG113" s="987"/>
      <c r="CH113" s="987"/>
      <c r="CI113" s="987"/>
      <c r="CJ113" s="987"/>
      <c r="CK113" s="1014"/>
      <c r="CL113" s="1015"/>
      <c r="CM113" s="988" t="s">
        <v>448</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137</v>
      </c>
      <c r="DH113" s="1025"/>
      <c r="DI113" s="1025"/>
      <c r="DJ113" s="1025"/>
      <c r="DK113" s="1026"/>
      <c r="DL113" s="1027" t="s">
        <v>414</v>
      </c>
      <c r="DM113" s="1025"/>
      <c r="DN113" s="1025"/>
      <c r="DO113" s="1025"/>
      <c r="DP113" s="1026"/>
      <c r="DQ113" s="1027" t="s">
        <v>392</v>
      </c>
      <c r="DR113" s="1025"/>
      <c r="DS113" s="1025"/>
      <c r="DT113" s="1025"/>
      <c r="DU113" s="1026"/>
      <c r="DV113" s="1028" t="s">
        <v>392</v>
      </c>
      <c r="DW113" s="1029"/>
      <c r="DX113" s="1029"/>
      <c r="DY113" s="1029"/>
      <c r="DZ113" s="1030"/>
    </row>
    <row r="114" spans="1:130" s="226" customFormat="1" ht="26.25" customHeight="1" x14ac:dyDescent="0.2">
      <c r="A114" s="1020"/>
      <c r="B114" s="1021"/>
      <c r="C114" s="989" t="s">
        <v>449</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v>8881</v>
      </c>
      <c r="AB114" s="1025"/>
      <c r="AC114" s="1025"/>
      <c r="AD114" s="1025"/>
      <c r="AE114" s="1026"/>
      <c r="AF114" s="1027">
        <v>7067</v>
      </c>
      <c r="AG114" s="1025"/>
      <c r="AH114" s="1025"/>
      <c r="AI114" s="1025"/>
      <c r="AJ114" s="1026"/>
      <c r="AK114" s="1027">
        <v>6144</v>
      </c>
      <c r="AL114" s="1025"/>
      <c r="AM114" s="1025"/>
      <c r="AN114" s="1025"/>
      <c r="AO114" s="1026"/>
      <c r="AP114" s="1028">
        <v>0.2</v>
      </c>
      <c r="AQ114" s="1029"/>
      <c r="AR114" s="1029"/>
      <c r="AS114" s="1029"/>
      <c r="AT114" s="1030"/>
      <c r="AU114" s="974"/>
      <c r="AV114" s="975"/>
      <c r="AW114" s="975"/>
      <c r="AX114" s="975"/>
      <c r="AY114" s="975"/>
      <c r="AZ114" s="988" t="s">
        <v>450</v>
      </c>
      <c r="BA114" s="989"/>
      <c r="BB114" s="989"/>
      <c r="BC114" s="989"/>
      <c r="BD114" s="989"/>
      <c r="BE114" s="989"/>
      <c r="BF114" s="989"/>
      <c r="BG114" s="989"/>
      <c r="BH114" s="989"/>
      <c r="BI114" s="989"/>
      <c r="BJ114" s="989"/>
      <c r="BK114" s="989"/>
      <c r="BL114" s="989"/>
      <c r="BM114" s="989"/>
      <c r="BN114" s="989"/>
      <c r="BO114" s="989"/>
      <c r="BP114" s="990"/>
      <c r="BQ114" s="991">
        <v>306707</v>
      </c>
      <c r="BR114" s="992"/>
      <c r="BS114" s="992"/>
      <c r="BT114" s="992"/>
      <c r="BU114" s="992"/>
      <c r="BV114" s="992">
        <v>323965</v>
      </c>
      <c r="BW114" s="992"/>
      <c r="BX114" s="992"/>
      <c r="BY114" s="992"/>
      <c r="BZ114" s="992"/>
      <c r="CA114" s="992">
        <v>321548</v>
      </c>
      <c r="CB114" s="992"/>
      <c r="CC114" s="992"/>
      <c r="CD114" s="992"/>
      <c r="CE114" s="992"/>
      <c r="CF114" s="986">
        <v>12.9</v>
      </c>
      <c r="CG114" s="987"/>
      <c r="CH114" s="987"/>
      <c r="CI114" s="987"/>
      <c r="CJ114" s="987"/>
      <c r="CK114" s="1014"/>
      <c r="CL114" s="1015"/>
      <c r="CM114" s="988" t="s">
        <v>451</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137</v>
      </c>
      <c r="DH114" s="1025"/>
      <c r="DI114" s="1025"/>
      <c r="DJ114" s="1025"/>
      <c r="DK114" s="1026"/>
      <c r="DL114" s="1027" t="s">
        <v>137</v>
      </c>
      <c r="DM114" s="1025"/>
      <c r="DN114" s="1025"/>
      <c r="DO114" s="1025"/>
      <c r="DP114" s="1026"/>
      <c r="DQ114" s="1027" t="s">
        <v>414</v>
      </c>
      <c r="DR114" s="1025"/>
      <c r="DS114" s="1025"/>
      <c r="DT114" s="1025"/>
      <c r="DU114" s="1026"/>
      <c r="DV114" s="1028" t="s">
        <v>392</v>
      </c>
      <c r="DW114" s="1029"/>
      <c r="DX114" s="1029"/>
      <c r="DY114" s="1029"/>
      <c r="DZ114" s="1030"/>
    </row>
    <row r="115" spans="1:130" s="226" customFormat="1" ht="26.25" customHeight="1" x14ac:dyDescent="0.2">
      <c r="A115" s="1020"/>
      <c r="B115" s="1021"/>
      <c r="C115" s="989" t="s">
        <v>452</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v>7048</v>
      </c>
      <c r="AB115" s="1004"/>
      <c r="AC115" s="1004"/>
      <c r="AD115" s="1004"/>
      <c r="AE115" s="1005"/>
      <c r="AF115" s="1006">
        <v>6304</v>
      </c>
      <c r="AG115" s="1004"/>
      <c r="AH115" s="1004"/>
      <c r="AI115" s="1004"/>
      <c r="AJ115" s="1005"/>
      <c r="AK115" s="1006">
        <v>6320</v>
      </c>
      <c r="AL115" s="1004"/>
      <c r="AM115" s="1004"/>
      <c r="AN115" s="1004"/>
      <c r="AO115" s="1005"/>
      <c r="AP115" s="1007">
        <v>0.3</v>
      </c>
      <c r="AQ115" s="1008"/>
      <c r="AR115" s="1008"/>
      <c r="AS115" s="1008"/>
      <c r="AT115" s="1009"/>
      <c r="AU115" s="974"/>
      <c r="AV115" s="975"/>
      <c r="AW115" s="975"/>
      <c r="AX115" s="975"/>
      <c r="AY115" s="975"/>
      <c r="AZ115" s="988" t="s">
        <v>453</v>
      </c>
      <c r="BA115" s="989"/>
      <c r="BB115" s="989"/>
      <c r="BC115" s="989"/>
      <c r="BD115" s="989"/>
      <c r="BE115" s="989"/>
      <c r="BF115" s="989"/>
      <c r="BG115" s="989"/>
      <c r="BH115" s="989"/>
      <c r="BI115" s="989"/>
      <c r="BJ115" s="989"/>
      <c r="BK115" s="989"/>
      <c r="BL115" s="989"/>
      <c r="BM115" s="989"/>
      <c r="BN115" s="989"/>
      <c r="BO115" s="989"/>
      <c r="BP115" s="990"/>
      <c r="BQ115" s="991" t="s">
        <v>392</v>
      </c>
      <c r="BR115" s="992"/>
      <c r="BS115" s="992"/>
      <c r="BT115" s="992"/>
      <c r="BU115" s="992"/>
      <c r="BV115" s="992" t="s">
        <v>137</v>
      </c>
      <c r="BW115" s="992"/>
      <c r="BX115" s="992"/>
      <c r="BY115" s="992"/>
      <c r="BZ115" s="992"/>
      <c r="CA115" s="992" t="s">
        <v>137</v>
      </c>
      <c r="CB115" s="992"/>
      <c r="CC115" s="992"/>
      <c r="CD115" s="992"/>
      <c r="CE115" s="992"/>
      <c r="CF115" s="986" t="s">
        <v>137</v>
      </c>
      <c r="CG115" s="987"/>
      <c r="CH115" s="987"/>
      <c r="CI115" s="987"/>
      <c r="CJ115" s="987"/>
      <c r="CK115" s="1014"/>
      <c r="CL115" s="1015"/>
      <c r="CM115" s="988" t="s">
        <v>454</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137</v>
      </c>
      <c r="DH115" s="1025"/>
      <c r="DI115" s="1025"/>
      <c r="DJ115" s="1025"/>
      <c r="DK115" s="1026"/>
      <c r="DL115" s="1027" t="s">
        <v>392</v>
      </c>
      <c r="DM115" s="1025"/>
      <c r="DN115" s="1025"/>
      <c r="DO115" s="1025"/>
      <c r="DP115" s="1026"/>
      <c r="DQ115" s="1027" t="s">
        <v>414</v>
      </c>
      <c r="DR115" s="1025"/>
      <c r="DS115" s="1025"/>
      <c r="DT115" s="1025"/>
      <c r="DU115" s="1026"/>
      <c r="DV115" s="1028" t="s">
        <v>137</v>
      </c>
      <c r="DW115" s="1029"/>
      <c r="DX115" s="1029"/>
      <c r="DY115" s="1029"/>
      <c r="DZ115" s="1030"/>
    </row>
    <row r="116" spans="1:130" s="226" customFormat="1" ht="26.25" customHeight="1" x14ac:dyDescent="0.2">
      <c r="A116" s="1022"/>
      <c r="B116" s="1023"/>
      <c r="C116" s="1031" t="s">
        <v>455</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414</v>
      </c>
      <c r="AB116" s="1025"/>
      <c r="AC116" s="1025"/>
      <c r="AD116" s="1025"/>
      <c r="AE116" s="1026"/>
      <c r="AF116" s="1027" t="s">
        <v>392</v>
      </c>
      <c r="AG116" s="1025"/>
      <c r="AH116" s="1025"/>
      <c r="AI116" s="1025"/>
      <c r="AJ116" s="1026"/>
      <c r="AK116" s="1027" t="s">
        <v>414</v>
      </c>
      <c r="AL116" s="1025"/>
      <c r="AM116" s="1025"/>
      <c r="AN116" s="1025"/>
      <c r="AO116" s="1026"/>
      <c r="AP116" s="1028" t="s">
        <v>414</v>
      </c>
      <c r="AQ116" s="1029"/>
      <c r="AR116" s="1029"/>
      <c r="AS116" s="1029"/>
      <c r="AT116" s="1030"/>
      <c r="AU116" s="974"/>
      <c r="AV116" s="975"/>
      <c r="AW116" s="975"/>
      <c r="AX116" s="975"/>
      <c r="AY116" s="975"/>
      <c r="AZ116" s="1033" t="s">
        <v>456</v>
      </c>
      <c r="BA116" s="1034"/>
      <c r="BB116" s="1034"/>
      <c r="BC116" s="1034"/>
      <c r="BD116" s="1034"/>
      <c r="BE116" s="1034"/>
      <c r="BF116" s="1034"/>
      <c r="BG116" s="1034"/>
      <c r="BH116" s="1034"/>
      <c r="BI116" s="1034"/>
      <c r="BJ116" s="1034"/>
      <c r="BK116" s="1034"/>
      <c r="BL116" s="1034"/>
      <c r="BM116" s="1034"/>
      <c r="BN116" s="1034"/>
      <c r="BO116" s="1034"/>
      <c r="BP116" s="1035"/>
      <c r="BQ116" s="991" t="s">
        <v>392</v>
      </c>
      <c r="BR116" s="992"/>
      <c r="BS116" s="992"/>
      <c r="BT116" s="992"/>
      <c r="BU116" s="992"/>
      <c r="BV116" s="992" t="s">
        <v>414</v>
      </c>
      <c r="BW116" s="992"/>
      <c r="BX116" s="992"/>
      <c r="BY116" s="992"/>
      <c r="BZ116" s="992"/>
      <c r="CA116" s="992" t="s">
        <v>137</v>
      </c>
      <c r="CB116" s="992"/>
      <c r="CC116" s="992"/>
      <c r="CD116" s="992"/>
      <c r="CE116" s="992"/>
      <c r="CF116" s="986" t="s">
        <v>137</v>
      </c>
      <c r="CG116" s="987"/>
      <c r="CH116" s="987"/>
      <c r="CI116" s="987"/>
      <c r="CJ116" s="987"/>
      <c r="CK116" s="1014"/>
      <c r="CL116" s="1015"/>
      <c r="CM116" s="988" t="s">
        <v>457</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t="s">
        <v>414</v>
      </c>
      <c r="DH116" s="1025"/>
      <c r="DI116" s="1025"/>
      <c r="DJ116" s="1025"/>
      <c r="DK116" s="1026"/>
      <c r="DL116" s="1027" t="s">
        <v>137</v>
      </c>
      <c r="DM116" s="1025"/>
      <c r="DN116" s="1025"/>
      <c r="DO116" s="1025"/>
      <c r="DP116" s="1026"/>
      <c r="DQ116" s="1027" t="s">
        <v>137</v>
      </c>
      <c r="DR116" s="1025"/>
      <c r="DS116" s="1025"/>
      <c r="DT116" s="1025"/>
      <c r="DU116" s="1026"/>
      <c r="DV116" s="1028" t="s">
        <v>137</v>
      </c>
      <c r="DW116" s="1029"/>
      <c r="DX116" s="1029"/>
      <c r="DY116" s="1029"/>
      <c r="DZ116" s="1030"/>
    </row>
    <row r="117" spans="1:130" s="226" customFormat="1" ht="26.25" customHeight="1" x14ac:dyDescent="0.2">
      <c r="A117" s="978" t="s">
        <v>188</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458</v>
      </c>
      <c r="Z117" s="960"/>
      <c r="AA117" s="1044">
        <v>604516</v>
      </c>
      <c r="AB117" s="1045"/>
      <c r="AC117" s="1045"/>
      <c r="AD117" s="1045"/>
      <c r="AE117" s="1046"/>
      <c r="AF117" s="1047">
        <v>650807</v>
      </c>
      <c r="AG117" s="1045"/>
      <c r="AH117" s="1045"/>
      <c r="AI117" s="1045"/>
      <c r="AJ117" s="1046"/>
      <c r="AK117" s="1047">
        <v>643966</v>
      </c>
      <c r="AL117" s="1045"/>
      <c r="AM117" s="1045"/>
      <c r="AN117" s="1045"/>
      <c r="AO117" s="1046"/>
      <c r="AP117" s="1048"/>
      <c r="AQ117" s="1049"/>
      <c r="AR117" s="1049"/>
      <c r="AS117" s="1049"/>
      <c r="AT117" s="1050"/>
      <c r="AU117" s="974"/>
      <c r="AV117" s="975"/>
      <c r="AW117" s="975"/>
      <c r="AX117" s="975"/>
      <c r="AY117" s="975"/>
      <c r="AZ117" s="1040" t="s">
        <v>459</v>
      </c>
      <c r="BA117" s="1041"/>
      <c r="BB117" s="1041"/>
      <c r="BC117" s="1041"/>
      <c r="BD117" s="1041"/>
      <c r="BE117" s="1041"/>
      <c r="BF117" s="1041"/>
      <c r="BG117" s="1041"/>
      <c r="BH117" s="1041"/>
      <c r="BI117" s="1041"/>
      <c r="BJ117" s="1041"/>
      <c r="BK117" s="1041"/>
      <c r="BL117" s="1041"/>
      <c r="BM117" s="1041"/>
      <c r="BN117" s="1041"/>
      <c r="BO117" s="1041"/>
      <c r="BP117" s="1042"/>
      <c r="BQ117" s="991" t="s">
        <v>137</v>
      </c>
      <c r="BR117" s="992"/>
      <c r="BS117" s="992"/>
      <c r="BT117" s="992"/>
      <c r="BU117" s="992"/>
      <c r="BV117" s="992" t="s">
        <v>392</v>
      </c>
      <c r="BW117" s="992"/>
      <c r="BX117" s="992"/>
      <c r="BY117" s="992"/>
      <c r="BZ117" s="992"/>
      <c r="CA117" s="992" t="s">
        <v>414</v>
      </c>
      <c r="CB117" s="992"/>
      <c r="CC117" s="992"/>
      <c r="CD117" s="992"/>
      <c r="CE117" s="992"/>
      <c r="CF117" s="986" t="s">
        <v>137</v>
      </c>
      <c r="CG117" s="987"/>
      <c r="CH117" s="987"/>
      <c r="CI117" s="987"/>
      <c r="CJ117" s="987"/>
      <c r="CK117" s="1014"/>
      <c r="CL117" s="1015"/>
      <c r="CM117" s="988" t="s">
        <v>460</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414</v>
      </c>
      <c r="DH117" s="1025"/>
      <c r="DI117" s="1025"/>
      <c r="DJ117" s="1025"/>
      <c r="DK117" s="1026"/>
      <c r="DL117" s="1027" t="s">
        <v>137</v>
      </c>
      <c r="DM117" s="1025"/>
      <c r="DN117" s="1025"/>
      <c r="DO117" s="1025"/>
      <c r="DP117" s="1026"/>
      <c r="DQ117" s="1027" t="s">
        <v>414</v>
      </c>
      <c r="DR117" s="1025"/>
      <c r="DS117" s="1025"/>
      <c r="DT117" s="1025"/>
      <c r="DU117" s="1026"/>
      <c r="DV117" s="1028" t="s">
        <v>137</v>
      </c>
      <c r="DW117" s="1029"/>
      <c r="DX117" s="1029"/>
      <c r="DY117" s="1029"/>
      <c r="DZ117" s="1030"/>
    </row>
    <row r="118" spans="1:130" s="226" customFormat="1" ht="26.25" customHeight="1" x14ac:dyDescent="0.2">
      <c r="A118" s="978" t="s">
        <v>434</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431</v>
      </c>
      <c r="AB118" s="959"/>
      <c r="AC118" s="959"/>
      <c r="AD118" s="959"/>
      <c r="AE118" s="960"/>
      <c r="AF118" s="958" t="s">
        <v>432</v>
      </c>
      <c r="AG118" s="959"/>
      <c r="AH118" s="959"/>
      <c r="AI118" s="959"/>
      <c r="AJ118" s="960"/>
      <c r="AK118" s="958" t="s">
        <v>305</v>
      </c>
      <c r="AL118" s="959"/>
      <c r="AM118" s="959"/>
      <c r="AN118" s="959"/>
      <c r="AO118" s="960"/>
      <c r="AP118" s="1036" t="s">
        <v>433</v>
      </c>
      <c r="AQ118" s="1037"/>
      <c r="AR118" s="1037"/>
      <c r="AS118" s="1037"/>
      <c r="AT118" s="1038"/>
      <c r="AU118" s="974"/>
      <c r="AV118" s="975"/>
      <c r="AW118" s="975"/>
      <c r="AX118" s="975"/>
      <c r="AY118" s="975"/>
      <c r="AZ118" s="1039" t="s">
        <v>461</v>
      </c>
      <c r="BA118" s="1031"/>
      <c r="BB118" s="1031"/>
      <c r="BC118" s="1031"/>
      <c r="BD118" s="1031"/>
      <c r="BE118" s="1031"/>
      <c r="BF118" s="1031"/>
      <c r="BG118" s="1031"/>
      <c r="BH118" s="1031"/>
      <c r="BI118" s="1031"/>
      <c r="BJ118" s="1031"/>
      <c r="BK118" s="1031"/>
      <c r="BL118" s="1031"/>
      <c r="BM118" s="1031"/>
      <c r="BN118" s="1031"/>
      <c r="BO118" s="1031"/>
      <c r="BP118" s="1032"/>
      <c r="BQ118" s="1065" t="s">
        <v>392</v>
      </c>
      <c r="BR118" s="1066"/>
      <c r="BS118" s="1066"/>
      <c r="BT118" s="1066"/>
      <c r="BU118" s="1066"/>
      <c r="BV118" s="1066" t="s">
        <v>392</v>
      </c>
      <c r="BW118" s="1066"/>
      <c r="BX118" s="1066"/>
      <c r="BY118" s="1066"/>
      <c r="BZ118" s="1066"/>
      <c r="CA118" s="1066" t="s">
        <v>137</v>
      </c>
      <c r="CB118" s="1066"/>
      <c r="CC118" s="1066"/>
      <c r="CD118" s="1066"/>
      <c r="CE118" s="1066"/>
      <c r="CF118" s="986" t="s">
        <v>137</v>
      </c>
      <c r="CG118" s="987"/>
      <c r="CH118" s="987"/>
      <c r="CI118" s="987"/>
      <c r="CJ118" s="987"/>
      <c r="CK118" s="1014"/>
      <c r="CL118" s="1015"/>
      <c r="CM118" s="988" t="s">
        <v>462</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414</v>
      </c>
      <c r="DH118" s="1025"/>
      <c r="DI118" s="1025"/>
      <c r="DJ118" s="1025"/>
      <c r="DK118" s="1026"/>
      <c r="DL118" s="1027" t="s">
        <v>392</v>
      </c>
      <c r="DM118" s="1025"/>
      <c r="DN118" s="1025"/>
      <c r="DO118" s="1025"/>
      <c r="DP118" s="1026"/>
      <c r="DQ118" s="1027" t="s">
        <v>392</v>
      </c>
      <c r="DR118" s="1025"/>
      <c r="DS118" s="1025"/>
      <c r="DT118" s="1025"/>
      <c r="DU118" s="1026"/>
      <c r="DV118" s="1028" t="s">
        <v>137</v>
      </c>
      <c r="DW118" s="1029"/>
      <c r="DX118" s="1029"/>
      <c r="DY118" s="1029"/>
      <c r="DZ118" s="1030"/>
    </row>
    <row r="119" spans="1:130" s="226" customFormat="1" ht="26.25" customHeight="1" x14ac:dyDescent="0.2">
      <c r="A119" s="1122" t="s">
        <v>437</v>
      </c>
      <c r="B119" s="1013"/>
      <c r="C119" s="995" t="s">
        <v>438</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t="s">
        <v>392</v>
      </c>
      <c r="AB119" s="966"/>
      <c r="AC119" s="966"/>
      <c r="AD119" s="966"/>
      <c r="AE119" s="967"/>
      <c r="AF119" s="968" t="s">
        <v>137</v>
      </c>
      <c r="AG119" s="966"/>
      <c r="AH119" s="966"/>
      <c r="AI119" s="966"/>
      <c r="AJ119" s="967"/>
      <c r="AK119" s="968" t="s">
        <v>414</v>
      </c>
      <c r="AL119" s="966"/>
      <c r="AM119" s="966"/>
      <c r="AN119" s="966"/>
      <c r="AO119" s="967"/>
      <c r="AP119" s="969" t="s">
        <v>137</v>
      </c>
      <c r="AQ119" s="970"/>
      <c r="AR119" s="970"/>
      <c r="AS119" s="970"/>
      <c r="AT119" s="971"/>
      <c r="AU119" s="976"/>
      <c r="AV119" s="977"/>
      <c r="AW119" s="977"/>
      <c r="AX119" s="977"/>
      <c r="AY119" s="977"/>
      <c r="AZ119" s="247" t="s">
        <v>188</v>
      </c>
      <c r="BA119" s="247"/>
      <c r="BB119" s="247"/>
      <c r="BC119" s="247"/>
      <c r="BD119" s="247"/>
      <c r="BE119" s="247"/>
      <c r="BF119" s="247"/>
      <c r="BG119" s="247"/>
      <c r="BH119" s="247"/>
      <c r="BI119" s="247"/>
      <c r="BJ119" s="247"/>
      <c r="BK119" s="247"/>
      <c r="BL119" s="247"/>
      <c r="BM119" s="247"/>
      <c r="BN119" s="247"/>
      <c r="BO119" s="1043" t="s">
        <v>463</v>
      </c>
      <c r="BP119" s="1071"/>
      <c r="BQ119" s="1065">
        <v>6439675</v>
      </c>
      <c r="BR119" s="1066"/>
      <c r="BS119" s="1066"/>
      <c r="BT119" s="1066"/>
      <c r="BU119" s="1066"/>
      <c r="BV119" s="1066">
        <v>6067362</v>
      </c>
      <c r="BW119" s="1066"/>
      <c r="BX119" s="1066"/>
      <c r="BY119" s="1066"/>
      <c r="BZ119" s="1066"/>
      <c r="CA119" s="1066">
        <v>5667397</v>
      </c>
      <c r="CB119" s="1066"/>
      <c r="CC119" s="1066"/>
      <c r="CD119" s="1066"/>
      <c r="CE119" s="1066"/>
      <c r="CF119" s="1067"/>
      <c r="CG119" s="1068"/>
      <c r="CH119" s="1068"/>
      <c r="CI119" s="1068"/>
      <c r="CJ119" s="1069"/>
      <c r="CK119" s="1016"/>
      <c r="CL119" s="1017"/>
      <c r="CM119" s="1039" t="s">
        <v>464</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v>35104</v>
      </c>
      <c r="DH119" s="1052"/>
      <c r="DI119" s="1052"/>
      <c r="DJ119" s="1052"/>
      <c r="DK119" s="1053"/>
      <c r="DL119" s="1051">
        <v>29380</v>
      </c>
      <c r="DM119" s="1052"/>
      <c r="DN119" s="1052"/>
      <c r="DO119" s="1052"/>
      <c r="DP119" s="1053"/>
      <c r="DQ119" s="1051">
        <v>23161</v>
      </c>
      <c r="DR119" s="1052"/>
      <c r="DS119" s="1052"/>
      <c r="DT119" s="1052"/>
      <c r="DU119" s="1053"/>
      <c r="DV119" s="1054">
        <v>0.9</v>
      </c>
      <c r="DW119" s="1055"/>
      <c r="DX119" s="1055"/>
      <c r="DY119" s="1055"/>
      <c r="DZ119" s="1056"/>
    </row>
    <row r="120" spans="1:130" s="226" customFormat="1" ht="26.25" customHeight="1" x14ac:dyDescent="0.2">
      <c r="A120" s="1123"/>
      <c r="B120" s="1015"/>
      <c r="C120" s="988" t="s">
        <v>441</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392</v>
      </c>
      <c r="AB120" s="1025"/>
      <c r="AC120" s="1025"/>
      <c r="AD120" s="1025"/>
      <c r="AE120" s="1026"/>
      <c r="AF120" s="1027" t="s">
        <v>392</v>
      </c>
      <c r="AG120" s="1025"/>
      <c r="AH120" s="1025"/>
      <c r="AI120" s="1025"/>
      <c r="AJ120" s="1026"/>
      <c r="AK120" s="1027" t="s">
        <v>392</v>
      </c>
      <c r="AL120" s="1025"/>
      <c r="AM120" s="1025"/>
      <c r="AN120" s="1025"/>
      <c r="AO120" s="1026"/>
      <c r="AP120" s="1028" t="s">
        <v>392</v>
      </c>
      <c r="AQ120" s="1029"/>
      <c r="AR120" s="1029"/>
      <c r="AS120" s="1029"/>
      <c r="AT120" s="1030"/>
      <c r="AU120" s="1057" t="s">
        <v>465</v>
      </c>
      <c r="AV120" s="1058"/>
      <c r="AW120" s="1058"/>
      <c r="AX120" s="1058"/>
      <c r="AY120" s="1059"/>
      <c r="AZ120" s="995" t="s">
        <v>466</v>
      </c>
      <c r="BA120" s="963"/>
      <c r="BB120" s="963"/>
      <c r="BC120" s="963"/>
      <c r="BD120" s="963"/>
      <c r="BE120" s="963"/>
      <c r="BF120" s="963"/>
      <c r="BG120" s="963"/>
      <c r="BH120" s="963"/>
      <c r="BI120" s="963"/>
      <c r="BJ120" s="963"/>
      <c r="BK120" s="963"/>
      <c r="BL120" s="963"/>
      <c r="BM120" s="963"/>
      <c r="BN120" s="963"/>
      <c r="BO120" s="963"/>
      <c r="BP120" s="964"/>
      <c r="BQ120" s="996">
        <v>1303591</v>
      </c>
      <c r="BR120" s="997"/>
      <c r="BS120" s="997"/>
      <c r="BT120" s="997"/>
      <c r="BU120" s="997"/>
      <c r="BV120" s="997">
        <v>1518811</v>
      </c>
      <c r="BW120" s="997"/>
      <c r="BX120" s="997"/>
      <c r="BY120" s="997"/>
      <c r="BZ120" s="997"/>
      <c r="CA120" s="997">
        <v>2207332</v>
      </c>
      <c r="CB120" s="997"/>
      <c r="CC120" s="997"/>
      <c r="CD120" s="997"/>
      <c r="CE120" s="997"/>
      <c r="CF120" s="1010">
        <v>88.6</v>
      </c>
      <c r="CG120" s="1011"/>
      <c r="CH120" s="1011"/>
      <c r="CI120" s="1011"/>
      <c r="CJ120" s="1011"/>
      <c r="CK120" s="1072" t="s">
        <v>467</v>
      </c>
      <c r="CL120" s="1073"/>
      <c r="CM120" s="1073"/>
      <c r="CN120" s="1073"/>
      <c r="CO120" s="1074"/>
      <c r="CP120" s="1080" t="s">
        <v>409</v>
      </c>
      <c r="CQ120" s="1081"/>
      <c r="CR120" s="1081"/>
      <c r="CS120" s="1081"/>
      <c r="CT120" s="1081"/>
      <c r="CU120" s="1081"/>
      <c r="CV120" s="1081"/>
      <c r="CW120" s="1081"/>
      <c r="CX120" s="1081"/>
      <c r="CY120" s="1081"/>
      <c r="CZ120" s="1081"/>
      <c r="DA120" s="1081"/>
      <c r="DB120" s="1081"/>
      <c r="DC120" s="1081"/>
      <c r="DD120" s="1081"/>
      <c r="DE120" s="1081"/>
      <c r="DF120" s="1082"/>
      <c r="DG120" s="996">
        <v>1143794</v>
      </c>
      <c r="DH120" s="997"/>
      <c r="DI120" s="997"/>
      <c r="DJ120" s="997"/>
      <c r="DK120" s="997"/>
      <c r="DL120" s="997">
        <v>1072501</v>
      </c>
      <c r="DM120" s="997"/>
      <c r="DN120" s="997"/>
      <c r="DO120" s="997"/>
      <c r="DP120" s="997"/>
      <c r="DQ120" s="997">
        <v>1005121</v>
      </c>
      <c r="DR120" s="997"/>
      <c r="DS120" s="997"/>
      <c r="DT120" s="997"/>
      <c r="DU120" s="997"/>
      <c r="DV120" s="998">
        <v>40.4</v>
      </c>
      <c r="DW120" s="998"/>
      <c r="DX120" s="998"/>
      <c r="DY120" s="998"/>
      <c r="DZ120" s="999"/>
    </row>
    <row r="121" spans="1:130" s="226" customFormat="1" ht="26.25" customHeight="1" x14ac:dyDescent="0.2">
      <c r="A121" s="1123"/>
      <c r="B121" s="1015"/>
      <c r="C121" s="1040" t="s">
        <v>468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414</v>
      </c>
      <c r="AB121" s="1025"/>
      <c r="AC121" s="1025"/>
      <c r="AD121" s="1025"/>
      <c r="AE121" s="1026"/>
      <c r="AF121" s="1027" t="s">
        <v>392</v>
      </c>
      <c r="AG121" s="1025"/>
      <c r="AH121" s="1025"/>
      <c r="AI121" s="1025"/>
      <c r="AJ121" s="1026"/>
      <c r="AK121" s="1027" t="s">
        <v>392</v>
      </c>
      <c r="AL121" s="1025"/>
      <c r="AM121" s="1025"/>
      <c r="AN121" s="1025"/>
      <c r="AO121" s="1026"/>
      <c r="AP121" s="1028" t="s">
        <v>137</v>
      </c>
      <c r="AQ121" s="1029"/>
      <c r="AR121" s="1029"/>
      <c r="AS121" s="1029"/>
      <c r="AT121" s="1030"/>
      <c r="AU121" s="1060"/>
      <c r="AV121" s="1061"/>
      <c r="AW121" s="1061"/>
      <c r="AX121" s="1061"/>
      <c r="AY121" s="1062"/>
      <c r="AZ121" s="988" t="s">
        <v>469</v>
      </c>
      <c r="BA121" s="989"/>
      <c r="BB121" s="989"/>
      <c r="BC121" s="989"/>
      <c r="BD121" s="989"/>
      <c r="BE121" s="989"/>
      <c r="BF121" s="989"/>
      <c r="BG121" s="989"/>
      <c r="BH121" s="989"/>
      <c r="BI121" s="989"/>
      <c r="BJ121" s="989"/>
      <c r="BK121" s="989"/>
      <c r="BL121" s="989"/>
      <c r="BM121" s="989"/>
      <c r="BN121" s="989"/>
      <c r="BO121" s="989"/>
      <c r="BP121" s="990"/>
      <c r="BQ121" s="991">
        <v>45472</v>
      </c>
      <c r="BR121" s="992"/>
      <c r="BS121" s="992"/>
      <c r="BT121" s="992"/>
      <c r="BU121" s="992"/>
      <c r="BV121" s="992">
        <v>42380</v>
      </c>
      <c r="BW121" s="992"/>
      <c r="BX121" s="992"/>
      <c r="BY121" s="992"/>
      <c r="BZ121" s="992"/>
      <c r="CA121" s="992">
        <v>37630</v>
      </c>
      <c r="CB121" s="992"/>
      <c r="CC121" s="992"/>
      <c r="CD121" s="992"/>
      <c r="CE121" s="992"/>
      <c r="CF121" s="986">
        <v>1.5</v>
      </c>
      <c r="CG121" s="987"/>
      <c r="CH121" s="987"/>
      <c r="CI121" s="987"/>
      <c r="CJ121" s="987"/>
      <c r="CK121" s="1075"/>
      <c r="CL121" s="1076"/>
      <c r="CM121" s="1076"/>
      <c r="CN121" s="1076"/>
      <c r="CO121" s="1077"/>
      <c r="CP121" s="1085" t="s">
        <v>470</v>
      </c>
      <c r="CQ121" s="1086"/>
      <c r="CR121" s="1086"/>
      <c r="CS121" s="1086"/>
      <c r="CT121" s="1086"/>
      <c r="CU121" s="1086"/>
      <c r="CV121" s="1086"/>
      <c r="CW121" s="1086"/>
      <c r="CX121" s="1086"/>
      <c r="CY121" s="1086"/>
      <c r="CZ121" s="1086"/>
      <c r="DA121" s="1086"/>
      <c r="DB121" s="1086"/>
      <c r="DC121" s="1086"/>
      <c r="DD121" s="1086"/>
      <c r="DE121" s="1086"/>
      <c r="DF121" s="1087"/>
      <c r="DG121" s="991">
        <v>341071</v>
      </c>
      <c r="DH121" s="992"/>
      <c r="DI121" s="992"/>
      <c r="DJ121" s="992"/>
      <c r="DK121" s="992"/>
      <c r="DL121" s="992">
        <v>297800</v>
      </c>
      <c r="DM121" s="992"/>
      <c r="DN121" s="992"/>
      <c r="DO121" s="992"/>
      <c r="DP121" s="992"/>
      <c r="DQ121" s="992">
        <v>256012</v>
      </c>
      <c r="DR121" s="992"/>
      <c r="DS121" s="992"/>
      <c r="DT121" s="992"/>
      <c r="DU121" s="992"/>
      <c r="DV121" s="993">
        <v>10.3</v>
      </c>
      <c r="DW121" s="993"/>
      <c r="DX121" s="993"/>
      <c r="DY121" s="993"/>
      <c r="DZ121" s="994"/>
    </row>
    <row r="122" spans="1:130" s="226" customFormat="1" ht="26.25" customHeight="1" x14ac:dyDescent="0.2">
      <c r="A122" s="1123"/>
      <c r="B122" s="1015"/>
      <c r="C122" s="988" t="s">
        <v>451</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392</v>
      </c>
      <c r="AB122" s="1025"/>
      <c r="AC122" s="1025"/>
      <c r="AD122" s="1025"/>
      <c r="AE122" s="1026"/>
      <c r="AF122" s="1027" t="s">
        <v>392</v>
      </c>
      <c r="AG122" s="1025"/>
      <c r="AH122" s="1025"/>
      <c r="AI122" s="1025"/>
      <c r="AJ122" s="1026"/>
      <c r="AK122" s="1027" t="s">
        <v>392</v>
      </c>
      <c r="AL122" s="1025"/>
      <c r="AM122" s="1025"/>
      <c r="AN122" s="1025"/>
      <c r="AO122" s="1026"/>
      <c r="AP122" s="1028" t="s">
        <v>414</v>
      </c>
      <c r="AQ122" s="1029"/>
      <c r="AR122" s="1029"/>
      <c r="AS122" s="1029"/>
      <c r="AT122" s="1030"/>
      <c r="AU122" s="1060"/>
      <c r="AV122" s="1061"/>
      <c r="AW122" s="1061"/>
      <c r="AX122" s="1061"/>
      <c r="AY122" s="1062"/>
      <c r="AZ122" s="1039" t="s">
        <v>471</v>
      </c>
      <c r="BA122" s="1031"/>
      <c r="BB122" s="1031"/>
      <c r="BC122" s="1031"/>
      <c r="BD122" s="1031"/>
      <c r="BE122" s="1031"/>
      <c r="BF122" s="1031"/>
      <c r="BG122" s="1031"/>
      <c r="BH122" s="1031"/>
      <c r="BI122" s="1031"/>
      <c r="BJ122" s="1031"/>
      <c r="BK122" s="1031"/>
      <c r="BL122" s="1031"/>
      <c r="BM122" s="1031"/>
      <c r="BN122" s="1031"/>
      <c r="BO122" s="1031"/>
      <c r="BP122" s="1032"/>
      <c r="BQ122" s="1065">
        <v>3871474</v>
      </c>
      <c r="BR122" s="1066"/>
      <c r="BS122" s="1066"/>
      <c r="BT122" s="1066"/>
      <c r="BU122" s="1066"/>
      <c r="BV122" s="1066">
        <v>3566195</v>
      </c>
      <c r="BW122" s="1066"/>
      <c r="BX122" s="1066"/>
      <c r="BY122" s="1066"/>
      <c r="BZ122" s="1066"/>
      <c r="CA122" s="1066">
        <v>3198021</v>
      </c>
      <c r="CB122" s="1066"/>
      <c r="CC122" s="1066"/>
      <c r="CD122" s="1066"/>
      <c r="CE122" s="1066"/>
      <c r="CF122" s="1083">
        <v>128.4</v>
      </c>
      <c r="CG122" s="1084"/>
      <c r="CH122" s="1084"/>
      <c r="CI122" s="1084"/>
      <c r="CJ122" s="1084"/>
      <c r="CK122" s="1075"/>
      <c r="CL122" s="1076"/>
      <c r="CM122" s="1076"/>
      <c r="CN122" s="1076"/>
      <c r="CO122" s="1077"/>
      <c r="CP122" s="1085" t="s">
        <v>411</v>
      </c>
      <c r="CQ122" s="1086"/>
      <c r="CR122" s="1086"/>
      <c r="CS122" s="1086"/>
      <c r="CT122" s="1086"/>
      <c r="CU122" s="1086"/>
      <c r="CV122" s="1086"/>
      <c r="CW122" s="1086"/>
      <c r="CX122" s="1086"/>
      <c r="CY122" s="1086"/>
      <c r="CZ122" s="1086"/>
      <c r="DA122" s="1086"/>
      <c r="DB122" s="1086"/>
      <c r="DC122" s="1086"/>
      <c r="DD122" s="1086"/>
      <c r="DE122" s="1086"/>
      <c r="DF122" s="1087"/>
      <c r="DG122" s="991">
        <v>114150</v>
      </c>
      <c r="DH122" s="992"/>
      <c r="DI122" s="992"/>
      <c r="DJ122" s="992"/>
      <c r="DK122" s="992"/>
      <c r="DL122" s="992">
        <v>96889</v>
      </c>
      <c r="DM122" s="992"/>
      <c r="DN122" s="992"/>
      <c r="DO122" s="992"/>
      <c r="DP122" s="992"/>
      <c r="DQ122" s="992">
        <v>85272</v>
      </c>
      <c r="DR122" s="992"/>
      <c r="DS122" s="992"/>
      <c r="DT122" s="992"/>
      <c r="DU122" s="992"/>
      <c r="DV122" s="993">
        <v>3.4</v>
      </c>
      <c r="DW122" s="993"/>
      <c r="DX122" s="993"/>
      <c r="DY122" s="993"/>
      <c r="DZ122" s="994"/>
    </row>
    <row r="123" spans="1:130" s="226" customFormat="1" ht="26.25" customHeight="1" x14ac:dyDescent="0.2">
      <c r="A123" s="1123"/>
      <c r="B123" s="1015"/>
      <c r="C123" s="988" t="s">
        <v>457</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t="s">
        <v>392</v>
      </c>
      <c r="AB123" s="1025"/>
      <c r="AC123" s="1025"/>
      <c r="AD123" s="1025"/>
      <c r="AE123" s="1026"/>
      <c r="AF123" s="1027" t="s">
        <v>137</v>
      </c>
      <c r="AG123" s="1025"/>
      <c r="AH123" s="1025"/>
      <c r="AI123" s="1025"/>
      <c r="AJ123" s="1026"/>
      <c r="AK123" s="1027" t="s">
        <v>392</v>
      </c>
      <c r="AL123" s="1025"/>
      <c r="AM123" s="1025"/>
      <c r="AN123" s="1025"/>
      <c r="AO123" s="1026"/>
      <c r="AP123" s="1028" t="s">
        <v>414</v>
      </c>
      <c r="AQ123" s="1029"/>
      <c r="AR123" s="1029"/>
      <c r="AS123" s="1029"/>
      <c r="AT123" s="1030"/>
      <c r="AU123" s="1063"/>
      <c r="AV123" s="1064"/>
      <c r="AW123" s="1064"/>
      <c r="AX123" s="1064"/>
      <c r="AY123" s="1064"/>
      <c r="AZ123" s="247" t="s">
        <v>188</v>
      </c>
      <c r="BA123" s="247"/>
      <c r="BB123" s="247"/>
      <c r="BC123" s="247"/>
      <c r="BD123" s="247"/>
      <c r="BE123" s="247"/>
      <c r="BF123" s="247"/>
      <c r="BG123" s="247"/>
      <c r="BH123" s="247"/>
      <c r="BI123" s="247"/>
      <c r="BJ123" s="247"/>
      <c r="BK123" s="247"/>
      <c r="BL123" s="247"/>
      <c r="BM123" s="247"/>
      <c r="BN123" s="247"/>
      <c r="BO123" s="1043" t="s">
        <v>472</v>
      </c>
      <c r="BP123" s="1071"/>
      <c r="BQ123" s="1129">
        <v>5220537</v>
      </c>
      <c r="BR123" s="1130"/>
      <c r="BS123" s="1130"/>
      <c r="BT123" s="1130"/>
      <c r="BU123" s="1130"/>
      <c r="BV123" s="1130">
        <v>5127386</v>
      </c>
      <c r="BW123" s="1130"/>
      <c r="BX123" s="1130"/>
      <c r="BY123" s="1130"/>
      <c r="BZ123" s="1130"/>
      <c r="CA123" s="1130">
        <v>5442983</v>
      </c>
      <c r="CB123" s="1130"/>
      <c r="CC123" s="1130"/>
      <c r="CD123" s="1130"/>
      <c r="CE123" s="1130"/>
      <c r="CF123" s="1067"/>
      <c r="CG123" s="1068"/>
      <c r="CH123" s="1068"/>
      <c r="CI123" s="1068"/>
      <c r="CJ123" s="1069"/>
      <c r="CK123" s="1075"/>
      <c r="CL123" s="1076"/>
      <c r="CM123" s="1076"/>
      <c r="CN123" s="1076"/>
      <c r="CO123" s="1077"/>
      <c r="CP123" s="1085" t="s">
        <v>473</v>
      </c>
      <c r="CQ123" s="1086"/>
      <c r="CR123" s="1086"/>
      <c r="CS123" s="1086"/>
      <c r="CT123" s="1086"/>
      <c r="CU123" s="1086"/>
      <c r="CV123" s="1086"/>
      <c r="CW123" s="1086"/>
      <c r="CX123" s="1086"/>
      <c r="CY123" s="1086"/>
      <c r="CZ123" s="1086"/>
      <c r="DA123" s="1086"/>
      <c r="DB123" s="1086"/>
      <c r="DC123" s="1086"/>
      <c r="DD123" s="1086"/>
      <c r="DE123" s="1086"/>
      <c r="DF123" s="1087"/>
      <c r="DG123" s="1024">
        <v>66764</v>
      </c>
      <c r="DH123" s="1025"/>
      <c r="DI123" s="1025"/>
      <c r="DJ123" s="1025"/>
      <c r="DK123" s="1026"/>
      <c r="DL123" s="1027">
        <v>68654</v>
      </c>
      <c r="DM123" s="1025"/>
      <c r="DN123" s="1025"/>
      <c r="DO123" s="1025"/>
      <c r="DP123" s="1026"/>
      <c r="DQ123" s="1027">
        <v>57247</v>
      </c>
      <c r="DR123" s="1025"/>
      <c r="DS123" s="1025"/>
      <c r="DT123" s="1025"/>
      <c r="DU123" s="1026"/>
      <c r="DV123" s="1028">
        <v>2.2999999999999998</v>
      </c>
      <c r="DW123" s="1029"/>
      <c r="DX123" s="1029"/>
      <c r="DY123" s="1029"/>
      <c r="DZ123" s="1030"/>
    </row>
    <row r="124" spans="1:130" s="226" customFormat="1" ht="26.25" customHeight="1" thickBot="1" x14ac:dyDescent="0.25">
      <c r="A124" s="1123"/>
      <c r="B124" s="1015"/>
      <c r="C124" s="988" t="s">
        <v>460</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392</v>
      </c>
      <c r="AB124" s="1025"/>
      <c r="AC124" s="1025"/>
      <c r="AD124" s="1025"/>
      <c r="AE124" s="1026"/>
      <c r="AF124" s="1027" t="s">
        <v>137</v>
      </c>
      <c r="AG124" s="1025"/>
      <c r="AH124" s="1025"/>
      <c r="AI124" s="1025"/>
      <c r="AJ124" s="1026"/>
      <c r="AK124" s="1027" t="s">
        <v>137</v>
      </c>
      <c r="AL124" s="1025"/>
      <c r="AM124" s="1025"/>
      <c r="AN124" s="1025"/>
      <c r="AO124" s="1026"/>
      <c r="AP124" s="1028" t="s">
        <v>392</v>
      </c>
      <c r="AQ124" s="1029"/>
      <c r="AR124" s="1029"/>
      <c r="AS124" s="1029"/>
      <c r="AT124" s="1030"/>
      <c r="AU124" s="1125" t="s">
        <v>474</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57.5</v>
      </c>
      <c r="BR124" s="1093"/>
      <c r="BS124" s="1093"/>
      <c r="BT124" s="1093"/>
      <c r="BU124" s="1093"/>
      <c r="BV124" s="1093">
        <v>41.7</v>
      </c>
      <c r="BW124" s="1093"/>
      <c r="BX124" s="1093"/>
      <c r="BY124" s="1093"/>
      <c r="BZ124" s="1093"/>
      <c r="CA124" s="1093">
        <v>9</v>
      </c>
      <c r="CB124" s="1093"/>
      <c r="CC124" s="1093"/>
      <c r="CD124" s="1093"/>
      <c r="CE124" s="1093"/>
      <c r="CF124" s="1094"/>
      <c r="CG124" s="1095"/>
      <c r="CH124" s="1095"/>
      <c r="CI124" s="1095"/>
      <c r="CJ124" s="1096"/>
      <c r="CK124" s="1078"/>
      <c r="CL124" s="1078"/>
      <c r="CM124" s="1078"/>
      <c r="CN124" s="1078"/>
      <c r="CO124" s="1079"/>
      <c r="CP124" s="1085" t="s">
        <v>475</v>
      </c>
      <c r="CQ124" s="1086"/>
      <c r="CR124" s="1086"/>
      <c r="CS124" s="1086"/>
      <c r="CT124" s="1086"/>
      <c r="CU124" s="1086"/>
      <c r="CV124" s="1086"/>
      <c r="CW124" s="1086"/>
      <c r="CX124" s="1086"/>
      <c r="CY124" s="1086"/>
      <c r="CZ124" s="1086"/>
      <c r="DA124" s="1086"/>
      <c r="DB124" s="1086"/>
      <c r="DC124" s="1086"/>
      <c r="DD124" s="1086"/>
      <c r="DE124" s="1086"/>
      <c r="DF124" s="1087"/>
      <c r="DG124" s="1070" t="s">
        <v>392</v>
      </c>
      <c r="DH124" s="1052"/>
      <c r="DI124" s="1052"/>
      <c r="DJ124" s="1052"/>
      <c r="DK124" s="1053"/>
      <c r="DL124" s="1051" t="s">
        <v>392</v>
      </c>
      <c r="DM124" s="1052"/>
      <c r="DN124" s="1052"/>
      <c r="DO124" s="1052"/>
      <c r="DP124" s="1053"/>
      <c r="DQ124" s="1051" t="s">
        <v>392</v>
      </c>
      <c r="DR124" s="1052"/>
      <c r="DS124" s="1052"/>
      <c r="DT124" s="1052"/>
      <c r="DU124" s="1053"/>
      <c r="DV124" s="1054" t="s">
        <v>392</v>
      </c>
      <c r="DW124" s="1055"/>
      <c r="DX124" s="1055"/>
      <c r="DY124" s="1055"/>
      <c r="DZ124" s="1056"/>
    </row>
    <row r="125" spans="1:130" s="226" customFormat="1" ht="26.25" customHeight="1" x14ac:dyDescent="0.2">
      <c r="A125" s="1123"/>
      <c r="B125" s="1015"/>
      <c r="C125" s="988" t="s">
        <v>462</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392</v>
      </c>
      <c r="AB125" s="1025"/>
      <c r="AC125" s="1025"/>
      <c r="AD125" s="1025"/>
      <c r="AE125" s="1026"/>
      <c r="AF125" s="1027" t="s">
        <v>392</v>
      </c>
      <c r="AG125" s="1025"/>
      <c r="AH125" s="1025"/>
      <c r="AI125" s="1025"/>
      <c r="AJ125" s="1026"/>
      <c r="AK125" s="1027" t="s">
        <v>392</v>
      </c>
      <c r="AL125" s="1025"/>
      <c r="AM125" s="1025"/>
      <c r="AN125" s="1025"/>
      <c r="AO125" s="1026"/>
      <c r="AP125" s="1028" t="s">
        <v>392</v>
      </c>
      <c r="AQ125" s="1029"/>
      <c r="AR125" s="1029"/>
      <c r="AS125" s="1029"/>
      <c r="AT125" s="103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8" t="s">
        <v>476</v>
      </c>
      <c r="CL125" s="1073"/>
      <c r="CM125" s="1073"/>
      <c r="CN125" s="1073"/>
      <c r="CO125" s="1074"/>
      <c r="CP125" s="995" t="s">
        <v>477</v>
      </c>
      <c r="CQ125" s="963"/>
      <c r="CR125" s="963"/>
      <c r="CS125" s="963"/>
      <c r="CT125" s="963"/>
      <c r="CU125" s="963"/>
      <c r="CV125" s="963"/>
      <c r="CW125" s="963"/>
      <c r="CX125" s="963"/>
      <c r="CY125" s="963"/>
      <c r="CZ125" s="963"/>
      <c r="DA125" s="963"/>
      <c r="DB125" s="963"/>
      <c r="DC125" s="963"/>
      <c r="DD125" s="963"/>
      <c r="DE125" s="963"/>
      <c r="DF125" s="964"/>
      <c r="DG125" s="996" t="s">
        <v>392</v>
      </c>
      <c r="DH125" s="997"/>
      <c r="DI125" s="997"/>
      <c r="DJ125" s="997"/>
      <c r="DK125" s="997"/>
      <c r="DL125" s="997" t="s">
        <v>392</v>
      </c>
      <c r="DM125" s="997"/>
      <c r="DN125" s="997"/>
      <c r="DO125" s="997"/>
      <c r="DP125" s="997"/>
      <c r="DQ125" s="997" t="s">
        <v>392</v>
      </c>
      <c r="DR125" s="997"/>
      <c r="DS125" s="997"/>
      <c r="DT125" s="997"/>
      <c r="DU125" s="997"/>
      <c r="DV125" s="998" t="s">
        <v>392</v>
      </c>
      <c r="DW125" s="998"/>
      <c r="DX125" s="998"/>
      <c r="DY125" s="998"/>
      <c r="DZ125" s="999"/>
    </row>
    <row r="126" spans="1:130" s="226" customFormat="1" ht="26.25" customHeight="1" thickBot="1" x14ac:dyDescent="0.25">
      <c r="A126" s="1123"/>
      <c r="B126" s="1015"/>
      <c r="C126" s="988" t="s">
        <v>464</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v>2210</v>
      </c>
      <c r="AB126" s="1025"/>
      <c r="AC126" s="1025"/>
      <c r="AD126" s="1025"/>
      <c r="AE126" s="1026"/>
      <c r="AF126" s="1027">
        <v>645</v>
      </c>
      <c r="AG126" s="1025"/>
      <c r="AH126" s="1025"/>
      <c r="AI126" s="1025"/>
      <c r="AJ126" s="1026"/>
      <c r="AK126" s="1027">
        <v>688</v>
      </c>
      <c r="AL126" s="1025"/>
      <c r="AM126" s="1025"/>
      <c r="AN126" s="1025"/>
      <c r="AO126" s="1026"/>
      <c r="AP126" s="1028">
        <v>0</v>
      </c>
      <c r="AQ126" s="1029"/>
      <c r="AR126" s="1029"/>
      <c r="AS126" s="1029"/>
      <c r="AT126" s="103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9"/>
      <c r="CL126" s="1076"/>
      <c r="CM126" s="1076"/>
      <c r="CN126" s="1076"/>
      <c r="CO126" s="1077"/>
      <c r="CP126" s="988" t="s">
        <v>478</v>
      </c>
      <c r="CQ126" s="989"/>
      <c r="CR126" s="989"/>
      <c r="CS126" s="989"/>
      <c r="CT126" s="989"/>
      <c r="CU126" s="989"/>
      <c r="CV126" s="989"/>
      <c r="CW126" s="989"/>
      <c r="CX126" s="989"/>
      <c r="CY126" s="989"/>
      <c r="CZ126" s="989"/>
      <c r="DA126" s="989"/>
      <c r="DB126" s="989"/>
      <c r="DC126" s="989"/>
      <c r="DD126" s="989"/>
      <c r="DE126" s="989"/>
      <c r="DF126" s="990"/>
      <c r="DG126" s="991" t="s">
        <v>392</v>
      </c>
      <c r="DH126" s="992"/>
      <c r="DI126" s="992"/>
      <c r="DJ126" s="992"/>
      <c r="DK126" s="992"/>
      <c r="DL126" s="992" t="s">
        <v>392</v>
      </c>
      <c r="DM126" s="992"/>
      <c r="DN126" s="992"/>
      <c r="DO126" s="992"/>
      <c r="DP126" s="992"/>
      <c r="DQ126" s="992" t="s">
        <v>392</v>
      </c>
      <c r="DR126" s="992"/>
      <c r="DS126" s="992"/>
      <c r="DT126" s="992"/>
      <c r="DU126" s="992"/>
      <c r="DV126" s="993" t="s">
        <v>392</v>
      </c>
      <c r="DW126" s="993"/>
      <c r="DX126" s="993"/>
      <c r="DY126" s="993"/>
      <c r="DZ126" s="994"/>
    </row>
    <row r="127" spans="1:130" s="226" customFormat="1" ht="26.25" customHeight="1" x14ac:dyDescent="0.2">
      <c r="A127" s="1124"/>
      <c r="B127" s="1017"/>
      <c r="C127" s="1039" t="s">
        <v>479</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v>4838</v>
      </c>
      <c r="AB127" s="1025"/>
      <c r="AC127" s="1025"/>
      <c r="AD127" s="1025"/>
      <c r="AE127" s="1026"/>
      <c r="AF127" s="1027">
        <v>5659</v>
      </c>
      <c r="AG127" s="1025"/>
      <c r="AH127" s="1025"/>
      <c r="AI127" s="1025"/>
      <c r="AJ127" s="1026"/>
      <c r="AK127" s="1027">
        <v>5632</v>
      </c>
      <c r="AL127" s="1025"/>
      <c r="AM127" s="1025"/>
      <c r="AN127" s="1025"/>
      <c r="AO127" s="1026"/>
      <c r="AP127" s="1028">
        <v>0.2</v>
      </c>
      <c r="AQ127" s="1029"/>
      <c r="AR127" s="1029"/>
      <c r="AS127" s="1029"/>
      <c r="AT127" s="1030"/>
      <c r="AU127" s="228"/>
      <c r="AV127" s="228"/>
      <c r="AW127" s="228"/>
      <c r="AX127" s="1097" t="s">
        <v>480</v>
      </c>
      <c r="AY127" s="1098"/>
      <c r="AZ127" s="1098"/>
      <c r="BA127" s="1098"/>
      <c r="BB127" s="1098"/>
      <c r="BC127" s="1098"/>
      <c r="BD127" s="1098"/>
      <c r="BE127" s="1099"/>
      <c r="BF127" s="1100" t="s">
        <v>481</v>
      </c>
      <c r="BG127" s="1098"/>
      <c r="BH127" s="1098"/>
      <c r="BI127" s="1098"/>
      <c r="BJ127" s="1098"/>
      <c r="BK127" s="1098"/>
      <c r="BL127" s="1099"/>
      <c r="BM127" s="1100" t="s">
        <v>482</v>
      </c>
      <c r="BN127" s="1098"/>
      <c r="BO127" s="1098"/>
      <c r="BP127" s="1098"/>
      <c r="BQ127" s="1098"/>
      <c r="BR127" s="1098"/>
      <c r="BS127" s="1099"/>
      <c r="BT127" s="1100" t="s">
        <v>483</v>
      </c>
      <c r="BU127" s="1098"/>
      <c r="BV127" s="1098"/>
      <c r="BW127" s="1098"/>
      <c r="BX127" s="1098"/>
      <c r="BY127" s="1098"/>
      <c r="BZ127" s="1121"/>
      <c r="CA127" s="228"/>
      <c r="CB127" s="228"/>
      <c r="CC127" s="228"/>
      <c r="CD127" s="251"/>
      <c r="CE127" s="251"/>
      <c r="CF127" s="251"/>
      <c r="CG127" s="228"/>
      <c r="CH127" s="228"/>
      <c r="CI127" s="228"/>
      <c r="CJ127" s="250"/>
      <c r="CK127" s="1089"/>
      <c r="CL127" s="1076"/>
      <c r="CM127" s="1076"/>
      <c r="CN127" s="1076"/>
      <c r="CO127" s="1077"/>
      <c r="CP127" s="988" t="s">
        <v>484</v>
      </c>
      <c r="CQ127" s="989"/>
      <c r="CR127" s="989"/>
      <c r="CS127" s="989"/>
      <c r="CT127" s="989"/>
      <c r="CU127" s="989"/>
      <c r="CV127" s="989"/>
      <c r="CW127" s="989"/>
      <c r="CX127" s="989"/>
      <c r="CY127" s="989"/>
      <c r="CZ127" s="989"/>
      <c r="DA127" s="989"/>
      <c r="DB127" s="989"/>
      <c r="DC127" s="989"/>
      <c r="DD127" s="989"/>
      <c r="DE127" s="989"/>
      <c r="DF127" s="990"/>
      <c r="DG127" s="991" t="s">
        <v>392</v>
      </c>
      <c r="DH127" s="992"/>
      <c r="DI127" s="992"/>
      <c r="DJ127" s="992"/>
      <c r="DK127" s="992"/>
      <c r="DL127" s="992" t="s">
        <v>392</v>
      </c>
      <c r="DM127" s="992"/>
      <c r="DN127" s="992"/>
      <c r="DO127" s="992"/>
      <c r="DP127" s="992"/>
      <c r="DQ127" s="992" t="s">
        <v>392</v>
      </c>
      <c r="DR127" s="992"/>
      <c r="DS127" s="992"/>
      <c r="DT127" s="992"/>
      <c r="DU127" s="992"/>
      <c r="DV127" s="993" t="s">
        <v>392</v>
      </c>
      <c r="DW127" s="993"/>
      <c r="DX127" s="993"/>
      <c r="DY127" s="993"/>
      <c r="DZ127" s="994"/>
    </row>
    <row r="128" spans="1:130" s="226" customFormat="1" ht="26.25" customHeight="1" thickBot="1" x14ac:dyDescent="0.25">
      <c r="A128" s="1107" t="s">
        <v>485</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486</v>
      </c>
      <c r="X128" s="1109"/>
      <c r="Y128" s="1109"/>
      <c r="Z128" s="1110"/>
      <c r="AA128" s="1111">
        <v>3640</v>
      </c>
      <c r="AB128" s="1112"/>
      <c r="AC128" s="1112"/>
      <c r="AD128" s="1112"/>
      <c r="AE128" s="1113"/>
      <c r="AF128" s="1114">
        <v>13646</v>
      </c>
      <c r="AG128" s="1112"/>
      <c r="AH128" s="1112"/>
      <c r="AI128" s="1112"/>
      <c r="AJ128" s="1113"/>
      <c r="AK128" s="1114">
        <v>13606</v>
      </c>
      <c r="AL128" s="1112"/>
      <c r="AM128" s="1112"/>
      <c r="AN128" s="1112"/>
      <c r="AO128" s="1113"/>
      <c r="AP128" s="1115"/>
      <c r="AQ128" s="1116"/>
      <c r="AR128" s="1116"/>
      <c r="AS128" s="1116"/>
      <c r="AT128" s="1117"/>
      <c r="AU128" s="228"/>
      <c r="AV128" s="228"/>
      <c r="AW128" s="228"/>
      <c r="AX128" s="962" t="s">
        <v>487</v>
      </c>
      <c r="AY128" s="963"/>
      <c r="AZ128" s="963"/>
      <c r="BA128" s="963"/>
      <c r="BB128" s="963"/>
      <c r="BC128" s="963"/>
      <c r="BD128" s="963"/>
      <c r="BE128" s="964"/>
      <c r="BF128" s="1118" t="s">
        <v>137</v>
      </c>
      <c r="BG128" s="1119"/>
      <c r="BH128" s="1119"/>
      <c r="BI128" s="1119"/>
      <c r="BJ128" s="1119"/>
      <c r="BK128" s="1119"/>
      <c r="BL128" s="1120"/>
      <c r="BM128" s="1118">
        <v>15</v>
      </c>
      <c r="BN128" s="1119"/>
      <c r="BO128" s="1119"/>
      <c r="BP128" s="1119"/>
      <c r="BQ128" s="1119"/>
      <c r="BR128" s="1119"/>
      <c r="BS128" s="1120"/>
      <c r="BT128" s="1118">
        <v>20</v>
      </c>
      <c r="BU128" s="1119"/>
      <c r="BV128" s="1119"/>
      <c r="BW128" s="1119"/>
      <c r="BX128" s="1119"/>
      <c r="BY128" s="1119"/>
      <c r="BZ128" s="1142"/>
      <c r="CA128" s="251"/>
      <c r="CB128" s="251"/>
      <c r="CC128" s="251"/>
      <c r="CD128" s="251"/>
      <c r="CE128" s="251"/>
      <c r="CF128" s="251"/>
      <c r="CG128" s="228"/>
      <c r="CH128" s="228"/>
      <c r="CI128" s="228"/>
      <c r="CJ128" s="250"/>
      <c r="CK128" s="1090"/>
      <c r="CL128" s="1091"/>
      <c r="CM128" s="1091"/>
      <c r="CN128" s="1091"/>
      <c r="CO128" s="1092"/>
      <c r="CP128" s="1101" t="s">
        <v>488</v>
      </c>
      <c r="CQ128" s="792"/>
      <c r="CR128" s="792"/>
      <c r="CS128" s="792"/>
      <c r="CT128" s="792"/>
      <c r="CU128" s="792"/>
      <c r="CV128" s="792"/>
      <c r="CW128" s="792"/>
      <c r="CX128" s="792"/>
      <c r="CY128" s="792"/>
      <c r="CZ128" s="792"/>
      <c r="DA128" s="792"/>
      <c r="DB128" s="792"/>
      <c r="DC128" s="792"/>
      <c r="DD128" s="792"/>
      <c r="DE128" s="792"/>
      <c r="DF128" s="1102"/>
      <c r="DG128" s="1103" t="s">
        <v>137</v>
      </c>
      <c r="DH128" s="1104"/>
      <c r="DI128" s="1104"/>
      <c r="DJ128" s="1104"/>
      <c r="DK128" s="1104"/>
      <c r="DL128" s="1104" t="s">
        <v>137</v>
      </c>
      <c r="DM128" s="1104"/>
      <c r="DN128" s="1104"/>
      <c r="DO128" s="1104"/>
      <c r="DP128" s="1104"/>
      <c r="DQ128" s="1104" t="s">
        <v>137</v>
      </c>
      <c r="DR128" s="1104"/>
      <c r="DS128" s="1104"/>
      <c r="DT128" s="1104"/>
      <c r="DU128" s="1104"/>
      <c r="DV128" s="1105" t="s">
        <v>392</v>
      </c>
      <c r="DW128" s="1105"/>
      <c r="DX128" s="1105"/>
      <c r="DY128" s="1105"/>
      <c r="DZ128" s="1106"/>
    </row>
    <row r="129" spans="1:131" s="226" customFormat="1" ht="26.25" customHeight="1" x14ac:dyDescent="0.2">
      <c r="A129" s="1000" t="s">
        <v>106</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489</v>
      </c>
      <c r="X129" s="1137"/>
      <c r="Y129" s="1137"/>
      <c r="Z129" s="1138"/>
      <c r="AA129" s="1024">
        <v>2483889</v>
      </c>
      <c r="AB129" s="1025"/>
      <c r="AC129" s="1025"/>
      <c r="AD129" s="1025"/>
      <c r="AE129" s="1026"/>
      <c r="AF129" s="1027">
        <v>2653372</v>
      </c>
      <c r="AG129" s="1025"/>
      <c r="AH129" s="1025"/>
      <c r="AI129" s="1025"/>
      <c r="AJ129" s="1026"/>
      <c r="AK129" s="1027">
        <v>2889862</v>
      </c>
      <c r="AL129" s="1025"/>
      <c r="AM129" s="1025"/>
      <c r="AN129" s="1025"/>
      <c r="AO129" s="1026"/>
      <c r="AP129" s="1139"/>
      <c r="AQ129" s="1140"/>
      <c r="AR129" s="1140"/>
      <c r="AS129" s="1140"/>
      <c r="AT129" s="1141"/>
      <c r="AU129" s="229"/>
      <c r="AV129" s="229"/>
      <c r="AW129" s="229"/>
      <c r="AX129" s="1131" t="s">
        <v>490</v>
      </c>
      <c r="AY129" s="989"/>
      <c r="AZ129" s="989"/>
      <c r="BA129" s="989"/>
      <c r="BB129" s="989"/>
      <c r="BC129" s="989"/>
      <c r="BD129" s="989"/>
      <c r="BE129" s="990"/>
      <c r="BF129" s="1132" t="s">
        <v>137</v>
      </c>
      <c r="BG129" s="1133"/>
      <c r="BH129" s="1133"/>
      <c r="BI129" s="1133"/>
      <c r="BJ129" s="1133"/>
      <c r="BK129" s="1133"/>
      <c r="BL129" s="1134"/>
      <c r="BM129" s="1132">
        <v>20</v>
      </c>
      <c r="BN129" s="1133"/>
      <c r="BO129" s="1133"/>
      <c r="BP129" s="1133"/>
      <c r="BQ129" s="1133"/>
      <c r="BR129" s="1133"/>
      <c r="BS129" s="1134"/>
      <c r="BT129" s="1132">
        <v>30</v>
      </c>
      <c r="BU129" s="1133"/>
      <c r="BV129" s="1133"/>
      <c r="BW129" s="1133"/>
      <c r="BX129" s="1133"/>
      <c r="BY129" s="1133"/>
      <c r="BZ129" s="1135"/>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492</v>
      </c>
      <c r="X130" s="1137"/>
      <c r="Y130" s="1137"/>
      <c r="Z130" s="1138"/>
      <c r="AA130" s="1024">
        <v>365961</v>
      </c>
      <c r="AB130" s="1025"/>
      <c r="AC130" s="1025"/>
      <c r="AD130" s="1025"/>
      <c r="AE130" s="1026"/>
      <c r="AF130" s="1027">
        <v>399996</v>
      </c>
      <c r="AG130" s="1025"/>
      <c r="AH130" s="1025"/>
      <c r="AI130" s="1025"/>
      <c r="AJ130" s="1026"/>
      <c r="AK130" s="1027">
        <v>399833</v>
      </c>
      <c r="AL130" s="1025"/>
      <c r="AM130" s="1025"/>
      <c r="AN130" s="1025"/>
      <c r="AO130" s="1026"/>
      <c r="AP130" s="1139"/>
      <c r="AQ130" s="1140"/>
      <c r="AR130" s="1140"/>
      <c r="AS130" s="1140"/>
      <c r="AT130" s="1141"/>
      <c r="AU130" s="229"/>
      <c r="AV130" s="229"/>
      <c r="AW130" s="229"/>
      <c r="AX130" s="1131" t="s">
        <v>493</v>
      </c>
      <c r="AY130" s="989"/>
      <c r="AZ130" s="989"/>
      <c r="BA130" s="989"/>
      <c r="BB130" s="989"/>
      <c r="BC130" s="989"/>
      <c r="BD130" s="989"/>
      <c r="BE130" s="990"/>
      <c r="BF130" s="1167">
        <v>10.199999999999999</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494</v>
      </c>
      <c r="X131" s="1174"/>
      <c r="Y131" s="1174"/>
      <c r="Z131" s="1175"/>
      <c r="AA131" s="1070">
        <v>2117928</v>
      </c>
      <c r="AB131" s="1052"/>
      <c r="AC131" s="1052"/>
      <c r="AD131" s="1052"/>
      <c r="AE131" s="1053"/>
      <c r="AF131" s="1051">
        <v>2253376</v>
      </c>
      <c r="AG131" s="1052"/>
      <c r="AH131" s="1052"/>
      <c r="AI131" s="1052"/>
      <c r="AJ131" s="1053"/>
      <c r="AK131" s="1051">
        <v>2490029</v>
      </c>
      <c r="AL131" s="1052"/>
      <c r="AM131" s="1052"/>
      <c r="AN131" s="1052"/>
      <c r="AO131" s="1053"/>
      <c r="AP131" s="1176"/>
      <c r="AQ131" s="1177"/>
      <c r="AR131" s="1177"/>
      <c r="AS131" s="1177"/>
      <c r="AT131" s="1178"/>
      <c r="AU131" s="229"/>
      <c r="AV131" s="229"/>
      <c r="AW131" s="229"/>
      <c r="AX131" s="1149" t="s">
        <v>495</v>
      </c>
      <c r="AY131" s="792"/>
      <c r="AZ131" s="792"/>
      <c r="BA131" s="792"/>
      <c r="BB131" s="792"/>
      <c r="BC131" s="792"/>
      <c r="BD131" s="792"/>
      <c r="BE131" s="1102"/>
      <c r="BF131" s="1150">
        <v>9</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6" t="s">
        <v>496</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497</v>
      </c>
      <c r="W132" s="1160"/>
      <c r="X132" s="1160"/>
      <c r="Y132" s="1160"/>
      <c r="Z132" s="1161"/>
      <c r="AA132" s="1162">
        <v>11.09173683</v>
      </c>
      <c r="AB132" s="1163"/>
      <c r="AC132" s="1163"/>
      <c r="AD132" s="1163"/>
      <c r="AE132" s="1164"/>
      <c r="AF132" s="1165">
        <v>10.52487468</v>
      </c>
      <c r="AG132" s="1163"/>
      <c r="AH132" s="1163"/>
      <c r="AI132" s="1163"/>
      <c r="AJ132" s="1164"/>
      <c r="AK132" s="1165">
        <v>9.258004626</v>
      </c>
      <c r="AL132" s="1163"/>
      <c r="AM132" s="1163"/>
      <c r="AN132" s="1163"/>
      <c r="AO132" s="1164"/>
      <c r="AP132" s="1067"/>
      <c r="AQ132" s="1068"/>
      <c r="AR132" s="1068"/>
      <c r="AS132" s="1068"/>
      <c r="AT132" s="116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498</v>
      </c>
      <c r="W133" s="1143"/>
      <c r="X133" s="1143"/>
      <c r="Y133" s="1143"/>
      <c r="Z133" s="1144"/>
      <c r="AA133" s="1145">
        <v>9.9</v>
      </c>
      <c r="AB133" s="1146"/>
      <c r="AC133" s="1146"/>
      <c r="AD133" s="1146"/>
      <c r="AE133" s="1147"/>
      <c r="AF133" s="1145">
        <v>10.3</v>
      </c>
      <c r="AG133" s="1146"/>
      <c r="AH133" s="1146"/>
      <c r="AI133" s="1146"/>
      <c r="AJ133" s="1147"/>
      <c r="AK133" s="1145">
        <v>10.199999999999999</v>
      </c>
      <c r="AL133" s="1146"/>
      <c r="AM133" s="1146"/>
      <c r="AN133" s="1146"/>
      <c r="AO133" s="1147"/>
      <c r="AP133" s="1094"/>
      <c r="AQ133" s="1095"/>
      <c r="AR133" s="1095"/>
      <c r="AS133" s="1095"/>
      <c r="AT133" s="114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AMu2SvaMMIoFWVR1uYgSC1kGlKE4U3vTPE6ChjV7ip5B/9ZU8zhX709MrWixQ3TvbLUm6mMu/s8Ew9Fqp4NRw==" saltValue="y2lH0czcg0T7A9sKQmusw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499</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tdSnTZNn9Ca85PbaL8TCkplenkcTotGs6Xj2TXa8R1/+G9kMekqpz6dlF15XKan+faZm6AQRKOz3tCviA/hjNw==" saltValue="/gEbbWX9HsatjeQIh4+K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Uc2sGErTaqWVaStkxZgfeB8KDBx/L74noTT7uygX+G+T2kztM0R9iUV8+SOtM9eM7MpwjFgnaw7LhyJG4sBEA==" saltValue="7s90lGgxlxDTWpKwwGET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0" t="s">
        <v>502</v>
      </c>
      <c r="AP7" s="268"/>
      <c r="AQ7" s="269" t="s">
        <v>503</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1"/>
      <c r="AP8" s="274" t="s">
        <v>504</v>
      </c>
      <c r="AQ8" s="275" t="s">
        <v>505</v>
      </c>
      <c r="AR8" s="276" t="s">
        <v>506</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2" t="s">
        <v>507</v>
      </c>
      <c r="AL9" s="1183"/>
      <c r="AM9" s="1183"/>
      <c r="AN9" s="1184"/>
      <c r="AO9" s="277">
        <v>804644</v>
      </c>
      <c r="AP9" s="277">
        <v>157835</v>
      </c>
      <c r="AQ9" s="278">
        <v>135698</v>
      </c>
      <c r="AR9" s="279">
        <v>16.3</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2" t="s">
        <v>508</v>
      </c>
      <c r="AL10" s="1183"/>
      <c r="AM10" s="1183"/>
      <c r="AN10" s="1184"/>
      <c r="AO10" s="280">
        <v>80523</v>
      </c>
      <c r="AP10" s="280">
        <v>15795</v>
      </c>
      <c r="AQ10" s="281">
        <v>15070</v>
      </c>
      <c r="AR10" s="282">
        <v>4.8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2" t="s">
        <v>509</v>
      </c>
      <c r="AL11" s="1183"/>
      <c r="AM11" s="1183"/>
      <c r="AN11" s="1184"/>
      <c r="AO11" s="280" t="s">
        <v>510</v>
      </c>
      <c r="AP11" s="280" t="s">
        <v>510</v>
      </c>
      <c r="AQ11" s="281">
        <v>1204</v>
      </c>
      <c r="AR11" s="282" t="s">
        <v>510</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2" t="s">
        <v>511</v>
      </c>
      <c r="AL12" s="1183"/>
      <c r="AM12" s="1183"/>
      <c r="AN12" s="1184"/>
      <c r="AO12" s="280" t="s">
        <v>510</v>
      </c>
      <c r="AP12" s="280" t="s">
        <v>510</v>
      </c>
      <c r="AQ12" s="281" t="s">
        <v>510</v>
      </c>
      <c r="AR12" s="282" t="s">
        <v>510</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2" t="s">
        <v>512</v>
      </c>
      <c r="AL13" s="1183"/>
      <c r="AM13" s="1183"/>
      <c r="AN13" s="1184"/>
      <c r="AO13" s="280">
        <v>41830</v>
      </c>
      <c r="AP13" s="280">
        <v>8205</v>
      </c>
      <c r="AQ13" s="281">
        <v>5161</v>
      </c>
      <c r="AR13" s="282">
        <v>59</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2" t="s">
        <v>513</v>
      </c>
      <c r="AL14" s="1183"/>
      <c r="AM14" s="1183"/>
      <c r="AN14" s="1184"/>
      <c r="AO14" s="280">
        <v>7526</v>
      </c>
      <c r="AP14" s="280">
        <v>1476</v>
      </c>
      <c r="AQ14" s="281">
        <v>2589</v>
      </c>
      <c r="AR14" s="282">
        <v>-43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5" t="s">
        <v>514</v>
      </c>
      <c r="AL15" s="1186"/>
      <c r="AM15" s="1186"/>
      <c r="AN15" s="1187"/>
      <c r="AO15" s="280">
        <v>-47984</v>
      </c>
      <c r="AP15" s="280">
        <v>-9412</v>
      </c>
      <c r="AQ15" s="281">
        <v>-9993</v>
      </c>
      <c r="AR15" s="282">
        <v>-5.8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5" t="s">
        <v>188</v>
      </c>
      <c r="AL16" s="1186"/>
      <c r="AM16" s="1186"/>
      <c r="AN16" s="1187"/>
      <c r="AO16" s="280">
        <v>886539</v>
      </c>
      <c r="AP16" s="280">
        <v>173899</v>
      </c>
      <c r="AQ16" s="281">
        <v>149729</v>
      </c>
      <c r="AR16" s="282">
        <v>16.100000000000001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8" t="s">
        <v>519</v>
      </c>
      <c r="AL21" s="1189"/>
      <c r="AM21" s="1189"/>
      <c r="AN21" s="1190"/>
      <c r="AO21" s="293">
        <v>13.53</v>
      </c>
      <c r="AP21" s="294">
        <v>13.47</v>
      </c>
      <c r="AQ21" s="295">
        <v>0.06</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8" t="s">
        <v>520</v>
      </c>
      <c r="AL22" s="1189"/>
      <c r="AM22" s="1189"/>
      <c r="AN22" s="1190"/>
      <c r="AO22" s="298">
        <v>98.6</v>
      </c>
      <c r="AP22" s="299">
        <v>96.1</v>
      </c>
      <c r="AQ22" s="300">
        <v>2.5</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9" t="s">
        <v>521</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63"/>
    </row>
    <row r="27" spans="1:46" ht="13.2" x14ac:dyDescent="0.2">
      <c r="A27" s="305"/>
      <c r="AO27" s="258"/>
      <c r="AP27" s="258"/>
      <c r="AQ27" s="258"/>
      <c r="AR27" s="258"/>
      <c r="AS27" s="258"/>
      <c r="AT27" s="258"/>
    </row>
    <row r="28" spans="1:46" ht="16.2" x14ac:dyDescent="0.2">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0" t="s">
        <v>502</v>
      </c>
      <c r="AP30" s="268"/>
      <c r="AQ30" s="269" t="s">
        <v>503</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1"/>
      <c r="AP31" s="274" t="s">
        <v>504</v>
      </c>
      <c r="AQ31" s="275" t="s">
        <v>505</v>
      </c>
      <c r="AR31" s="276" t="s">
        <v>506</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6" t="s">
        <v>524</v>
      </c>
      <c r="AL32" s="1197"/>
      <c r="AM32" s="1197"/>
      <c r="AN32" s="1198"/>
      <c r="AO32" s="308">
        <v>456506</v>
      </c>
      <c r="AP32" s="308">
        <v>89546</v>
      </c>
      <c r="AQ32" s="309">
        <v>77495</v>
      </c>
      <c r="AR32" s="310">
        <v>15.6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6" t="s">
        <v>525</v>
      </c>
      <c r="AL33" s="1197"/>
      <c r="AM33" s="1197"/>
      <c r="AN33" s="1198"/>
      <c r="AO33" s="308" t="s">
        <v>510</v>
      </c>
      <c r="AP33" s="308" t="s">
        <v>510</v>
      </c>
      <c r="AQ33" s="309" t="s">
        <v>510</v>
      </c>
      <c r="AR33" s="310" t="s">
        <v>510</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6" t="s">
        <v>526</v>
      </c>
      <c r="AL34" s="1197"/>
      <c r="AM34" s="1197"/>
      <c r="AN34" s="1198"/>
      <c r="AO34" s="308" t="s">
        <v>510</v>
      </c>
      <c r="AP34" s="308" t="s">
        <v>510</v>
      </c>
      <c r="AQ34" s="309" t="s">
        <v>510</v>
      </c>
      <c r="AR34" s="310" t="s">
        <v>510</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6" t="s">
        <v>527</v>
      </c>
      <c r="AL35" s="1197"/>
      <c r="AM35" s="1197"/>
      <c r="AN35" s="1198"/>
      <c r="AO35" s="308">
        <v>174996</v>
      </c>
      <c r="AP35" s="308">
        <v>34326</v>
      </c>
      <c r="AQ35" s="309">
        <v>26940</v>
      </c>
      <c r="AR35" s="310">
        <v>27.4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6" t="s">
        <v>528</v>
      </c>
      <c r="AL36" s="1197"/>
      <c r="AM36" s="1197"/>
      <c r="AN36" s="1198"/>
      <c r="AO36" s="308">
        <v>6144</v>
      </c>
      <c r="AP36" s="308">
        <v>1205</v>
      </c>
      <c r="AQ36" s="309">
        <v>3757</v>
      </c>
      <c r="AR36" s="310">
        <v>-67.900000000000006</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6" t="s">
        <v>529</v>
      </c>
      <c r="AL37" s="1197"/>
      <c r="AM37" s="1197"/>
      <c r="AN37" s="1198"/>
      <c r="AO37" s="308">
        <v>6320</v>
      </c>
      <c r="AP37" s="308">
        <v>1240</v>
      </c>
      <c r="AQ37" s="309">
        <v>476</v>
      </c>
      <c r="AR37" s="310">
        <v>160.5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9" t="s">
        <v>530</v>
      </c>
      <c r="AL38" s="1200"/>
      <c r="AM38" s="1200"/>
      <c r="AN38" s="1201"/>
      <c r="AO38" s="311" t="s">
        <v>510</v>
      </c>
      <c r="AP38" s="311" t="s">
        <v>510</v>
      </c>
      <c r="AQ38" s="312">
        <v>3</v>
      </c>
      <c r="AR38" s="300" t="s">
        <v>510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9" t="s">
        <v>531</v>
      </c>
      <c r="AL39" s="1200"/>
      <c r="AM39" s="1200"/>
      <c r="AN39" s="1201"/>
      <c r="AO39" s="308">
        <v>-13606</v>
      </c>
      <c r="AP39" s="308">
        <v>-2669</v>
      </c>
      <c r="AQ39" s="309">
        <v>-1869</v>
      </c>
      <c r="AR39" s="310">
        <v>42.8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6" t="s">
        <v>532</v>
      </c>
      <c r="AL40" s="1197"/>
      <c r="AM40" s="1197"/>
      <c r="AN40" s="1198"/>
      <c r="AO40" s="308">
        <v>-399833</v>
      </c>
      <c r="AP40" s="308">
        <v>-78429</v>
      </c>
      <c r="AQ40" s="309">
        <v>-73868</v>
      </c>
      <c r="AR40" s="310">
        <v>6.2</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2" t="s">
        <v>298</v>
      </c>
      <c r="AL41" s="1203"/>
      <c r="AM41" s="1203"/>
      <c r="AN41" s="1204"/>
      <c r="AO41" s="308">
        <v>230527</v>
      </c>
      <c r="AP41" s="308">
        <v>45219</v>
      </c>
      <c r="AQ41" s="309">
        <v>32935</v>
      </c>
      <c r="AR41" s="310">
        <v>37.299999999999997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1" t="s">
        <v>502</v>
      </c>
      <c r="AN49" s="1193" t="s">
        <v>536</v>
      </c>
      <c r="AO49" s="1194"/>
      <c r="AP49" s="1194"/>
      <c r="AQ49" s="1194"/>
      <c r="AR49" s="1195"/>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2"/>
      <c r="AN50" s="324" t="s">
        <v>537</v>
      </c>
      <c r="AO50" s="325" t="s">
        <v>538</v>
      </c>
      <c r="AP50" s="326" t="s">
        <v>539</v>
      </c>
      <c r="AQ50" s="327" t="s">
        <v>540</v>
      </c>
      <c r="AR50" s="328" t="s">
        <v>541</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501068</v>
      </c>
      <c r="AN51" s="330">
        <v>88309</v>
      </c>
      <c r="AO51" s="331">
        <v>-53</v>
      </c>
      <c r="AP51" s="332">
        <v>122882</v>
      </c>
      <c r="AQ51" s="333">
        <v>-11.4</v>
      </c>
      <c r="AR51" s="334">
        <v>-41.6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249694</v>
      </c>
      <c r="AN52" s="338">
        <v>44007</v>
      </c>
      <c r="AO52" s="339">
        <v>-59.2</v>
      </c>
      <c r="AP52" s="340">
        <v>65785</v>
      </c>
      <c r="AQ52" s="341">
        <v>-7.6</v>
      </c>
      <c r="AR52" s="342">
        <v>-51.6</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513537</v>
      </c>
      <c r="AN53" s="330">
        <v>92579</v>
      </c>
      <c r="AO53" s="331">
        <v>4.8</v>
      </c>
      <c r="AP53" s="332">
        <v>114790</v>
      </c>
      <c r="AQ53" s="333">
        <v>-6.6</v>
      </c>
      <c r="AR53" s="334">
        <v>11.4</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275455</v>
      </c>
      <c r="AN54" s="338">
        <v>49658</v>
      </c>
      <c r="AO54" s="339">
        <v>12.8</v>
      </c>
      <c r="AP54" s="340">
        <v>55601</v>
      </c>
      <c r="AQ54" s="341">
        <v>-15.5</v>
      </c>
      <c r="AR54" s="342">
        <v>28.3</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461988</v>
      </c>
      <c r="AN55" s="330">
        <v>85458</v>
      </c>
      <c r="AO55" s="331">
        <v>-7.7</v>
      </c>
      <c r="AP55" s="332">
        <v>126262</v>
      </c>
      <c r="AQ55" s="333">
        <v>10</v>
      </c>
      <c r="AR55" s="334">
        <v>-17.7</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124247</v>
      </c>
      <c r="AN56" s="338">
        <v>22983</v>
      </c>
      <c r="AO56" s="339">
        <v>-53.7</v>
      </c>
      <c r="AP56" s="340">
        <v>56769</v>
      </c>
      <c r="AQ56" s="341">
        <v>2.1</v>
      </c>
      <c r="AR56" s="342">
        <v>-55.8</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418920</v>
      </c>
      <c r="AN57" s="330">
        <v>79582</v>
      </c>
      <c r="AO57" s="331">
        <v>-6.9</v>
      </c>
      <c r="AP57" s="332">
        <v>126525</v>
      </c>
      <c r="AQ57" s="333">
        <v>0.2</v>
      </c>
      <c r="AR57" s="334">
        <v>-7.1</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283110</v>
      </c>
      <c r="AN58" s="338">
        <v>53782</v>
      </c>
      <c r="AO58" s="339">
        <v>134</v>
      </c>
      <c r="AP58" s="340">
        <v>67052</v>
      </c>
      <c r="AQ58" s="341">
        <v>18.100000000000001</v>
      </c>
      <c r="AR58" s="342">
        <v>115.9</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286721</v>
      </c>
      <c r="AN59" s="330">
        <v>56242</v>
      </c>
      <c r="AO59" s="331">
        <v>-29.3</v>
      </c>
      <c r="AP59" s="332">
        <v>122054</v>
      </c>
      <c r="AQ59" s="333">
        <v>-3.5</v>
      </c>
      <c r="AR59" s="334">
        <v>-25.8</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162245</v>
      </c>
      <c r="AN60" s="338">
        <v>31825</v>
      </c>
      <c r="AO60" s="339">
        <v>-40.799999999999997</v>
      </c>
      <c r="AP60" s="340">
        <v>68298</v>
      </c>
      <c r="AQ60" s="341">
        <v>1.9</v>
      </c>
      <c r="AR60" s="342">
        <v>-42.7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436447</v>
      </c>
      <c r="AN61" s="345">
        <v>80434</v>
      </c>
      <c r="AO61" s="346">
        <v>-18.399999999999999</v>
      </c>
      <c r="AP61" s="347">
        <v>122503</v>
      </c>
      <c r="AQ61" s="348">
        <v>-2.2999999999999998</v>
      </c>
      <c r="AR61" s="334">
        <v>-16.100000000000001</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218950</v>
      </c>
      <c r="AN62" s="338">
        <v>40451</v>
      </c>
      <c r="AO62" s="339">
        <v>-1.4</v>
      </c>
      <c r="AP62" s="340">
        <v>62701</v>
      </c>
      <c r="AQ62" s="341">
        <v>-0.2</v>
      </c>
      <c r="AR62" s="342">
        <v>-1.2</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qUAtTBiPKKd8/ffN5796GS58qJMsa6YTopjVWmJn16pvSefom1moHw6HRUkcVVVUbRIipXx7Z6hFRghjM9BfGA==" saltValue="d+hGJBn5e5VsR33rkXNU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550</v>
      </c>
    </row>
    <row r="120" spans="125:125" ht="13.5" hidden="1" customHeight="1" x14ac:dyDescent="0.2"/>
    <row r="121" spans="125:125" ht="13.5" hidden="1" customHeight="1" x14ac:dyDescent="0.2">
      <c r="DU121" s="255"/>
    </row>
  </sheetData>
  <sheetProtection algorithmName="SHA-512" hashValue="XrVGI4pVBR8Apixwwv2usvmDhnk5GJw1Z+S8n2KveAdvYkWfhmBoEpSlmHxB7DcamI5fOGB/ogZUbnXE4WRnhw==" saltValue="2aHQIQGtr6PSnAOgaLfA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551</v>
      </c>
    </row>
  </sheetData>
  <sheetProtection algorithmName="SHA-512" hashValue="WgsFPNuFDtvmpkJ870K63KC1WvF6JaaBB3F+cinh5PJDArw+XDlxCW07hh9EokSBGfuTZXcR2DFqr9Zx13vhjg==" saltValue="2ZFf6Ryjlbf8vgPU4xMR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205" t="s">
        <v>3</v>
      </c>
      <c r="D47" s="1205"/>
      <c r="E47" s="1206"/>
      <c r="F47" s="11">
        <v>20.2</v>
      </c>
      <c r="G47" s="12">
        <v>28.99</v>
      </c>
      <c r="H47" s="12">
        <v>28.41</v>
      </c>
      <c r="I47" s="12">
        <v>28.85</v>
      </c>
      <c r="J47" s="13">
        <v>36.92</v>
      </c>
    </row>
    <row r="48" spans="2:10" ht="57.75" customHeight="1" x14ac:dyDescent="0.2">
      <c r="B48" s="14"/>
      <c r="C48" s="1207" t="s">
        <v>4</v>
      </c>
      <c r="D48" s="1207"/>
      <c r="E48" s="1208"/>
      <c r="F48" s="15">
        <v>12.51</v>
      </c>
      <c r="G48" s="16">
        <v>11.18</v>
      </c>
      <c r="H48" s="16">
        <v>12.53</v>
      </c>
      <c r="I48" s="16">
        <v>11.2</v>
      </c>
      <c r="J48" s="17">
        <v>9.77</v>
      </c>
    </row>
    <row r="49" spans="2:10" ht="57.75" customHeight="1" thickBot="1" x14ac:dyDescent="0.25">
      <c r="B49" s="18"/>
      <c r="C49" s="1209" t="s">
        <v>5</v>
      </c>
      <c r="D49" s="1209"/>
      <c r="E49" s="1210"/>
      <c r="F49" s="19" t="s">
        <v>557</v>
      </c>
      <c r="G49" s="20">
        <v>7.45</v>
      </c>
      <c r="H49" s="20">
        <v>1.83</v>
      </c>
      <c r="I49" s="20">
        <v>1.73</v>
      </c>
      <c r="J49" s="21">
        <v>9.92</v>
      </c>
    </row>
    <row r="50" spans="2:10" ht="13.2" x14ac:dyDescent="0.2"/>
  </sheetData>
  <sheetProtection algorithmName="SHA-512" hashValue="vc/eAgQt3ZgvbZVf2/t0G9L5PbetG5bnGfFsgqziwmdsCAs5ZCeE3IpVtg+j5jJSh1/kRdwZZAmp8twSfw1ThQ==" saltValue="pKlAom63fJeKQIphtzU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2023-03-03T07:04:15Z</cp:lastPrinted>
  <dcterms:created xsi:type="dcterms:W3CDTF">2023-02-20T04:00:01Z</dcterms:created>
  <dcterms:modified xsi:type="dcterms:W3CDTF">2023-10-02T08:05:49Z</dcterms:modified>
  <cp:category/>
</cp:coreProperties>
</file>