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F:\山形県の水産書類\完成版\平成３０年度山形県の水産（エクセル版）\"/>
    </mc:Choice>
  </mc:AlternateContent>
  <xr:revisionPtr revIDLastSave="0" documentId="13_ncr:1_{DB2397AB-26AE-4375-A59B-CFBAB30920F3}" xr6:coauthVersionLast="45" xr6:coauthVersionMax="45" xr10:uidLastSave="{00000000-0000-0000-0000-000000000000}"/>
  <bookViews>
    <workbookView xWindow="-120" yWindow="-120" windowWidth="29040" windowHeight="15840" tabRatio="651" activeTab="2" xr2:uid="{00000000-000D-0000-FFFF-FFFF00000000}"/>
  </bookViews>
  <sheets>
    <sheet name="表紙" sheetId="4" r:id="rId1"/>
    <sheet name="目次" sheetId="15" r:id="rId2"/>
    <sheet name="付表無" sheetId="16" r:id="rId3"/>
    <sheet name="P1" sheetId="3" r:id="rId4"/>
    <sheet name="P2" sheetId="39" r:id="rId5"/>
    <sheet name="P3" sheetId="31" r:id="rId6"/>
    <sheet name="P4" sheetId="2" r:id="rId7"/>
    <sheet name="P5" sheetId="1" r:id="rId8"/>
    <sheet name="P6" sheetId="5" r:id="rId9"/>
    <sheet name="P7" sheetId="22" r:id="rId10"/>
    <sheet name="P8" sheetId="23" r:id="rId11"/>
    <sheet name="P9" sheetId="24" r:id="rId12"/>
    <sheet name="P10" sheetId="25" r:id="rId13"/>
    <sheet name="P11" sheetId="26" r:id="rId14"/>
    <sheet name="P12" sheetId="27" r:id="rId15"/>
    <sheet name="P13" sheetId="28" r:id="rId16"/>
    <sheet name="P14" sheetId="29" r:id="rId17"/>
    <sheet name="P15" sheetId="32" r:id="rId18"/>
    <sheet name="P16" sheetId="33" r:id="rId19"/>
    <sheet name="P17" sheetId="6" r:id="rId20"/>
    <sheet name="P18" sheetId="20" r:id="rId21"/>
    <sheet name="P19" sheetId="21" r:id="rId22"/>
    <sheet name="P20" sheetId="9" r:id="rId23"/>
    <sheet name="P21" sheetId="17" r:id="rId24"/>
    <sheet name="P22" sheetId="10" r:id="rId25"/>
    <sheet name="P23" sheetId="11" r:id="rId26"/>
    <sheet name="P24" sheetId="40" r:id="rId27"/>
    <sheet name="P25" sheetId="12" r:id="rId28"/>
    <sheet name="P26" sheetId="46" r:id="rId29"/>
    <sheet name="P27" sheetId="44" r:id="rId30"/>
    <sheet name="P28" sheetId="13" r:id="rId31"/>
    <sheet name="P29" sheetId="45" r:id="rId32"/>
    <sheet name="P30" sheetId="19" r:id="rId33"/>
    <sheet name="P31" sheetId="34" r:id="rId34"/>
    <sheet name="P32" sheetId="35" r:id="rId35"/>
    <sheet name="P33" sheetId="37" r:id="rId36"/>
    <sheet name="P34" sheetId="36" r:id="rId37"/>
    <sheet name="P35" sheetId="18" r:id="rId38"/>
    <sheet name="P36" sheetId="30" r:id="rId39"/>
    <sheet name="P37" sheetId="14" r:id="rId40"/>
    <sheet name="P38" sheetId="42" r:id="rId41"/>
    <sheet name="P39" sheetId="43" r:id="rId42"/>
  </sheets>
  <definedNames>
    <definedName name="_xlnm._FilterDatabase" localSheetId="18" hidden="1">'P16'!$A$4:$V$43</definedName>
    <definedName name="a">"$#REF!.$#REF!$#REF!"</definedName>
    <definedName name="Excel_BuiltIn__FilterDatabase_1">"$#REF!.$C$3:$V$42"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5" i="46" l="1"/>
  <c r="K19" i="46"/>
  <c r="J13" i="46"/>
  <c r="M8" i="44" l="1"/>
  <c r="M7" i="44"/>
  <c r="M32" i="40" l="1"/>
  <c r="L32" i="40"/>
  <c r="J32" i="40"/>
  <c r="I32" i="40"/>
  <c r="H32" i="40"/>
  <c r="F32" i="40"/>
  <c r="E32" i="40"/>
  <c r="G32" i="40" s="1"/>
  <c r="G31" i="40"/>
  <c r="G30" i="40"/>
  <c r="G29" i="40"/>
  <c r="G28" i="40"/>
  <c r="M27" i="40"/>
  <c r="L27" i="40"/>
  <c r="J27" i="40"/>
  <c r="I27" i="40"/>
  <c r="H27" i="40"/>
  <c r="F27" i="40"/>
  <c r="E27" i="40"/>
  <c r="G26" i="40"/>
  <c r="G25" i="40"/>
  <c r="G24" i="40"/>
  <c r="G23" i="40"/>
  <c r="G22" i="40"/>
  <c r="G21" i="40"/>
  <c r="G20" i="40"/>
  <c r="G19" i="40"/>
  <c r="G18" i="40"/>
  <c r="G17" i="40"/>
  <c r="M16" i="40"/>
  <c r="L16" i="40"/>
  <c r="J16" i="40"/>
  <c r="I16" i="40"/>
  <c r="H16" i="40"/>
  <c r="F16" i="40"/>
  <c r="E16" i="40"/>
  <c r="G16" i="40" s="1"/>
  <c r="G15" i="40"/>
  <c r="G14" i="40"/>
  <c r="G13" i="40"/>
  <c r="G12" i="40"/>
  <c r="G27" i="40" l="1"/>
  <c r="BD41" i="37"/>
  <c r="BD42" i="37" s="1"/>
  <c r="BD43" i="37" s="1"/>
  <c r="BB41" i="37"/>
  <c r="BB42" i="37"/>
  <c r="BB43" i="37" s="1"/>
  <c r="AX42" i="37"/>
  <c r="AX43" i="37" s="1"/>
  <c r="AR42" i="37"/>
  <c r="AR43" i="37" s="1"/>
  <c r="AP42" i="37"/>
  <c r="AP43" i="37" s="1"/>
  <c r="AL42" i="37"/>
  <c r="AL43" i="37" s="1"/>
  <c r="AJ42" i="37"/>
  <c r="AJ43" i="37" s="1"/>
  <c r="AF42" i="37"/>
  <c r="AF43" i="37" s="1"/>
  <c r="AD42" i="37"/>
  <c r="AD43" i="37" s="1"/>
  <c r="Q43" i="37"/>
  <c r="L43" i="37"/>
  <c r="I43" i="37"/>
  <c r="BL22" i="36"/>
  <c r="BG22" i="36"/>
  <c r="AZ22" i="36"/>
  <c r="AU22" i="36"/>
  <c r="AL22" i="36"/>
  <c r="AG22" i="36"/>
  <c r="Z22" i="36"/>
  <c r="S22" i="36"/>
  <c r="G28" i="35"/>
  <c r="G22" i="35"/>
  <c r="G20" i="35"/>
  <c r="G16" i="35"/>
  <c r="G14" i="35"/>
  <c r="O8" i="35"/>
  <c r="V42" i="33"/>
  <c r="V41" i="33"/>
  <c r="V40" i="33"/>
  <c r="V39" i="33"/>
  <c r="V38" i="33"/>
  <c r="V37" i="33"/>
  <c r="V36" i="33"/>
  <c r="V35" i="33"/>
  <c r="V34" i="33"/>
  <c r="V33" i="33"/>
  <c r="V32" i="33"/>
  <c r="U31" i="33"/>
  <c r="U43" i="33" s="1"/>
  <c r="T31" i="33"/>
  <c r="T43" i="33" s="1"/>
  <c r="S31" i="33"/>
  <c r="S43" i="33" s="1"/>
  <c r="R31" i="33"/>
  <c r="R43" i="33" s="1"/>
  <c r="Q31" i="33"/>
  <c r="Q43" i="33" s="1"/>
  <c r="P31" i="33"/>
  <c r="P43" i="33" s="1"/>
  <c r="O31" i="33"/>
  <c r="O43" i="33" s="1"/>
  <c r="N31" i="33"/>
  <c r="N43" i="33" s="1"/>
  <c r="M31" i="33"/>
  <c r="M43" i="33" s="1"/>
  <c r="L31" i="33"/>
  <c r="L43" i="33" s="1"/>
  <c r="K31" i="33"/>
  <c r="K43" i="33" s="1"/>
  <c r="J31" i="33"/>
  <c r="J43" i="33" s="1"/>
  <c r="I31" i="33"/>
  <c r="I43" i="33"/>
  <c r="H31" i="33"/>
  <c r="H43" i="33" s="1"/>
  <c r="G31" i="33"/>
  <c r="G43" i="33" s="1"/>
  <c r="F31" i="33"/>
  <c r="F43" i="33" s="1"/>
  <c r="E31" i="33"/>
  <c r="E43" i="33" s="1"/>
  <c r="D31" i="33"/>
  <c r="D43" i="33" s="1"/>
  <c r="C31" i="33"/>
  <c r="C43" i="33" s="1"/>
  <c r="V30" i="33"/>
  <c r="V29" i="33"/>
  <c r="V28" i="33"/>
  <c r="V27" i="33"/>
  <c r="V26" i="33"/>
  <c r="V25" i="33"/>
  <c r="V24" i="33"/>
  <c r="V23" i="33"/>
  <c r="V22" i="33"/>
  <c r="V21" i="33"/>
  <c r="V20" i="33"/>
  <c r="V19" i="33"/>
  <c r="V18" i="33"/>
  <c r="V17" i="33"/>
  <c r="V16" i="33"/>
  <c r="V15" i="33"/>
  <c r="V14" i="33"/>
  <c r="V13" i="33"/>
  <c r="V12" i="33"/>
  <c r="V11" i="33"/>
  <c r="V10" i="33"/>
  <c r="V9" i="33"/>
  <c r="V8" i="33"/>
  <c r="V7" i="33"/>
  <c r="V6" i="33"/>
  <c r="V5" i="33"/>
  <c r="V43" i="32"/>
  <c r="V42" i="32"/>
  <c r="V41" i="32"/>
  <c r="V40" i="32"/>
  <c r="V39" i="32"/>
  <c r="V38" i="32"/>
  <c r="V37" i="32"/>
  <c r="V36" i="32"/>
  <c r="V35" i="32"/>
  <c r="V34" i="32"/>
  <c r="V33" i="32"/>
  <c r="U32" i="32"/>
  <c r="U44" i="32" s="1"/>
  <c r="T32" i="32"/>
  <c r="T44" i="32" s="1"/>
  <c r="S32" i="32"/>
  <c r="S44" i="32" s="1"/>
  <c r="R32" i="32"/>
  <c r="R44" i="32" s="1"/>
  <c r="Q32" i="32"/>
  <c r="Q44" i="32" s="1"/>
  <c r="P32" i="32"/>
  <c r="P44" i="32" s="1"/>
  <c r="O32" i="32"/>
  <c r="O44" i="32" s="1"/>
  <c r="N32" i="32"/>
  <c r="N44" i="32" s="1"/>
  <c r="M32" i="32"/>
  <c r="M44" i="32" s="1"/>
  <c r="L32" i="32"/>
  <c r="L44" i="32" s="1"/>
  <c r="K32" i="32"/>
  <c r="K44" i="32" s="1"/>
  <c r="J32" i="32"/>
  <c r="J44" i="32" s="1"/>
  <c r="I32" i="32"/>
  <c r="I44" i="32" s="1"/>
  <c r="H32" i="32"/>
  <c r="H44" i="32"/>
  <c r="G32" i="32"/>
  <c r="G44" i="32" s="1"/>
  <c r="F32" i="32"/>
  <c r="F44" i="32" s="1"/>
  <c r="E32" i="32"/>
  <c r="E44" i="32"/>
  <c r="D32" i="32"/>
  <c r="D44" i="32" s="1"/>
  <c r="C32" i="32"/>
  <c r="C44" i="32" s="1"/>
  <c r="V31" i="32"/>
  <c r="V30" i="32"/>
  <c r="V29" i="32"/>
  <c r="V28" i="32"/>
  <c r="V27" i="32"/>
  <c r="V26" i="32"/>
  <c r="V25" i="32"/>
  <c r="V24" i="32"/>
  <c r="V23" i="32"/>
  <c r="V22" i="32"/>
  <c r="V21" i="32"/>
  <c r="V20" i="32"/>
  <c r="V19" i="32"/>
  <c r="V18" i="32"/>
  <c r="V17" i="32"/>
  <c r="V16" i="32"/>
  <c r="V15" i="32"/>
  <c r="V14" i="32"/>
  <c r="V13" i="32"/>
  <c r="V12" i="32"/>
  <c r="V11" i="32"/>
  <c r="V10" i="32"/>
  <c r="V9" i="32"/>
  <c r="V8" i="32"/>
  <c r="V7" i="32"/>
  <c r="V6" i="32"/>
  <c r="BV20" i="19"/>
  <c r="BV21" i="19"/>
  <c r="BV22" i="19"/>
  <c r="BV23" i="19"/>
  <c r="BV24" i="19"/>
  <c r="BV25" i="19"/>
  <c r="BV26" i="19"/>
  <c r="BV27" i="19"/>
  <c r="BL28" i="19"/>
  <c r="BQ28" i="19"/>
  <c r="CA28" i="19"/>
  <c r="AJ8" i="19"/>
  <c r="S22" i="18"/>
  <c r="O27" i="18"/>
  <c r="S27" i="18" s="1"/>
  <c r="J27" i="18"/>
  <c r="J28" i="18" s="1"/>
  <c r="M28" i="18" s="1"/>
  <c r="S24" i="18"/>
  <c r="S23" i="18"/>
  <c r="M23" i="18"/>
  <c r="S19" i="18"/>
  <c r="S18" i="18"/>
  <c r="T15" i="18"/>
  <c r="P9" i="18"/>
  <c r="S9" i="18" s="1"/>
  <c r="S15" i="18" s="1"/>
  <c r="H15" i="18"/>
  <c r="D14" i="18"/>
  <c r="D15" i="18" s="1"/>
  <c r="D9" i="18"/>
  <c r="G9" i="18"/>
  <c r="G11" i="18"/>
  <c r="G10" i="18"/>
  <c r="G6" i="18"/>
  <c r="S5" i="18"/>
  <c r="G5" i="18"/>
  <c r="AI34" i="11"/>
  <c r="AD34" i="11"/>
  <c r="AI31" i="11"/>
  <c r="AD31" i="11"/>
  <c r="AI28" i="11"/>
  <c r="AD28" i="11"/>
  <c r="AI25" i="11"/>
  <c r="AD25" i="11"/>
  <c r="AI22" i="11"/>
  <c r="AD22" i="11"/>
  <c r="AI19" i="11"/>
  <c r="AD19" i="11"/>
  <c r="AI16" i="11"/>
  <c r="AD16" i="11"/>
  <c r="AI13" i="11"/>
  <c r="AD13" i="11"/>
  <c r="AI10" i="11"/>
  <c r="AD10" i="11"/>
  <c r="S25" i="5"/>
  <c r="R25" i="5"/>
  <c r="O25" i="5"/>
  <c r="N25" i="5"/>
  <c r="M25" i="5"/>
  <c r="L25" i="5"/>
  <c r="K25" i="5"/>
  <c r="J25" i="5"/>
  <c r="I25" i="5"/>
  <c r="G25" i="5"/>
  <c r="F25" i="5"/>
  <c r="E25" i="5"/>
  <c r="D25" i="5"/>
  <c r="S24" i="5"/>
  <c r="R24" i="5"/>
  <c r="O24" i="5"/>
  <c r="N24" i="5"/>
  <c r="M24" i="5"/>
  <c r="L24" i="5"/>
  <c r="K24" i="5"/>
  <c r="J24" i="5"/>
  <c r="I24" i="5"/>
  <c r="G24" i="5"/>
  <c r="F24" i="5"/>
  <c r="E24" i="5"/>
  <c r="D24" i="5"/>
  <c r="S23" i="5"/>
  <c r="R23" i="5"/>
  <c r="O23" i="5"/>
  <c r="N23" i="5"/>
  <c r="M23" i="5"/>
  <c r="L23" i="5"/>
  <c r="K23" i="5"/>
  <c r="J23" i="5"/>
  <c r="I23" i="5"/>
  <c r="G23" i="5"/>
  <c r="F23" i="5"/>
  <c r="E23" i="5"/>
  <c r="D23" i="5"/>
  <c r="P22" i="5"/>
  <c r="H22" i="5"/>
  <c r="Q22" i="5" s="1"/>
  <c r="P21" i="5"/>
  <c r="H21" i="5"/>
  <c r="Q21" i="5" s="1"/>
  <c r="P20" i="5"/>
  <c r="H20" i="5"/>
  <c r="Q20" i="5" s="1"/>
  <c r="P19" i="5"/>
  <c r="H19" i="5"/>
  <c r="P18" i="5"/>
  <c r="H18" i="5"/>
  <c r="P17" i="5"/>
  <c r="H17" i="5"/>
  <c r="P16" i="5"/>
  <c r="H16" i="5"/>
  <c r="Q16" i="5" s="1"/>
  <c r="P15" i="5"/>
  <c r="P24" i="5" s="1"/>
  <c r="H15" i="5"/>
  <c r="P14" i="5"/>
  <c r="H14" i="5"/>
  <c r="D23" i="1"/>
  <c r="B23" i="1" s="1"/>
  <c r="S28" i="18" l="1"/>
  <c r="O28" i="18"/>
  <c r="BV28" i="19"/>
  <c r="Q19" i="5"/>
  <c r="Q25" i="5" s="1"/>
  <c r="H23" i="5"/>
  <c r="V31" i="33"/>
  <c r="V43" i="33" s="1"/>
  <c r="Q14" i="5"/>
  <c r="H24" i="5"/>
  <c r="Q15" i="5"/>
  <c r="P25" i="5"/>
  <c r="Q17" i="5"/>
  <c r="H25" i="5"/>
  <c r="P23" i="5"/>
  <c r="G14" i="18"/>
  <c r="G15" i="18" s="1"/>
  <c r="V32" i="32"/>
  <c r="V44" i="32" s="1"/>
  <c r="M27" i="18"/>
  <c r="Q18" i="5"/>
  <c r="P15" i="18"/>
  <c r="Q23" i="5" l="1"/>
  <c r="Q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700-00000100000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9" authorId="0" shapeId="0" xr:uid="{00000000-0006-0000-0700-00000200000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maki</author>
  </authors>
  <commentList>
    <comment ref="A15" authorId="0" shapeId="0" xr:uid="{00000000-0006-0000-1D00-000001000000}">
      <text>
        <r>
          <rPr>
            <b/>
            <sz val="9"/>
            <color indexed="81"/>
            <rFont val="ＭＳ Ｐゴシック"/>
            <family val="3"/>
            <charset val="128"/>
          </rPr>
          <t>maki:</t>
        </r>
        <r>
          <rPr>
            <sz val="9"/>
            <color indexed="81"/>
            <rFont val="ＭＳ Ｐゴシック"/>
            <family val="3"/>
            <charset val="128"/>
          </rPr>
          <t xml:space="preserve">
土井氏</t>
        </r>
      </text>
    </comment>
    <comment ref="H15" authorId="0" shapeId="0" xr:uid="{00000000-0006-0000-1D00-000002000000}">
      <text>
        <r>
          <rPr>
            <b/>
            <sz val="9"/>
            <color indexed="81"/>
            <rFont val="ＭＳ Ｐゴシック"/>
            <family val="3"/>
            <charset val="128"/>
          </rPr>
          <t>maki:</t>
        </r>
        <r>
          <rPr>
            <sz val="9"/>
            <color indexed="81"/>
            <rFont val="ＭＳ Ｐゴシック"/>
            <family val="3"/>
            <charset val="128"/>
          </rPr>
          <t xml:space="preserve">
福傳</t>
        </r>
      </text>
    </comment>
    <comment ref="A16" authorId="0" shapeId="0" xr:uid="{00000000-0006-0000-1D00-000003000000}">
      <text>
        <r>
          <rPr>
            <b/>
            <sz val="9"/>
            <color indexed="81"/>
            <rFont val="ＭＳ Ｐゴシック"/>
            <family val="3"/>
            <charset val="128"/>
          </rPr>
          <t>maki:</t>
        </r>
        <r>
          <rPr>
            <sz val="9"/>
            <color indexed="81"/>
            <rFont val="ＭＳ Ｐゴシック"/>
            <family val="3"/>
            <charset val="128"/>
          </rPr>
          <t xml:space="preserve">
冨樫氏</t>
        </r>
      </text>
    </comment>
    <comment ref="H16" authorId="0" shapeId="0" xr:uid="{00000000-0006-0000-1D00-000004000000}">
      <text>
        <r>
          <rPr>
            <b/>
            <sz val="9"/>
            <color indexed="81"/>
            <rFont val="ＭＳ Ｐゴシック"/>
            <family val="3"/>
            <charset val="128"/>
          </rPr>
          <t>maki:</t>
        </r>
        <r>
          <rPr>
            <sz val="9"/>
            <color indexed="81"/>
            <rFont val="ＭＳ Ｐゴシック"/>
            <family val="3"/>
            <charset val="128"/>
          </rPr>
          <t xml:space="preserve">
幸進</t>
        </r>
      </text>
    </comment>
    <comment ref="A17" authorId="0" shapeId="0" xr:uid="{00000000-0006-0000-1D00-000005000000}">
      <text>
        <r>
          <rPr>
            <b/>
            <sz val="9"/>
            <color indexed="81"/>
            <rFont val="ＭＳ Ｐゴシック"/>
            <family val="3"/>
            <charset val="128"/>
          </rPr>
          <t>maki:</t>
        </r>
        <r>
          <rPr>
            <sz val="9"/>
            <color indexed="81"/>
            <rFont val="ＭＳ Ｐゴシック"/>
            <family val="3"/>
            <charset val="128"/>
          </rPr>
          <t xml:space="preserve">
佐藤氏</t>
        </r>
      </text>
    </comment>
    <comment ref="A22" authorId="0" shapeId="0" xr:uid="{00000000-0006-0000-1D00-000006000000}">
      <text>
        <r>
          <rPr>
            <b/>
            <sz val="9"/>
            <color indexed="81"/>
            <rFont val="ＭＳ Ｐゴシック"/>
            <family val="3"/>
            <charset val="128"/>
          </rPr>
          <t>maki:</t>
        </r>
        <r>
          <rPr>
            <sz val="9"/>
            <color indexed="81"/>
            <rFont val="ＭＳ Ｐゴシック"/>
            <family val="3"/>
            <charset val="128"/>
          </rPr>
          <t xml:space="preserve">
松山氏</t>
        </r>
      </text>
    </comment>
    <comment ref="H22" authorId="0" shapeId="0" xr:uid="{00000000-0006-0000-1D00-000007000000}">
      <text>
        <r>
          <rPr>
            <b/>
            <sz val="9"/>
            <color indexed="81"/>
            <rFont val="ＭＳ Ｐゴシック"/>
            <family val="3"/>
            <charset val="128"/>
          </rPr>
          <t>maki:</t>
        </r>
        <r>
          <rPr>
            <sz val="9"/>
            <color indexed="81"/>
            <rFont val="ＭＳ Ｐゴシック"/>
            <family val="3"/>
            <charset val="128"/>
          </rPr>
          <t xml:space="preserve">
</t>
        </r>
      </text>
    </comment>
    <comment ref="A23" authorId="0" shapeId="0" xr:uid="{00000000-0006-0000-1D00-000008000000}">
      <text>
        <r>
          <rPr>
            <b/>
            <sz val="9"/>
            <color indexed="81"/>
            <rFont val="ＭＳ Ｐゴシック"/>
            <family val="3"/>
            <charset val="128"/>
          </rPr>
          <t>maki:</t>
        </r>
        <r>
          <rPr>
            <sz val="9"/>
            <color indexed="81"/>
            <rFont val="ＭＳ Ｐゴシック"/>
            <family val="3"/>
            <charset val="128"/>
          </rPr>
          <t xml:space="preserve">
五十嵐秀俊</t>
        </r>
      </text>
    </comment>
    <comment ref="H23" authorId="0" shapeId="0" xr:uid="{00000000-0006-0000-1D00-000009000000}">
      <text>
        <r>
          <rPr>
            <b/>
            <sz val="9"/>
            <color indexed="81"/>
            <rFont val="ＭＳ Ｐゴシック"/>
            <family val="3"/>
            <charset val="128"/>
          </rPr>
          <t>maki:</t>
        </r>
        <r>
          <rPr>
            <sz val="9"/>
            <color indexed="81"/>
            <rFont val="ＭＳ Ｐゴシック"/>
            <family val="3"/>
            <charset val="128"/>
          </rPr>
          <t xml:space="preserve">
さんらいず</t>
        </r>
      </text>
    </comment>
    <comment ref="A24" authorId="0" shapeId="0" xr:uid="{00000000-0006-0000-1D00-00000A000000}">
      <text>
        <r>
          <rPr>
            <b/>
            <sz val="9"/>
            <color indexed="81"/>
            <rFont val="ＭＳ Ｐゴシック"/>
            <family val="3"/>
            <charset val="128"/>
          </rPr>
          <t>maki:</t>
        </r>
        <r>
          <rPr>
            <sz val="9"/>
            <color indexed="81"/>
            <rFont val="ＭＳ Ｐゴシック"/>
            <family val="3"/>
            <charset val="128"/>
          </rPr>
          <t xml:space="preserve">
星川勇</t>
        </r>
      </text>
    </comment>
    <comment ref="H24" authorId="0" shapeId="0" xr:uid="{00000000-0006-0000-1D00-00000B000000}">
      <text>
        <r>
          <rPr>
            <b/>
            <sz val="9"/>
            <color indexed="81"/>
            <rFont val="ＭＳ Ｐゴシック"/>
            <family val="3"/>
            <charset val="128"/>
          </rPr>
          <t>maki:</t>
        </r>
        <r>
          <rPr>
            <sz val="9"/>
            <color indexed="81"/>
            <rFont val="ＭＳ Ｐゴシック"/>
            <family val="3"/>
            <charset val="128"/>
          </rPr>
          <t xml:space="preserve">
さんらいず</t>
        </r>
      </text>
    </comment>
  </commentList>
</comments>
</file>

<file path=xl/sharedStrings.xml><?xml version="1.0" encoding="utf-8"?>
<sst xmlns="http://schemas.openxmlformats.org/spreadsheetml/2006/main" count="3746" uniqueCount="2137">
  <si>
    <t>―</t>
  </si>
  <si>
    <r>
      <rPr>
        <sz val="11"/>
        <color indexed="8"/>
        <rFont val="ＭＳ 明朝"/>
        <family val="1"/>
        <charset val="128"/>
      </rPr>
      <t>※総経営体数は</t>
    </r>
    <r>
      <rPr>
        <sz val="11"/>
        <color indexed="8"/>
        <rFont val="Century"/>
        <family val="1"/>
      </rPr>
      <t>359</t>
    </r>
    <r>
      <rPr>
        <sz val="11"/>
        <color indexed="8"/>
        <rFont val="ＭＳ 明朝"/>
        <family val="1"/>
        <charset val="128"/>
      </rPr>
      <t>経営体で､前回調査</t>
    </r>
    <r>
      <rPr>
        <sz val="11"/>
        <color indexed="8"/>
        <rFont val="Century"/>
        <family val="1"/>
      </rPr>
      <t>(H20)</t>
    </r>
    <r>
      <rPr>
        <sz val="11"/>
        <color indexed="8"/>
        <rFont val="ＭＳ 明朝"/>
        <family val="1"/>
        <charset val="128"/>
      </rPr>
      <t>前年より</t>
    </r>
    <r>
      <rPr>
        <sz val="11"/>
        <color indexed="8"/>
        <rFont val="Century"/>
        <family val="1"/>
      </rPr>
      <t>57</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4"/>
  </si>
  <si>
    <r>
      <rPr>
        <sz val="11"/>
        <color indexed="8"/>
        <rFont val="ＭＳ 明朝"/>
        <family val="1"/>
        <charset val="128"/>
      </rPr>
      <t>平成</t>
    </r>
    <r>
      <rPr>
        <sz val="11"/>
        <color indexed="8"/>
        <rFont val="Century"/>
        <family val="1"/>
      </rPr>
      <t>25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4"/>
  </si>
  <si>
    <r>
      <rPr>
        <sz val="11"/>
        <color indexed="8"/>
        <rFont val="ＭＳ 明朝"/>
        <family val="1"/>
        <charset val="128"/>
      </rPr>
      <t>漁業地区専兼別</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</si>
  <si>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</si>
  <si>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</si>
  <si>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</si>
  <si>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</si>
  <si>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</si>
  <si>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</si>
  <si>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</si>
  <si>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</si>
  <si>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</si>
  <si>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</si>
  <si>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</si>
  <si>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</si>
  <si>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</si>
  <si>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</si>
  <si>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</si>
  <si>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r>
      <rPr>
        <sz val="11"/>
        <color indexed="8"/>
        <rFont val="ＭＳ 明朝"/>
        <family val="1"/>
        <charset val="128"/>
      </rPr>
      <t>遊佐</t>
    </r>
  </si>
  <si>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</si>
  <si>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</si>
  <si>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</si>
  <si>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</si>
  <si>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</si>
  <si>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</si>
  <si>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t>(</t>
    </r>
    <r>
      <rPr>
        <sz val="11"/>
        <color indexed="8"/>
        <rFont val="ＭＳ 明朝"/>
        <family val="1"/>
        <charset val="128"/>
      </rPr>
      <t>平成</t>
    </r>
    <r>
      <rPr>
        <sz val="11"/>
        <color indexed="8"/>
        <rFont val="Century"/>
        <family val="1"/>
      </rPr>
      <t>25</t>
    </r>
    <r>
      <rPr>
        <sz val="11"/>
        <color indexed="8"/>
        <rFont val="ＭＳ 明朝"/>
        <family val="1"/>
        <charset val="128"/>
      </rPr>
      <t>年漁業ｾﾝｻｽ</t>
    </r>
    <r>
      <rPr>
        <sz val="11"/>
        <color indexed="8"/>
        <rFont val="Century"/>
        <family val="1"/>
      </rPr>
      <t>)</t>
    </r>
    <phoneticPr fontId="4"/>
  </si>
  <si>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</si>
  <si>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</si>
  <si>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</si>
  <si>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</si>
  <si>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</si>
  <si>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</si>
  <si>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</si>
  <si>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</si>
  <si>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</si>
  <si>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r>
      <rPr>
        <sz val="11"/>
        <color indexed="8"/>
        <rFont val="ＭＳ 明朝"/>
        <family val="1"/>
        <charset val="128"/>
      </rPr>
      <t>（農林水産統計）</t>
    </r>
    <rPh sb="1" eb="3">
      <t>ノウリン</t>
    </rPh>
    <rPh sb="3" eb="5">
      <t>スイサン</t>
    </rPh>
    <rPh sb="5" eb="7">
      <t>トウケイ</t>
    </rPh>
    <phoneticPr fontId="4"/>
  </si>
  <si>
    <t>総数</t>
    <phoneticPr fontId="4"/>
  </si>
  <si>
    <t>酒田</t>
    <phoneticPr fontId="4"/>
  </si>
  <si>
    <r>
      <rPr>
        <sz val="11"/>
        <color indexed="8"/>
        <rFont val="ＭＳ 明朝"/>
        <family val="1"/>
        <charset val="128"/>
      </rPr>
      <t>６　漁業経営体数</t>
    </r>
    <phoneticPr fontId="4"/>
  </si>
  <si>
    <r>
      <rPr>
        <sz val="11"/>
        <color indexed="8"/>
        <rFont val="ＭＳ 明朝"/>
        <family val="1"/>
        <charset val="128"/>
      </rPr>
      <t>７　海面漁業就業者数</t>
    </r>
  </si>
  <si>
    <t>小型定置</t>
    <phoneticPr fontId="4"/>
  </si>
  <si>
    <t>　自営漁業就業者</t>
    <phoneticPr fontId="4"/>
  </si>
  <si>
    <t>　及び</t>
    <phoneticPr fontId="4"/>
  </si>
  <si>
    <t>　漁業雇われ就業者</t>
    <phoneticPr fontId="4"/>
  </si>
  <si>
    <t>男　女　年　齢　別</t>
    <phoneticPr fontId="4"/>
  </si>
  <si>
    <t>- 5 -</t>
    <phoneticPr fontId="4"/>
  </si>
  <si>
    <t>５　主要魚種の漁期・漁場</t>
  </si>
  <si>
    <t>魚   種</t>
  </si>
  <si>
    <t>漁  期</t>
  </si>
  <si>
    <t>漁 業 種 類</t>
  </si>
  <si>
    <t>主な漁場(水深m)</t>
  </si>
  <si>
    <t>まあじ</t>
  </si>
  <si>
    <t>5～11月</t>
    <phoneticPr fontId="4"/>
  </si>
  <si>
    <t>小型定置</t>
  </si>
  <si>
    <t>地  先</t>
  </si>
  <si>
    <t>ほっけ</t>
  </si>
  <si>
    <t>9～11月</t>
  </si>
  <si>
    <t>底びき網</t>
  </si>
  <si>
    <t>200～300</t>
  </si>
  <si>
    <t>ぶり･いなだ</t>
  </si>
  <si>
    <t>ひきなわ釣り</t>
  </si>
  <si>
    <t>沿岸1～5ﾏｲﾙ内</t>
  </si>
  <si>
    <t>1～5月</t>
  </si>
  <si>
    <t>はえなわ</t>
  </si>
  <si>
    <t>沖合天然礁</t>
  </si>
  <si>
    <t>8～12月</t>
  </si>
  <si>
    <t>一本釣り(火光利用)</t>
  </si>
  <si>
    <t>沿岸天然礁･人工魚礁</t>
  </si>
  <si>
    <t>はたはた</t>
  </si>
  <si>
    <t>9～6月</t>
  </si>
  <si>
    <t>130～300</t>
  </si>
  <si>
    <t>5～12月</t>
  </si>
  <si>
    <t>定置</t>
  </si>
  <si>
    <t>あんこう</t>
  </si>
  <si>
    <t>80～200</t>
  </si>
  <si>
    <t>めじまぐろ</t>
  </si>
  <si>
    <t>6～11月</t>
  </si>
  <si>
    <t>沿岸5～15ﾏｲﾙ内</t>
  </si>
  <si>
    <t>あぶらつのざめ</t>
  </si>
  <si>
    <t>12～4月</t>
  </si>
  <si>
    <t>180～250</t>
  </si>
  <si>
    <t>8～11月</t>
  </si>
  <si>
    <t>大瀬･明石礁･飛島周辺</t>
  </si>
  <si>
    <t>1～4月</t>
  </si>
  <si>
    <t>150～300</t>
  </si>
  <si>
    <t>さけ</t>
  </si>
  <si>
    <t>10～12月</t>
  </si>
  <si>
    <t>2～4月</t>
  </si>
  <si>
    <t>さし網</t>
  </si>
  <si>
    <t>飛島東側の許可漁場</t>
  </si>
  <si>
    <t>ます</t>
  </si>
  <si>
    <t>4～5月</t>
  </si>
  <si>
    <t>流し網</t>
  </si>
  <si>
    <t>最上川(河口部)</t>
  </si>
  <si>
    <t>たい</t>
  </si>
  <si>
    <t>9～5月</t>
  </si>
  <si>
    <t>50～100</t>
  </si>
  <si>
    <t>4～6月</t>
  </si>
  <si>
    <t>沖  合</t>
  </si>
  <si>
    <t>5～11月</t>
  </si>
  <si>
    <t>ごち網</t>
  </si>
  <si>
    <t>40～80</t>
  </si>
  <si>
    <t>4～12月</t>
  </si>
  <si>
    <t>大瀬･明石礁･沿岸20～80</t>
  </si>
  <si>
    <t>するめいか</t>
  </si>
  <si>
    <t>5～2月</t>
  </si>
  <si>
    <t>一本釣り</t>
  </si>
  <si>
    <t>ﾀﾗ場･飛島周辺･沖合天然礁</t>
  </si>
  <si>
    <t>6～12月</t>
  </si>
  <si>
    <t>20～50</t>
  </si>
  <si>
    <t>やりいか</t>
  </si>
  <si>
    <t>12～3月</t>
  </si>
  <si>
    <t>沿岸天然礁･人工魚礁･飛島周辺</t>
  </si>
  <si>
    <t>5～7月</t>
  </si>
  <si>
    <t>2～5月</t>
  </si>
  <si>
    <t>飛島地先</t>
  </si>
  <si>
    <t>あまだい</t>
  </si>
  <si>
    <t>7～10月</t>
  </si>
  <si>
    <t>80～120</t>
  </si>
  <si>
    <t>飛島周辺</t>
  </si>
  <si>
    <t>きす</t>
  </si>
  <si>
    <t>4～11月</t>
  </si>
  <si>
    <t>20～80</t>
  </si>
  <si>
    <t>10～4月</t>
  </si>
  <si>
    <t>うすめばる</t>
  </si>
  <si>
    <t>4～10月</t>
  </si>
  <si>
    <t>飛島漁業権内120～180</t>
  </si>
  <si>
    <t>ひらめ･かれい</t>
  </si>
  <si>
    <t>80～230</t>
  </si>
  <si>
    <t>2～10月</t>
  </si>
  <si>
    <t>大瀬･沿岸天然礁･飛島周辺</t>
  </si>
  <si>
    <t>2～11月</t>
  </si>
  <si>
    <t>20～70</t>
  </si>
  <si>
    <t>とらふぐ</t>
  </si>
  <si>
    <t>9～3月</t>
  </si>
  <si>
    <t>30～120</t>
  </si>
  <si>
    <t>6～9月</t>
  </si>
  <si>
    <t>一本釣り(ひらめ)</t>
  </si>
  <si>
    <t>ほっこくあかえび</t>
    <phoneticPr fontId="4"/>
  </si>
  <si>
    <t>250～600</t>
  </si>
  <si>
    <t>まだら</t>
  </si>
  <si>
    <t>180～300</t>
  </si>
  <si>
    <t>くるまえび</t>
  </si>
  <si>
    <t>10～50</t>
  </si>
  <si>
    <t>10～1月</t>
  </si>
  <si>
    <t>ずわいがに</t>
  </si>
  <si>
    <t>12～2月</t>
  </si>
  <si>
    <t>飛島西側500以浅(許可漁場)</t>
  </si>
  <si>
    <t>べにずわい</t>
  </si>
  <si>
    <t>4～1月</t>
    <phoneticPr fontId="4"/>
  </si>
  <si>
    <t>かご</t>
  </si>
  <si>
    <t>800以深</t>
  </si>
  <si>
    <t>すけとうだら</t>
  </si>
  <si>
    <t>9～4月</t>
  </si>
  <si>
    <t>200～350</t>
  </si>
  <si>
    <t>がざみ</t>
  </si>
  <si>
    <t>10～30</t>
  </si>
  <si>
    <t>さわら</t>
  </si>
  <si>
    <t>9～12月</t>
  </si>
  <si>
    <t>30～100</t>
  </si>
  <si>
    <t>深海性ばい</t>
  </si>
  <si>
    <t>6～8月</t>
  </si>
  <si>
    <t>400以深</t>
  </si>
  <si>
    <t>4～7月
9～12月</t>
  </si>
  <si>
    <t>地先</t>
  </si>
  <si>
    <t>いわがき</t>
  </si>
  <si>
    <t>採貝藻</t>
  </si>
  <si>
    <t>- 4 -</t>
    <phoneticPr fontId="4"/>
  </si>
  <si>
    <t>- 1 -</t>
    <phoneticPr fontId="14"/>
  </si>
  <si>
    <t>山　形　県　の　水　産</t>
    <rPh sb="0" eb="1">
      <t>ヤマ</t>
    </rPh>
    <rPh sb="2" eb="3">
      <t>カタチ</t>
    </rPh>
    <rPh sb="4" eb="5">
      <t>ケン</t>
    </rPh>
    <rPh sb="8" eb="9">
      <t>ミズ</t>
    </rPh>
    <rPh sb="10" eb="11">
      <t>サン</t>
    </rPh>
    <phoneticPr fontId="18"/>
  </si>
  <si>
    <t>山　　形　　県</t>
    <rPh sb="0" eb="1">
      <t>ヤマ</t>
    </rPh>
    <rPh sb="3" eb="4">
      <t>カタチ</t>
    </rPh>
    <rPh sb="6" eb="7">
      <t>ケン</t>
    </rPh>
    <phoneticPr fontId="18"/>
  </si>
  <si>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</si>
  <si>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</si>
  <si>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669</t>
    </r>
    <r>
      <rPr>
        <sz val="11"/>
        <rFont val="ＭＳ 明朝"/>
        <family val="1"/>
        <charset val="128"/>
      </rPr>
      <t>隻で前年より</t>
    </r>
    <r>
      <rPr>
        <sz val="11"/>
        <rFont val="Century"/>
        <family val="1"/>
      </rPr>
      <t>48</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46</t>
    </r>
    <r>
      <rPr>
        <sz val="11"/>
        <rFont val="ＭＳ 明朝"/>
        <family val="1"/>
        <charset val="128"/>
      </rPr>
      <t>隻、木船が</t>
    </r>
    <r>
      <rPr>
        <sz val="11"/>
        <rFont val="Century"/>
        <family val="1"/>
      </rPr>
      <t>2</t>
    </r>
    <r>
      <rPr>
        <sz val="11"/>
        <rFont val="ＭＳ 明朝"/>
        <family val="1"/>
        <charset val="128"/>
      </rPr>
      <t>隻減少し、鋼船に増減はなかった。ﾄﾝ数階層別にみると､</t>
    </r>
    <r>
      <rPr>
        <sz val="11"/>
        <rFont val="Century"/>
        <family val="1"/>
      </rPr>
      <t/>
    </r>
    <rPh sb="41" eb="42">
      <t>キ</t>
    </rPh>
    <rPh sb="42" eb="43">
      <t>フネ</t>
    </rPh>
    <rPh sb="45" eb="46">
      <t>セキ</t>
    </rPh>
    <rPh sb="46" eb="48">
      <t>ゲンショウ</t>
    </rPh>
    <rPh sb="53" eb="55">
      <t>ゾウゲン</t>
    </rPh>
    <phoneticPr fontId="4"/>
  </si>
  <si>
    <r>
      <t>5</t>
    </r>
    <r>
      <rPr>
        <sz val="11"/>
        <rFont val="ＭＳ 明朝"/>
        <family val="1"/>
        <charset val="128"/>
      </rPr>
      <t>ﾄﾝ未満船が</t>
    </r>
    <r>
      <rPr>
        <sz val="11"/>
        <rFont val="Century"/>
        <family val="1"/>
      </rPr>
      <t>48</t>
    </r>
    <r>
      <rPr>
        <sz val="11"/>
        <rFont val="ＭＳ 明朝"/>
        <family val="1"/>
        <charset val="128"/>
      </rPr>
      <t>隻減少し、</t>
    </r>
    <r>
      <rPr>
        <sz val="11"/>
        <rFont val="Century"/>
        <family val="1"/>
      </rPr>
      <t>5</t>
    </r>
    <r>
      <rPr>
        <sz val="11"/>
        <rFont val="ＭＳ 明朝"/>
        <family val="1"/>
        <charset val="128"/>
      </rPr>
      <t>ﾄﾝ以上船に増減はなかった｡内水面漁船では動力船が</t>
    </r>
    <r>
      <rPr>
        <sz val="11"/>
        <rFont val="Century"/>
        <family val="1"/>
      </rPr>
      <t>17</t>
    </r>
    <r>
      <rPr>
        <sz val="11"/>
        <rFont val="ＭＳ 明朝"/>
        <family val="1"/>
        <charset val="128"/>
      </rPr>
      <t>隻、無動力船が</t>
    </r>
    <r>
      <rPr>
        <sz val="11"/>
        <rFont val="Century"/>
        <family val="1"/>
      </rPr>
      <t>6</t>
    </r>
    <r>
      <rPr>
        <sz val="11"/>
        <rFont val="ＭＳ 明朝"/>
        <family val="1"/>
        <charset val="128"/>
      </rPr>
      <t>隻減少した。</t>
    </r>
    <rPh sb="9" eb="10">
      <t>セキ</t>
    </rPh>
    <rPh sb="10" eb="12">
      <t>ゲンショウ</t>
    </rPh>
    <rPh sb="17" eb="19">
      <t>イジョウ</t>
    </rPh>
    <rPh sb="19" eb="20">
      <t>セン</t>
    </rPh>
    <rPh sb="21" eb="23">
      <t>ゾウゲン</t>
    </rPh>
    <rPh sb="42" eb="43">
      <t>セキ</t>
    </rPh>
    <rPh sb="44" eb="45">
      <t>ム</t>
    </rPh>
    <rPh sb="45" eb="47">
      <t>ドウリョク</t>
    </rPh>
    <rPh sb="47" eb="48">
      <t>セン</t>
    </rPh>
    <rPh sb="50" eb="51">
      <t>セキ</t>
    </rPh>
    <rPh sb="51" eb="53">
      <t>ゲンショウ</t>
    </rPh>
    <phoneticPr fontId="4"/>
  </si>
  <si>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</si>
  <si>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3.43</t>
    </r>
    <r>
      <rPr>
        <sz val="11"/>
        <rFont val="ＭＳ 明朝"/>
        <family val="1"/>
        <charset val="128"/>
      </rPr>
      <t>ﾄﾝ､平均馬力数は</t>
    </r>
    <r>
      <rPr>
        <sz val="11"/>
        <rFont val="Century"/>
        <family val="1"/>
      </rPr>
      <t>89</t>
    </r>
    <r>
      <rPr>
        <sz val="11"/>
        <rFont val="ＭＳ 明朝"/>
        <family val="1"/>
        <charset val="128"/>
      </rPr>
      <t>馬力であった｡</t>
    </r>
    <rPh sb="32" eb="33">
      <t>スウ</t>
    </rPh>
    <rPh sb="36" eb="38">
      <t>バリキ</t>
    </rPh>
    <phoneticPr fontId="4"/>
  </si>
  <si>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4"/>
  </si>
  <si>
    <r>
      <rPr>
        <sz val="11"/>
        <rFont val="ＭＳ 明朝"/>
        <family val="1"/>
        <charset val="128"/>
      </rPr>
      <t>平成</t>
    </r>
    <r>
      <rPr>
        <sz val="11"/>
        <rFont val="Century"/>
        <family val="1"/>
      </rPr>
      <t>30</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4"/>
  </si>
  <si>
    <t>船質</t>
    <phoneticPr fontId="4"/>
  </si>
  <si>
    <r>
      <rPr>
        <sz val="11"/>
        <rFont val="ＭＳ 明朝"/>
        <family val="1"/>
        <charset val="128"/>
      </rPr>
      <t>区</t>
    </r>
    <r>
      <rPr>
        <sz val="11"/>
        <rFont val="Century"/>
        <family val="1"/>
      </rPr>
      <t xml:space="preserve">  </t>
    </r>
    <r>
      <rPr>
        <sz val="11"/>
        <rFont val="ＭＳ 明朝"/>
        <family val="1"/>
        <charset val="128"/>
      </rPr>
      <t>分</t>
    </r>
    <phoneticPr fontId="4"/>
  </si>
  <si>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</si>
  <si>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</si>
  <si>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</si>
  <si>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4"/>
  </si>
  <si>
    <t>1~2.9</t>
  </si>
  <si>
    <t>3~4.9</t>
  </si>
  <si>
    <r>
      <t>5</t>
    </r>
    <r>
      <rPr>
        <sz val="11"/>
        <rFont val="ＭＳ 明朝"/>
        <family val="1"/>
        <charset val="128"/>
      </rPr>
      <t>トン　未満計</t>
    </r>
    <phoneticPr fontId="4"/>
  </si>
  <si>
    <t>5~9</t>
  </si>
  <si>
    <t>10~19</t>
  </si>
  <si>
    <t>20~29</t>
  </si>
  <si>
    <t>30~49</t>
  </si>
  <si>
    <t>50~99</t>
  </si>
  <si>
    <t>100~199</t>
  </si>
  <si>
    <r>
      <t>200</t>
    </r>
    <r>
      <rPr>
        <sz val="11"/>
        <rFont val="ＭＳ 明朝"/>
        <family val="1"/>
        <charset val="128"/>
      </rPr>
      <t>ﾄﾝ　以上</t>
    </r>
    <phoneticPr fontId="4"/>
  </si>
  <si>
    <r>
      <t>5</t>
    </r>
    <r>
      <rPr>
        <sz val="11"/>
        <rFont val="ＭＳ 明朝"/>
        <family val="1"/>
        <charset val="128"/>
      </rPr>
      <t>トン　以上計</t>
    </r>
    <phoneticPr fontId="4"/>
  </si>
  <si>
    <r>
      <rPr>
        <sz val="11"/>
        <rFont val="ＭＳ 明朝"/>
        <family val="1"/>
        <charset val="128"/>
      </rPr>
      <t>計</t>
    </r>
  </si>
  <si>
    <r>
      <rPr>
        <sz val="11"/>
        <rFont val="ＭＳ 明朝"/>
        <family val="1"/>
        <charset val="128"/>
      </rPr>
      <t>動力</t>
    </r>
  </si>
  <si>
    <t>木</t>
    <phoneticPr fontId="4"/>
  </si>
  <si>
    <t>隻　数</t>
    <phoneticPr fontId="4"/>
  </si>
  <si>
    <t>トン数</t>
    <phoneticPr fontId="4"/>
  </si>
  <si>
    <r>
      <rPr>
        <sz val="11"/>
        <rFont val="ＭＳ 明朝"/>
        <family val="1"/>
        <charset val="128"/>
      </rPr>
      <t>馬力数</t>
    </r>
  </si>
  <si>
    <t>鋼</t>
    <phoneticPr fontId="4"/>
  </si>
  <si>
    <t>FRP</t>
    <phoneticPr fontId="4"/>
  </si>
  <si>
    <t>計</t>
    <phoneticPr fontId="4"/>
  </si>
  <si>
    <t>- 6 -</t>
    <phoneticPr fontId="4"/>
  </si>
  <si>
    <r>
      <rPr>
        <sz val="14"/>
        <color theme="1"/>
        <rFont val="ＭＳ 明朝"/>
        <family val="1"/>
        <charset val="128"/>
      </rPr>
      <t>１０　免許・許可漁業</t>
    </r>
  </si>
  <si>
    <r>
      <rPr>
        <sz val="10"/>
        <rFont val="ＭＳ 明朝"/>
        <family val="1"/>
        <charset val="128"/>
      </rPr>
      <t>　知事許可漁業の許可件数は</t>
    </r>
    <r>
      <rPr>
        <sz val="10"/>
        <rFont val="Century"/>
        <family val="1"/>
      </rPr>
      <t>241</t>
    </r>
    <r>
      <rPr>
        <sz val="10"/>
        <rFont val="ＭＳ 明朝"/>
        <family val="1"/>
        <charset val="128"/>
      </rPr>
      <t>件で前年より</t>
    </r>
    <r>
      <rPr>
        <sz val="10"/>
        <rFont val="Century"/>
        <family val="1"/>
      </rPr>
      <t>45</t>
    </r>
    <r>
      <rPr>
        <sz val="10"/>
        <rFont val="ＭＳ 明朝"/>
        <family val="1"/>
        <charset val="128"/>
      </rPr>
      <t>件減少となった｡　こあみ・くろえびひき網漁業など</t>
    </r>
    <r>
      <rPr>
        <sz val="10"/>
        <rFont val="Century"/>
        <family val="1"/>
      </rPr>
      <t>10</t>
    </r>
    <r>
      <rPr>
        <sz val="10"/>
        <rFont val="ＭＳ 明朝"/>
        <family val="1"/>
        <charset val="128"/>
      </rPr>
      <t>の漁業種類で減少し、入会許可漁業については、</t>
    </r>
    <phoneticPr fontId="18"/>
  </si>
  <si>
    <t>前年同数であった。</t>
    <rPh sb="0" eb="2">
      <t>ゼンネン</t>
    </rPh>
    <rPh sb="2" eb="4">
      <t>ドウスウ</t>
    </rPh>
    <phoneticPr fontId="18"/>
  </si>
  <si>
    <r>
      <t xml:space="preserve">(1)  </t>
    </r>
    <r>
      <rPr>
        <sz val="10"/>
        <color theme="1"/>
        <rFont val="ＭＳ 明朝"/>
        <family val="1"/>
        <charset val="128"/>
      </rPr>
      <t>漁業権免許件数</t>
    </r>
    <phoneticPr fontId="18"/>
  </si>
  <si>
    <r>
      <rPr>
        <sz val="10"/>
        <color theme="1"/>
        <rFont val="ＭＳ 明朝"/>
        <family val="1"/>
        <charset val="128"/>
      </rPr>
      <t>平成</t>
    </r>
    <r>
      <rPr>
        <sz val="10"/>
        <color theme="1"/>
        <rFont val="Century"/>
        <family val="1"/>
      </rPr>
      <t>31</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phoneticPr fontId="18"/>
  </si>
  <si>
    <t>区      分</t>
    <phoneticPr fontId="18"/>
  </si>
  <si>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</si>
  <si>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</si>
  <si>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t>免許の種類</t>
    <phoneticPr fontId="18"/>
  </si>
  <si>
    <t>共　同　漁　業　権</t>
    <phoneticPr fontId="18"/>
  </si>
  <si>
    <r>
      <rPr>
        <sz val="10"/>
        <color theme="1"/>
        <rFont val="ＭＳ 明朝"/>
        <family val="1"/>
        <charset val="128"/>
      </rPr>
      <t>定置漁業権</t>
    </r>
  </si>
  <si>
    <r>
      <rPr>
        <sz val="10"/>
        <color theme="1"/>
        <rFont val="ＭＳ 明朝"/>
        <family val="1"/>
        <charset val="128"/>
      </rPr>
      <t>共同漁業権</t>
    </r>
  </si>
  <si>
    <t>区画漁業権</t>
  </si>
  <si>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</si>
  <si>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18"/>
  </si>
  <si>
    <r>
      <rPr>
        <sz val="10"/>
        <color theme="1"/>
        <rFont val="ＭＳ 明朝"/>
        <family val="1"/>
        <charset val="128"/>
      </rPr>
      <t>第</t>
    </r>
    <r>
      <rPr>
        <sz val="10"/>
        <color theme="1"/>
        <rFont val="Century"/>
        <family val="1"/>
      </rPr>
      <t>5</t>
    </r>
    <r>
      <rPr>
        <sz val="10"/>
        <color theme="1"/>
        <rFont val="ＭＳ 明朝"/>
        <family val="1"/>
        <charset val="128"/>
      </rPr>
      <t>種共同漁業</t>
    </r>
  </si>
  <si>
    <r>
      <t>第</t>
    </r>
    <r>
      <rPr>
        <sz val="10"/>
        <color theme="1"/>
        <rFont val="Century"/>
        <family val="1"/>
      </rPr>
      <t>2</t>
    </r>
    <r>
      <rPr>
        <sz val="10"/>
        <color theme="1"/>
        <rFont val="ＭＳ Ｐ明朝"/>
        <family val="1"/>
        <charset val="128"/>
      </rPr>
      <t>種区画漁業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</si>
  <si>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</si>
  <si>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</si>
  <si>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</si>
  <si>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</si>
  <si>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</si>
  <si>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</si>
  <si>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t>件      数</t>
    <phoneticPr fontId="18"/>
  </si>
  <si>
    <r>
      <rPr>
        <sz val="10"/>
        <color theme="1"/>
        <rFont val="ＭＳ 明朝"/>
        <family val="1"/>
        <charset val="128"/>
      </rPr>
      <t>（</t>
    </r>
    <r>
      <rPr>
        <sz val="10"/>
        <color theme="1"/>
        <rFont val="Century"/>
        <family val="1"/>
      </rPr>
      <t>2</t>
    </r>
    <r>
      <rPr>
        <sz val="10"/>
        <color theme="1"/>
        <rFont val="ＭＳ 明朝"/>
        <family val="1"/>
        <charset val="128"/>
      </rPr>
      <t>）</t>
    </r>
    <r>
      <rPr>
        <sz val="10"/>
        <color theme="1"/>
        <rFont val="Century"/>
        <family val="1"/>
      </rPr>
      <t xml:space="preserve"> </t>
    </r>
    <r>
      <rPr>
        <sz val="10"/>
        <color theme="1"/>
        <rFont val="ＭＳ 明朝"/>
        <family val="1"/>
        <charset val="128"/>
      </rPr>
      <t>漁業種類別､地区別､知事許可隻数</t>
    </r>
    <r>
      <rPr>
        <sz val="10"/>
        <color theme="1"/>
        <rFont val="Century"/>
        <family val="1"/>
      </rPr>
      <t xml:space="preserve">                                                                     </t>
    </r>
    <r>
      <rPr>
        <sz val="10"/>
        <color theme="1"/>
        <rFont val="ＭＳ 明朝"/>
        <family val="1"/>
        <charset val="128"/>
      </rPr>
      <t>　　</t>
    </r>
    <r>
      <rPr>
        <sz val="10"/>
        <color theme="1"/>
        <rFont val="Century"/>
        <family val="1"/>
      </rPr>
      <t xml:space="preserve">       </t>
    </r>
    <phoneticPr fontId="18"/>
  </si>
  <si>
    <r>
      <rPr>
        <sz val="10"/>
        <rFont val="ＭＳ 明朝"/>
        <family val="1"/>
        <charset val="128"/>
      </rPr>
      <t>漁業種類</t>
    </r>
  </si>
  <si>
    <r>
      <rPr>
        <sz val="10"/>
        <rFont val="ＭＳ 明朝"/>
        <family val="1"/>
        <charset val="128"/>
      </rPr>
      <t>許可の有効期間</t>
    </r>
  </si>
  <si>
    <r>
      <rPr>
        <sz val="10"/>
        <rFont val="ＭＳ 明朝"/>
        <family val="1"/>
        <charset val="128"/>
      </rPr>
      <t>操業期間</t>
    </r>
  </si>
  <si>
    <r>
      <t>地</t>
    </r>
    <r>
      <rPr>
        <sz val="10"/>
        <rFont val="Century"/>
        <family val="1"/>
      </rPr>
      <t xml:space="preserve"> </t>
    </r>
    <r>
      <rPr>
        <sz val="10"/>
        <rFont val="ＭＳ Ｐ明朝"/>
        <family val="1"/>
        <charset val="128"/>
      </rPr>
      <t>区</t>
    </r>
    <r>
      <rPr>
        <sz val="10"/>
        <rFont val="Century"/>
        <family val="1"/>
      </rPr>
      <t xml:space="preserve"> </t>
    </r>
    <r>
      <rPr>
        <sz val="10"/>
        <rFont val="ＭＳ Ｐ明朝"/>
        <family val="1"/>
        <charset val="128"/>
      </rPr>
      <t>別</t>
    </r>
    <r>
      <rPr>
        <sz val="10"/>
        <rFont val="Century"/>
        <family val="1"/>
      </rPr>
      <t xml:space="preserve"> </t>
    </r>
    <r>
      <rPr>
        <sz val="10"/>
        <rFont val="ＭＳ Ｐ明朝"/>
        <family val="1"/>
        <charset val="128"/>
      </rPr>
      <t>許</t>
    </r>
    <r>
      <rPr>
        <sz val="10"/>
        <rFont val="Century"/>
        <family val="1"/>
      </rPr>
      <t xml:space="preserve"> </t>
    </r>
    <r>
      <rPr>
        <sz val="10"/>
        <rFont val="ＭＳ Ｐ明朝"/>
        <family val="1"/>
        <charset val="128"/>
      </rPr>
      <t>可</t>
    </r>
    <r>
      <rPr>
        <sz val="10"/>
        <rFont val="Century"/>
        <family val="1"/>
      </rPr>
      <t xml:space="preserve"> </t>
    </r>
    <r>
      <rPr>
        <sz val="10"/>
        <rFont val="ＭＳ Ｐ明朝"/>
        <family val="1"/>
        <charset val="128"/>
      </rPr>
      <t>隻</t>
    </r>
    <r>
      <rPr>
        <sz val="10"/>
        <rFont val="Century"/>
        <family val="1"/>
      </rPr>
      <t xml:space="preserve"> </t>
    </r>
    <r>
      <rPr>
        <sz val="10"/>
        <rFont val="ＭＳ Ｐ明朝"/>
        <family val="1"/>
        <charset val="128"/>
      </rPr>
      <t>数</t>
    </r>
  </si>
  <si>
    <r>
      <rPr>
        <sz val="10"/>
        <rFont val="ＭＳ 明朝"/>
        <family val="1"/>
        <charset val="128"/>
      </rPr>
      <t>計</t>
    </r>
  </si>
  <si>
    <r>
      <t>備</t>
    </r>
    <r>
      <rPr>
        <sz val="10"/>
        <rFont val="Century"/>
        <family val="1"/>
      </rPr>
      <t xml:space="preserve"> </t>
    </r>
    <r>
      <rPr>
        <sz val="10"/>
        <rFont val="ＭＳ Ｐ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</si>
  <si>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</si>
  <si>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</si>
  <si>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</si>
  <si>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</si>
  <si>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</si>
  <si>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</si>
  <si>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</si>
  <si>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</si>
  <si>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</si>
  <si>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30.7.1</t>
    <phoneticPr fontId="18"/>
  </si>
  <si>
    <t>～</t>
  </si>
  <si>
    <t>33.6.30</t>
    <phoneticPr fontId="18"/>
  </si>
  <si>
    <t>翌年6.30</t>
  </si>
  <si>
    <r>
      <t>10</t>
    </r>
    <r>
      <rPr>
        <sz val="10"/>
        <rFont val="ＭＳ 明朝"/>
        <family val="1"/>
        <charset val="128"/>
      </rPr>
      <t>ﾄﾝ以上</t>
    </r>
  </si>
  <si>
    <r>
      <rPr>
        <sz val="10"/>
        <rFont val="ＭＳ 明朝"/>
        <family val="1"/>
        <charset val="128"/>
      </rPr>
      <t>〃</t>
    </r>
  </si>
  <si>
    <t>〃</t>
  </si>
  <si>
    <r>
      <t xml:space="preserve">             </t>
    </r>
    <r>
      <rPr>
        <sz val="10"/>
        <rFont val="ＭＳ Ｐ明朝"/>
        <family val="1"/>
        <charset val="128"/>
      </rPr>
      <t>〃</t>
    </r>
    <phoneticPr fontId="18"/>
  </si>
  <si>
    <r>
      <t>10</t>
    </r>
    <r>
      <rPr>
        <sz val="10"/>
        <rFont val="ＭＳ 明朝"/>
        <family val="1"/>
        <charset val="128"/>
      </rPr>
      <t>ﾄﾝ未満</t>
    </r>
  </si>
  <si>
    <r>
      <rPr>
        <sz val="10"/>
        <rFont val="ＭＳ 明朝"/>
        <family val="1"/>
        <charset val="128"/>
      </rPr>
      <t>手繰第三種</t>
    </r>
  </si>
  <si>
    <t>29.4.1</t>
  </si>
  <si>
    <t>32.3.31</t>
  </si>
  <si>
    <r>
      <rPr>
        <sz val="10"/>
        <rFont val="ＭＳ 明朝"/>
        <family val="1"/>
        <charset val="128"/>
      </rPr>
      <t>貝けた</t>
    </r>
  </si>
  <si>
    <r>
      <rPr>
        <sz val="10"/>
        <rFont val="ＭＳ 明朝"/>
        <family val="1"/>
        <charset val="128"/>
      </rPr>
      <t>その他の小型機船底びき網</t>
    </r>
  </si>
  <si>
    <r>
      <rPr>
        <sz val="10"/>
        <rFont val="ＭＳ 明朝"/>
        <family val="1"/>
        <charset val="128"/>
      </rPr>
      <t>こあみ､くろえび</t>
    </r>
  </si>
  <si>
    <t>30.5.1</t>
    <phoneticPr fontId="18"/>
  </si>
  <si>
    <t>33.4.30</t>
    <phoneticPr fontId="18"/>
  </si>
  <si>
    <t>翌年2末</t>
  </si>
  <si>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</si>
  <si>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</si>
  <si>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30.5.15</t>
    <phoneticPr fontId="18"/>
  </si>
  <si>
    <t>33.5.14</t>
    <phoneticPr fontId="18"/>
  </si>
  <si>
    <t>11.30</t>
    <phoneticPr fontId="18"/>
  </si>
  <si>
    <r>
      <rPr>
        <sz val="10"/>
        <rFont val="ＭＳ 明朝"/>
        <family val="1"/>
        <charset val="128"/>
      </rPr>
      <t>きすさし網</t>
    </r>
  </si>
  <si>
    <t>30.9.1</t>
    <phoneticPr fontId="18"/>
  </si>
  <si>
    <t>33.8.31</t>
    <phoneticPr fontId="18"/>
  </si>
  <si>
    <r>
      <rPr>
        <sz val="10"/>
        <rFont val="ＭＳ 明朝"/>
        <family val="1"/>
        <charset val="128"/>
      </rPr>
      <t>あまだいさし網</t>
    </r>
  </si>
  <si>
    <t>28.6.24</t>
  </si>
  <si>
    <t>31.6.30</t>
  </si>
  <si>
    <r>
      <rPr>
        <sz val="10"/>
        <rFont val="ＭＳ 明朝"/>
        <family val="1"/>
        <charset val="128"/>
      </rPr>
      <t>いわし流し網</t>
    </r>
  </si>
  <si>
    <t>6.30</t>
    <phoneticPr fontId="18"/>
  </si>
  <si>
    <r>
      <rPr>
        <sz val="10"/>
        <rFont val="ＭＳ 明朝"/>
        <family val="1"/>
        <charset val="128"/>
      </rPr>
      <t>たらはえなわ</t>
    </r>
  </si>
  <si>
    <t>28.12.1</t>
  </si>
  <si>
    <t>31.11.30</t>
  </si>
  <si>
    <r>
      <rPr>
        <sz val="10"/>
        <rFont val="ＭＳ 明朝"/>
        <family val="1"/>
        <charset val="128"/>
      </rPr>
      <t>ばいかご</t>
    </r>
  </si>
  <si>
    <t>28.5.30</t>
  </si>
  <si>
    <t>31.5.31</t>
  </si>
  <si>
    <r>
      <rPr>
        <sz val="10"/>
        <rFont val="ＭＳ 明朝"/>
        <family val="1"/>
        <charset val="128"/>
      </rPr>
      <t>べにずわいがにかご</t>
    </r>
  </si>
  <si>
    <t>31.1.1</t>
    <phoneticPr fontId="18"/>
  </si>
  <si>
    <t>33.12.31</t>
    <phoneticPr fontId="18"/>
  </si>
  <si>
    <t>翌年1.31</t>
  </si>
  <si>
    <r>
      <rPr>
        <sz val="10"/>
        <rFont val="ＭＳ 明朝"/>
        <family val="1"/>
        <charset val="128"/>
      </rPr>
      <t>かれいさし網</t>
    </r>
  </si>
  <si>
    <t>31.3.1</t>
    <phoneticPr fontId="18"/>
  </si>
  <si>
    <r>
      <t>34.2.</t>
    </r>
    <r>
      <rPr>
        <sz val="10"/>
        <rFont val="ＭＳ Ｐ明朝"/>
        <family val="1"/>
        <charset val="128"/>
      </rPr>
      <t>末</t>
    </r>
    <phoneticPr fontId="18"/>
  </si>
  <si>
    <r>
      <rPr>
        <sz val="10"/>
        <rFont val="ＭＳ 明朝"/>
        <family val="1"/>
        <charset val="128"/>
      </rPr>
      <t>たらさし網</t>
    </r>
  </si>
  <si>
    <t>30.12.1</t>
    <phoneticPr fontId="18"/>
  </si>
  <si>
    <t>33.11.30</t>
    <phoneticPr fontId="18"/>
  </si>
  <si>
    <t>12.20</t>
    <phoneticPr fontId="18"/>
  </si>
  <si>
    <r>
      <rPr>
        <sz val="10"/>
        <rFont val="ＭＳ 明朝"/>
        <family val="1"/>
        <charset val="128"/>
      </rPr>
      <t>さめさし網</t>
    </r>
  </si>
  <si>
    <t>31.2.20</t>
    <phoneticPr fontId="18"/>
  </si>
  <si>
    <t>34.2.19</t>
    <phoneticPr fontId="18"/>
  </si>
  <si>
    <t>2.20</t>
    <phoneticPr fontId="18"/>
  </si>
  <si>
    <r>
      <rPr>
        <sz val="10"/>
        <rFont val="ＭＳ 明朝"/>
        <family val="1"/>
        <charset val="128"/>
      </rPr>
      <t>小型いかつり</t>
    </r>
  </si>
  <si>
    <t>31.4.30</t>
    <phoneticPr fontId="18"/>
  </si>
  <si>
    <r>
      <rPr>
        <sz val="10"/>
        <rFont val="ＭＳ Ｐ明朝"/>
        <family val="1"/>
        <charset val="128"/>
      </rPr>
      <t>翌年</t>
    </r>
    <r>
      <rPr>
        <sz val="10"/>
        <rFont val="Century"/>
        <family val="1"/>
      </rPr>
      <t>4</t>
    </r>
    <r>
      <rPr>
        <sz val="10"/>
        <rFont val="ＭＳ Ｐ明朝"/>
        <family val="1"/>
        <charset val="128"/>
      </rPr>
      <t>末</t>
    </r>
    <phoneticPr fontId="18"/>
  </si>
  <si>
    <r>
      <rPr>
        <sz val="10"/>
        <rFont val="ＭＳ 明朝"/>
        <family val="1"/>
        <charset val="128"/>
      </rPr>
      <t>張網</t>
    </r>
  </si>
  <si>
    <t>28.11.28</t>
  </si>
  <si>
    <t>翌年8.31</t>
  </si>
  <si>
    <r>
      <rPr>
        <sz val="10"/>
        <rFont val="ＭＳ 明朝"/>
        <family val="1"/>
        <charset val="128"/>
      </rPr>
      <t>めばるさし網</t>
    </r>
  </si>
  <si>
    <t>9.30</t>
    <phoneticPr fontId="18"/>
  </si>
  <si>
    <t>- 17 -</t>
    <phoneticPr fontId="18"/>
  </si>
  <si>
    <r>
      <t xml:space="preserve">(3) </t>
    </r>
    <r>
      <rPr>
        <sz val="12"/>
        <color rgb="FF000000"/>
        <rFont val="ＭＳ 明朝"/>
        <family val="1"/>
        <charset val="128"/>
      </rPr>
      <t>入会許可漁業</t>
    </r>
  </si>
  <si>
    <r>
      <rPr>
        <sz val="11"/>
        <rFont val="ＭＳ 明朝"/>
        <family val="1"/>
        <charset val="128"/>
      </rPr>
      <t>業種類</t>
    </r>
  </si>
  <si>
    <r>
      <rPr>
        <sz val="11"/>
        <rFont val="ＭＳ 明朝"/>
        <family val="1"/>
        <charset val="128"/>
      </rPr>
      <t>許可の有効期間</t>
    </r>
  </si>
  <si>
    <r>
      <rPr>
        <sz val="11"/>
        <rFont val="ＭＳ 明朝"/>
        <family val="1"/>
        <charset val="128"/>
      </rPr>
      <t>手繰第一種</t>
    </r>
  </si>
  <si>
    <r>
      <t>30. 9. 1</t>
    </r>
    <r>
      <rPr>
        <sz val="11"/>
        <rFont val="ＭＳ 明朝"/>
        <family val="1"/>
        <charset val="128"/>
      </rPr>
      <t>～</t>
    </r>
    <r>
      <rPr>
        <sz val="11"/>
        <rFont val="Century"/>
        <family val="1"/>
      </rPr>
      <t>31. 6.30</t>
    </r>
    <phoneticPr fontId="18"/>
  </si>
  <si>
    <r>
      <rPr>
        <sz val="11"/>
        <rFont val="ＭＳ 明朝"/>
        <family val="1"/>
        <charset val="128"/>
      </rPr>
      <t>新潟県との知事協定</t>
    </r>
  </si>
  <si>
    <r>
      <rPr>
        <sz val="11"/>
        <rFont val="ＭＳ 明朝"/>
        <family val="1"/>
        <charset val="128"/>
      </rPr>
      <t>〃</t>
    </r>
  </si>
  <si>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</si>
  <si>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</si>
  <si>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r>
      <t>30. 5.10</t>
    </r>
    <r>
      <rPr>
        <sz val="11"/>
        <rFont val="ＭＳ 明朝"/>
        <family val="1"/>
        <charset val="128"/>
      </rPr>
      <t>～</t>
    </r>
    <r>
      <rPr>
        <sz val="11"/>
        <rFont val="Century"/>
        <family val="1"/>
      </rPr>
      <t>31. 4.30</t>
    </r>
    <phoneticPr fontId="18"/>
  </si>
  <si>
    <r>
      <rPr>
        <sz val="11"/>
        <rFont val="ＭＳ 明朝"/>
        <family val="1"/>
        <charset val="128"/>
      </rPr>
      <t>秋田海区との委員会協定</t>
    </r>
  </si>
  <si>
    <r>
      <t>( )</t>
    </r>
    <r>
      <rPr>
        <sz val="11"/>
        <color rgb="FF000000"/>
        <rFont val="ＭＳ 明朝"/>
        <family val="1"/>
        <charset val="128"/>
      </rPr>
      <t>内は協定の有効期間</t>
    </r>
  </si>
  <si>
    <r>
      <t xml:space="preserve">(4) </t>
    </r>
    <r>
      <rPr>
        <sz val="12"/>
        <color rgb="FF000000"/>
        <rFont val="ＭＳ 明朝"/>
        <family val="1"/>
        <charset val="128"/>
      </rPr>
      <t>小型いかつり漁業､許可隻数</t>
    </r>
    <r>
      <rPr>
        <sz val="12"/>
        <color rgb="FF000000"/>
        <rFont val="Century"/>
        <family val="1"/>
      </rPr>
      <t>(</t>
    </r>
    <r>
      <rPr>
        <sz val="12"/>
        <color rgb="FF000000"/>
        <rFont val="ＭＳ 明朝"/>
        <family val="1"/>
        <charset val="128"/>
      </rPr>
      <t>道県別</t>
    </r>
    <r>
      <rPr>
        <sz val="12"/>
        <color rgb="FF000000"/>
        <rFont val="Century"/>
        <family val="1"/>
      </rPr>
      <t>)</t>
    </r>
  </si>
  <si>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</si>
  <si>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</si>
  <si>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</si>
  <si>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</si>
  <si>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t>37</t>
    <phoneticPr fontId="18"/>
  </si>
  <si>
    <t>17</t>
    <phoneticPr fontId="18"/>
  </si>
  <si>
    <t>52</t>
    <phoneticPr fontId="18"/>
  </si>
  <si>
    <t>106</t>
    <phoneticPr fontId="18"/>
  </si>
  <si>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</si>
  <si>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t>32</t>
    <phoneticPr fontId="18"/>
  </si>
  <si>
    <t>27</t>
    <phoneticPr fontId="18"/>
  </si>
  <si>
    <t>54</t>
    <phoneticPr fontId="18"/>
  </si>
  <si>
    <t>1</t>
    <phoneticPr fontId="18"/>
  </si>
  <si>
    <t>114</t>
    <phoneticPr fontId="18"/>
  </si>
  <si>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</si>
  <si>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</si>
  <si>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t>6</t>
    <phoneticPr fontId="18"/>
  </si>
  <si>
    <t>12</t>
    <phoneticPr fontId="18"/>
  </si>
  <si>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</si>
  <si>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</si>
  <si>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t>2(1)</t>
    <phoneticPr fontId="18"/>
  </si>
  <si>
    <t>6(6)</t>
    <phoneticPr fontId="18"/>
  </si>
  <si>
    <t>5(5)</t>
    <phoneticPr fontId="18"/>
  </si>
  <si>
    <t>13(12)</t>
    <phoneticPr fontId="18"/>
  </si>
  <si>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</si>
  <si>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</si>
  <si>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t>4</t>
    <phoneticPr fontId="18"/>
  </si>
  <si>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</si>
  <si>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t>8</t>
    <phoneticPr fontId="18"/>
  </si>
  <si>
    <t>11</t>
    <phoneticPr fontId="18"/>
  </si>
  <si>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</si>
  <si>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</si>
  <si>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3" eb="4">
      <t>ガ</t>
    </rPh>
    <phoneticPr fontId="18"/>
  </si>
  <si>
    <t>3</t>
    <phoneticPr fontId="18"/>
  </si>
  <si>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18"/>
  </si>
  <si>
    <t>78(1)</t>
    <phoneticPr fontId="18"/>
  </si>
  <si>
    <t>55(6)</t>
    <phoneticPr fontId="18"/>
  </si>
  <si>
    <t>148(5)</t>
    <phoneticPr fontId="18"/>
  </si>
  <si>
    <t>282(12)</t>
    <phoneticPr fontId="18"/>
  </si>
  <si>
    <r>
      <rPr>
        <sz val="11"/>
        <color rgb="FF000000"/>
        <rFont val="ＭＳ 明朝"/>
        <family val="1"/>
        <charset val="128"/>
      </rPr>
      <t>うち</t>
    </r>
    <r>
      <rPr>
        <sz val="11"/>
        <color rgb="FF000000"/>
        <rFont val="Century"/>
        <family val="1"/>
      </rPr>
      <t>( )</t>
    </r>
    <r>
      <rPr>
        <sz val="11"/>
        <color rgb="FF000000"/>
        <rFont val="ＭＳ 明朝"/>
        <family val="1"/>
        <charset val="128"/>
      </rPr>
      <t>内は本県の陸揚げなし</t>
    </r>
    <phoneticPr fontId="18"/>
  </si>
  <si>
    <t>- 18 -</t>
    <phoneticPr fontId="18"/>
  </si>
  <si>
    <r>
      <t xml:space="preserve">(5) </t>
    </r>
    <r>
      <rPr>
        <sz val="12"/>
        <color theme="1"/>
        <rFont val="ＭＳ 明朝"/>
        <family val="1"/>
        <charset val="128"/>
      </rPr>
      <t>大臣許可漁業</t>
    </r>
    <r>
      <rPr>
        <sz val="12"/>
        <color theme="1"/>
        <rFont val="Century"/>
        <family val="1"/>
      </rPr>
      <t xml:space="preserve">      </t>
    </r>
    <phoneticPr fontId="18"/>
  </si>
  <si>
    <r>
      <rPr>
        <sz val="11"/>
        <color theme="1"/>
        <rFont val="ＭＳ 明朝"/>
        <family val="1"/>
        <charset val="128"/>
      </rPr>
      <t>沖合底びき網</t>
    </r>
  </si>
  <si>
    <r>
      <rPr>
        <sz val="11"/>
        <color theme="1"/>
        <rFont val="ＭＳ 明朝"/>
        <family val="1"/>
        <charset val="128"/>
      </rPr>
      <t>青森県から新潟県までの沖合</t>
    </r>
  </si>
  <si>
    <r>
      <rPr>
        <sz val="11"/>
        <color theme="1"/>
        <rFont val="ＭＳ 明朝"/>
        <family val="1"/>
        <charset val="128"/>
      </rPr>
      <t>中型さけ･ます流し網</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</si>
  <si>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</si>
  <si>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rPr>
        <sz val="11"/>
        <color theme="1"/>
        <rFont val="ＭＳ 明朝"/>
        <family val="1"/>
        <charset val="128"/>
      </rPr>
      <t>いか釣り</t>
    </r>
  </si>
  <si>
    <r>
      <rPr>
        <sz val="11"/>
        <color theme="1"/>
        <rFont val="ＭＳ 明朝"/>
        <family val="1"/>
        <charset val="128"/>
      </rPr>
      <t>日本海･太平洋</t>
    </r>
  </si>
  <si>
    <r>
      <rPr>
        <sz val="11"/>
        <color theme="1"/>
        <rFont val="ＭＳ 明朝"/>
        <family val="1"/>
        <charset val="128"/>
      </rPr>
      <t>小型するめいか釣り</t>
    </r>
  </si>
  <si>
    <r>
      <t xml:space="preserve">(6) </t>
    </r>
    <r>
      <rPr>
        <sz val="12"/>
        <color theme="1"/>
        <rFont val="ＭＳ 明朝"/>
        <family val="1"/>
        <charset val="128"/>
      </rPr>
      <t>沿岸くろまぐろ漁業承認件数（日本海・九州西広域漁業調整委員会承認）　　　</t>
    </r>
    <r>
      <rPr>
        <sz val="12"/>
        <color theme="1"/>
        <rFont val="Century"/>
        <family val="1"/>
      </rPr>
      <t xml:space="preserve"> </t>
    </r>
  </si>
  <si>
    <r>
      <rPr>
        <sz val="11"/>
        <color theme="1"/>
        <rFont val="ＭＳ 明朝"/>
        <family val="1"/>
        <charset val="128"/>
      </rPr>
      <t>地　　　　　　　　　　区</t>
    </r>
    <phoneticPr fontId="18"/>
  </si>
  <si>
    <r>
      <t xml:space="preserve">(7) </t>
    </r>
    <r>
      <rPr>
        <sz val="12"/>
        <color theme="1"/>
        <rFont val="ＭＳ 明朝"/>
        <family val="1"/>
        <charset val="128"/>
      </rPr>
      <t>遊漁船業登録件数</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</si>
  <si>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18"/>
  </si>
  <si>
    <r>
      <rPr>
        <sz val="11"/>
        <color theme="1"/>
        <rFont val="ＭＳ 明朝"/>
        <family val="1"/>
        <charset val="128"/>
      </rPr>
      <t>計</t>
    </r>
    <rPh sb="0" eb="1">
      <t>ケイ</t>
    </rPh>
    <phoneticPr fontId="18"/>
  </si>
  <si>
    <t>- 19 -</t>
    <phoneticPr fontId="18"/>
  </si>
  <si>
    <r>
      <rPr>
        <sz val="14"/>
        <rFont val="ＭＳ 明朝"/>
        <family val="1"/>
        <charset val="128"/>
      </rPr>
      <t>１１　漁業取締・調査</t>
    </r>
    <rPh sb="3" eb="5">
      <t>ギョギョウ</t>
    </rPh>
    <rPh sb="5" eb="7">
      <t>トリシマリ</t>
    </rPh>
    <rPh sb="8" eb="10">
      <t>チョウサ</t>
    </rPh>
    <phoneticPr fontId="4"/>
  </si>
  <si>
    <r>
      <rPr>
        <sz val="11"/>
        <rFont val="ＭＳ 明朝"/>
        <family val="1"/>
        <charset val="128"/>
      </rPr>
      <t>　漁業違反件数は</t>
    </r>
    <r>
      <rPr>
        <sz val="11"/>
        <rFont val="Century"/>
        <family val="1"/>
      </rPr>
      <t>7</t>
    </r>
    <r>
      <rPr>
        <sz val="11"/>
        <rFont val="ＭＳ 明朝"/>
        <family val="1"/>
        <charset val="128"/>
      </rPr>
      <t>件で前年度と同数だった。</t>
    </r>
    <rPh sb="1" eb="3">
      <t>ギョギョウ</t>
    </rPh>
    <rPh sb="3" eb="5">
      <t>イハン</t>
    </rPh>
    <rPh sb="5" eb="7">
      <t>ケンスウ</t>
    </rPh>
    <rPh sb="9" eb="10">
      <t>ケン</t>
    </rPh>
    <rPh sb="11" eb="14">
      <t>ゼンネンド</t>
    </rPh>
    <rPh sb="15" eb="17">
      <t>ドウスウ</t>
    </rPh>
    <phoneticPr fontId="4"/>
  </si>
  <si>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）等による海上取締違反が</t>
    </r>
    <r>
      <rPr>
        <sz val="11"/>
        <rFont val="Century"/>
        <family val="1"/>
      </rPr>
      <t>7</t>
    </r>
    <r>
      <rPr>
        <sz val="11"/>
        <rFont val="ＭＳ 明朝"/>
        <family val="1"/>
        <charset val="128"/>
      </rPr>
      <t>件（県内漁船</t>
    </r>
    <r>
      <rPr>
        <sz val="11"/>
        <rFont val="Century"/>
        <family val="1"/>
      </rPr>
      <t>5</t>
    </r>
    <r>
      <rPr>
        <sz val="11"/>
        <rFont val="ＭＳ 明朝"/>
        <family val="1"/>
        <charset val="128"/>
      </rPr>
      <t>件、遊漁船業</t>
    </r>
    <r>
      <rPr>
        <sz val="11"/>
        <rFont val="Century"/>
        <family val="1"/>
      </rPr>
      <t>1</t>
    </r>
    <r>
      <rPr>
        <sz val="11"/>
        <rFont val="ＭＳ 明朝"/>
        <family val="1"/>
        <charset val="128"/>
      </rPr>
      <t>件、</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4"/>
  </si>
  <si>
    <r>
      <rPr>
        <sz val="11"/>
        <rFont val="ＭＳ 明朝"/>
        <family val="1"/>
        <charset val="128"/>
      </rPr>
      <t>　遊漁</t>
    </r>
    <r>
      <rPr>
        <sz val="11"/>
        <rFont val="Century"/>
        <family val="1"/>
      </rPr>
      <t>1</t>
    </r>
    <r>
      <rPr>
        <sz val="11"/>
        <rFont val="ＭＳ 明朝"/>
        <family val="1"/>
        <charset val="128"/>
      </rPr>
      <t>件）であり、前年度より調整規則違反が</t>
    </r>
    <r>
      <rPr>
        <sz val="11"/>
        <rFont val="Century"/>
        <family val="1"/>
      </rPr>
      <t>2</t>
    </r>
    <r>
      <rPr>
        <sz val="11"/>
        <rFont val="ＭＳ 明朝"/>
        <family val="1"/>
        <charset val="128"/>
      </rPr>
      <t>件から</t>
    </r>
    <r>
      <rPr>
        <sz val="11"/>
        <rFont val="Century"/>
        <family val="1"/>
      </rPr>
      <t>5</t>
    </r>
    <r>
      <rPr>
        <sz val="11"/>
        <rFont val="ＭＳ 明朝"/>
        <family val="1"/>
        <charset val="128"/>
      </rPr>
      <t>件に増加、海区指示違反が</t>
    </r>
    <r>
      <rPr>
        <sz val="11"/>
        <rFont val="Century"/>
        <family val="1"/>
      </rPr>
      <t>4</t>
    </r>
    <r>
      <rPr>
        <sz val="11"/>
        <rFont val="ＭＳ 明朝"/>
        <family val="1"/>
        <charset val="128"/>
      </rPr>
      <t>件から</t>
    </r>
    <r>
      <rPr>
        <sz val="11"/>
        <rFont val="Century"/>
        <family val="1"/>
      </rPr>
      <t>1</t>
    </r>
    <r>
      <rPr>
        <sz val="11"/>
        <rFont val="ＭＳ 明朝"/>
        <family val="1"/>
        <charset val="128"/>
      </rPr>
      <t>件に減少した。</t>
    </r>
    <rPh sb="15" eb="17">
      <t>チョウセイ</t>
    </rPh>
    <rPh sb="17" eb="19">
      <t>キソク</t>
    </rPh>
    <rPh sb="19" eb="21">
      <t>イハン</t>
    </rPh>
    <rPh sb="23" eb="24">
      <t>ケン</t>
    </rPh>
    <rPh sb="27" eb="28">
      <t>ケン</t>
    </rPh>
    <rPh sb="29" eb="31">
      <t>ゾウカ</t>
    </rPh>
    <rPh sb="32" eb="33">
      <t>ウミ</t>
    </rPh>
    <rPh sb="33" eb="34">
      <t>ク</t>
    </rPh>
    <rPh sb="34" eb="36">
      <t>シジ</t>
    </rPh>
    <rPh sb="36" eb="38">
      <t>イハン</t>
    </rPh>
    <rPh sb="40" eb="41">
      <t>ケン</t>
    </rPh>
    <rPh sb="44" eb="45">
      <t>ケン</t>
    </rPh>
    <rPh sb="46" eb="48">
      <t>ゲンショウ</t>
    </rPh>
    <phoneticPr fontId="4"/>
  </si>
  <si>
    <r>
      <rPr>
        <sz val="11"/>
        <rFont val="ＭＳ 明朝"/>
        <family val="1"/>
        <charset val="128"/>
      </rPr>
      <t>　海面の陸上取締では、違反が</t>
    </r>
    <r>
      <rPr>
        <sz val="11"/>
        <rFont val="Century"/>
        <family val="1"/>
      </rPr>
      <t>0</t>
    </r>
    <r>
      <rPr>
        <sz val="11"/>
        <rFont val="ＭＳ 明朝"/>
        <family val="1"/>
        <charset val="128"/>
      </rPr>
      <t>件で前年度と同数となった。</t>
    </r>
    <rPh sb="1" eb="3">
      <t>カイメン</t>
    </rPh>
    <rPh sb="4" eb="6">
      <t>リクジョウ</t>
    </rPh>
    <rPh sb="6" eb="8">
      <t>トリシマ</t>
    </rPh>
    <rPh sb="11" eb="13">
      <t>イハン</t>
    </rPh>
    <rPh sb="15" eb="16">
      <t>ケン</t>
    </rPh>
    <rPh sb="21" eb="23">
      <t>ドウスウ</t>
    </rPh>
    <phoneticPr fontId="4"/>
  </si>
  <si>
    <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4"/>
  </si>
  <si>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4"/>
  </si>
  <si>
    <r>
      <rPr>
        <sz val="11"/>
        <rFont val="ＭＳ 明朝"/>
        <family val="1"/>
        <charset val="128"/>
      </rPr>
      <t>海上取締</t>
    </r>
    <rPh sb="0" eb="2">
      <t>カイジョウ</t>
    </rPh>
    <rPh sb="2" eb="4">
      <t>トリシマ</t>
    </rPh>
    <phoneticPr fontId="4"/>
  </si>
  <si>
    <r>
      <t>7</t>
    </r>
    <r>
      <rPr>
        <sz val="11"/>
        <rFont val="ＭＳ 明朝"/>
        <family val="1"/>
        <charset val="128"/>
      </rPr>
      <t>件</t>
    </r>
    <rPh sb="1" eb="2">
      <t>ケン</t>
    </rPh>
    <phoneticPr fontId="4"/>
  </si>
  <si>
    <r>
      <t>（±</t>
    </r>
    <r>
      <rPr>
        <sz val="11"/>
        <rFont val="Century"/>
        <family val="1"/>
      </rPr>
      <t>0</t>
    </r>
    <r>
      <rPr>
        <sz val="11"/>
        <rFont val="ＭＳ 明朝"/>
        <family val="1"/>
        <charset val="128"/>
      </rPr>
      <t>件）</t>
    </r>
    <rPh sb="3" eb="4">
      <t>ケン</t>
    </rPh>
    <phoneticPr fontId="4"/>
  </si>
  <si>
    <r>
      <rPr>
        <sz val="11"/>
        <rFont val="ＭＳ 明朝"/>
        <family val="1"/>
        <charset val="128"/>
      </rPr>
      <t>県　内　漁　船</t>
    </r>
    <rPh sb="0" eb="1">
      <t>ケン</t>
    </rPh>
    <rPh sb="2" eb="3">
      <t>ナイ</t>
    </rPh>
    <rPh sb="4" eb="5">
      <t>リョウ</t>
    </rPh>
    <rPh sb="6" eb="7">
      <t>セン</t>
    </rPh>
    <phoneticPr fontId="4"/>
  </si>
  <si>
    <r>
      <rPr>
        <sz val="11"/>
        <rFont val="ＭＳ 明朝"/>
        <family val="1"/>
        <charset val="128"/>
      </rPr>
      <t>そ　の　他</t>
    </r>
    <rPh sb="4" eb="5">
      <t>タ</t>
    </rPh>
    <phoneticPr fontId="4"/>
  </si>
  <si>
    <r>
      <rPr>
        <sz val="11"/>
        <rFont val="ＭＳ 明朝"/>
        <family val="1"/>
        <charset val="128"/>
      </rPr>
      <t>県　外　漁　船</t>
    </r>
    <phoneticPr fontId="4"/>
  </si>
  <si>
    <r>
      <rPr>
        <sz val="11"/>
        <rFont val="ＭＳ 明朝"/>
        <family val="1"/>
        <charset val="128"/>
      </rPr>
      <t>張網</t>
    </r>
    <rPh sb="0" eb="1">
      <t>ハリ</t>
    </rPh>
    <rPh sb="1" eb="2">
      <t>アミ</t>
    </rPh>
    <phoneticPr fontId="4"/>
  </si>
  <si>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 xml:space="preserve"> 7</t>
    </r>
    <r>
      <rPr>
        <sz val="11"/>
        <rFont val="ＭＳ 明朝"/>
        <family val="1"/>
        <charset val="128"/>
      </rPr>
      <t>条　</t>
    </r>
    <rPh sb="0" eb="2">
      <t>チョウセイ</t>
    </rPh>
    <rPh sb="2" eb="4">
      <t>キソク</t>
    </rPh>
    <rPh sb="5" eb="6">
      <t>ダイ</t>
    </rPh>
    <rPh sb="8" eb="9">
      <t>ジョウ</t>
    </rPh>
    <phoneticPr fontId="4"/>
  </si>
  <si>
    <r>
      <t>1</t>
    </r>
    <r>
      <rPr>
        <sz val="11"/>
        <rFont val="ＭＳ Ｐ明朝"/>
        <family val="1"/>
        <charset val="128"/>
      </rPr>
      <t>件</t>
    </r>
    <phoneticPr fontId="4"/>
  </si>
  <si>
    <r>
      <rPr>
        <sz val="11"/>
        <rFont val="ＭＳ 明朝"/>
        <family val="1"/>
        <charset val="128"/>
      </rPr>
      <t>遊漁船業</t>
    </r>
    <rPh sb="0" eb="2">
      <t>ユウギョ</t>
    </rPh>
    <rPh sb="2" eb="3">
      <t>セン</t>
    </rPh>
    <rPh sb="3" eb="4">
      <t>ギョウ</t>
    </rPh>
    <phoneticPr fontId="4"/>
  </si>
  <si>
    <r>
      <rPr>
        <sz val="11"/>
        <rFont val="ＭＳ 明朝"/>
        <family val="1"/>
        <charset val="128"/>
      </rPr>
      <t>遊漁船業法</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t>
    </r>
    <rPh sb="0" eb="3">
      <t>ユウギョセン</t>
    </rPh>
    <rPh sb="3" eb="4">
      <t>ギョウ</t>
    </rPh>
    <rPh sb="4" eb="5">
      <t>ホウ</t>
    </rPh>
    <rPh sb="6" eb="7">
      <t>ダイ</t>
    </rPh>
    <rPh sb="9" eb="10">
      <t>ジョウ</t>
    </rPh>
    <phoneticPr fontId="4"/>
  </si>
  <si>
    <r>
      <t>1</t>
    </r>
    <r>
      <rPr>
        <sz val="11"/>
        <rFont val="ＭＳ 明朝"/>
        <family val="1"/>
        <charset val="128"/>
      </rPr>
      <t>件</t>
    </r>
    <rPh sb="1" eb="2">
      <t>ケン</t>
    </rPh>
    <phoneticPr fontId="4"/>
  </si>
  <si>
    <r>
      <t>0</t>
    </r>
    <r>
      <rPr>
        <sz val="11"/>
        <rFont val="ＭＳ 明朝"/>
        <family val="1"/>
        <charset val="128"/>
      </rPr>
      <t>件</t>
    </r>
    <rPh sb="1" eb="2">
      <t>ケン</t>
    </rPh>
    <phoneticPr fontId="4"/>
  </si>
  <si>
    <r>
      <rPr>
        <sz val="11"/>
        <rFont val="ＭＳ Ｐ明朝"/>
        <family val="1"/>
        <charset val="128"/>
      </rPr>
      <t>調整規則</t>
    </r>
    <r>
      <rPr>
        <sz val="11"/>
        <rFont val="Century"/>
        <family val="1"/>
      </rPr>
      <t xml:space="preserve"> </t>
    </r>
    <r>
      <rPr>
        <sz val="11"/>
        <rFont val="ＭＳ Ｐ明朝"/>
        <family val="1"/>
        <charset val="128"/>
      </rPr>
      <t>第</t>
    </r>
    <r>
      <rPr>
        <sz val="11"/>
        <rFont val="Century"/>
        <family val="1"/>
      </rPr>
      <t>15</t>
    </r>
    <r>
      <rPr>
        <sz val="11"/>
        <rFont val="ＭＳ Ｐ明朝"/>
        <family val="1"/>
        <charset val="128"/>
      </rPr>
      <t>条　</t>
    </r>
    <phoneticPr fontId="4"/>
  </si>
  <si>
    <r>
      <t>2</t>
    </r>
    <r>
      <rPr>
        <sz val="11"/>
        <rFont val="ＭＳ Ｐ明朝"/>
        <family val="1"/>
        <charset val="128"/>
      </rPr>
      <t>件</t>
    </r>
    <phoneticPr fontId="4"/>
  </si>
  <si>
    <r>
      <rPr>
        <sz val="11"/>
        <rFont val="ＭＳ 明朝"/>
        <family val="1"/>
        <charset val="128"/>
      </rPr>
      <t>及び海区指示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4"/>
  </si>
  <si>
    <r>
      <rPr>
        <sz val="11"/>
        <rFont val="ＭＳ Ｐ明朝"/>
        <family val="1"/>
        <charset val="128"/>
      </rPr>
      <t>調整規則</t>
    </r>
    <r>
      <rPr>
        <sz val="11"/>
        <rFont val="Century"/>
        <family val="1"/>
      </rPr>
      <t xml:space="preserve"> </t>
    </r>
    <r>
      <rPr>
        <sz val="11"/>
        <rFont val="ＭＳ Ｐ明朝"/>
        <family val="1"/>
        <charset val="128"/>
      </rPr>
      <t>第</t>
    </r>
    <r>
      <rPr>
        <sz val="11"/>
        <rFont val="Century"/>
        <family val="1"/>
      </rPr>
      <t>40</t>
    </r>
    <r>
      <rPr>
        <sz val="11"/>
        <rFont val="ＭＳ Ｐ明朝"/>
        <family val="1"/>
        <charset val="128"/>
      </rPr>
      <t>条　</t>
    </r>
    <phoneticPr fontId="4"/>
  </si>
  <si>
    <r>
      <rPr>
        <sz val="11"/>
        <rFont val="ＭＳ Ｐ明朝"/>
        <family val="1"/>
        <charset val="128"/>
      </rPr>
      <t>調整規則</t>
    </r>
    <r>
      <rPr>
        <sz val="11"/>
        <rFont val="Century"/>
        <family val="1"/>
      </rPr>
      <t xml:space="preserve"> </t>
    </r>
    <r>
      <rPr>
        <sz val="11"/>
        <rFont val="ＭＳ Ｐ明朝"/>
        <family val="1"/>
        <charset val="128"/>
      </rPr>
      <t>第</t>
    </r>
    <r>
      <rPr>
        <sz val="11"/>
        <rFont val="Century"/>
        <family val="1"/>
      </rPr>
      <t>44</t>
    </r>
    <r>
      <rPr>
        <sz val="11"/>
        <rFont val="ＭＳ Ｐ明朝"/>
        <family val="1"/>
        <charset val="128"/>
      </rPr>
      <t>条　</t>
    </r>
    <phoneticPr fontId="4"/>
  </si>
  <si>
    <r>
      <rPr>
        <sz val="11"/>
        <rFont val="ＭＳ 明朝"/>
        <family val="1"/>
        <charset val="128"/>
      </rPr>
      <t>遊漁</t>
    </r>
  </si>
  <si>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4"/>
  </si>
  <si>
    <r>
      <rPr>
        <sz val="11"/>
        <rFont val="ＭＳ 明朝"/>
        <family val="1"/>
        <charset val="128"/>
      </rPr>
      <t>　</t>
    </r>
    <phoneticPr fontId="4"/>
  </si>
  <si>
    <r>
      <rPr>
        <sz val="11"/>
        <rFont val="ＭＳ 明朝"/>
        <family val="1"/>
        <charset val="128"/>
      </rPr>
      <t>陸上取締</t>
    </r>
    <rPh sb="0" eb="2">
      <t>リクジョウ</t>
    </rPh>
    <rPh sb="2" eb="4">
      <t>トリシマ</t>
    </rPh>
    <phoneticPr fontId="4"/>
  </si>
  <si>
    <r>
      <t>0</t>
    </r>
    <r>
      <rPr>
        <sz val="11"/>
        <rFont val="ＭＳ 明朝"/>
        <family val="1"/>
        <charset val="128"/>
      </rPr>
      <t>件　</t>
    </r>
    <rPh sb="1" eb="2">
      <t>ケン</t>
    </rPh>
    <phoneticPr fontId="4"/>
  </si>
  <si>
    <r>
      <t>（±</t>
    </r>
    <r>
      <rPr>
        <sz val="11"/>
        <rFont val="Century"/>
        <family val="1"/>
      </rPr>
      <t>0</t>
    </r>
    <r>
      <rPr>
        <sz val="11"/>
        <rFont val="ＭＳ 明朝"/>
        <family val="1"/>
        <charset val="128"/>
      </rPr>
      <t>件）</t>
    </r>
    <phoneticPr fontId="4"/>
  </si>
  <si>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4"/>
  </si>
  <si>
    <r>
      <t xml:space="preserve"> 0</t>
    </r>
    <r>
      <rPr>
        <sz val="11"/>
        <rFont val="ＭＳ 明朝"/>
        <family val="1"/>
        <charset val="128"/>
      </rPr>
      <t>件　</t>
    </r>
    <phoneticPr fontId="4"/>
  </si>
  <si>
    <r>
      <rPr>
        <sz val="11"/>
        <rFont val="ＭＳ 明朝"/>
        <family val="1"/>
        <charset val="128"/>
      </rPr>
      <t>　合　　計</t>
    </r>
    <rPh sb="1" eb="2">
      <t>ゴウ</t>
    </rPh>
    <rPh sb="4" eb="5">
      <t>ケイ</t>
    </rPh>
    <phoneticPr fontId="4"/>
  </si>
  <si>
    <r>
      <t>7</t>
    </r>
    <r>
      <rPr>
        <sz val="11"/>
        <rFont val="ＭＳ 明朝"/>
        <family val="1"/>
        <charset val="128"/>
      </rPr>
      <t>件</t>
    </r>
    <phoneticPr fontId="4"/>
  </si>
  <si>
    <r>
      <rPr>
        <sz val="11"/>
        <color indexed="8"/>
        <rFont val="ＭＳ 明朝"/>
        <family val="1"/>
        <charset val="128"/>
      </rPr>
      <t>（※調整規則：山形県海面漁業調整規則、海区指示：山形海区漁業調整委員会指示）</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4"/>
  </si>
  <si>
    <r>
      <rPr>
        <sz val="11"/>
        <color indexed="8"/>
        <rFont val="ＭＳ 明朝"/>
        <family val="1"/>
        <charset val="128"/>
      </rPr>
      <t>　Ⅱ　調査業務実績</t>
    </r>
    <rPh sb="3" eb="5">
      <t>チョウサ</t>
    </rPh>
    <rPh sb="5" eb="7">
      <t>ギョウム</t>
    </rPh>
    <rPh sb="7" eb="9">
      <t>ジッセキ</t>
    </rPh>
    <phoneticPr fontId="4"/>
  </si>
  <si>
    <r>
      <rPr>
        <sz val="11"/>
        <rFont val="ＭＳ 明朝"/>
        <family val="1"/>
        <charset val="128"/>
      </rPr>
      <t>　　　沿岸海洋観測　</t>
    </r>
    <r>
      <rPr>
        <sz val="11"/>
        <rFont val="Century"/>
        <family val="1"/>
      </rPr>
      <t>7</t>
    </r>
    <r>
      <rPr>
        <sz val="11"/>
        <rFont val="ＭＳ 明朝"/>
        <family val="1"/>
        <charset val="128"/>
      </rPr>
      <t>日　　　　　　　大型クラゲ調査　</t>
    </r>
    <r>
      <rPr>
        <sz val="11"/>
        <rFont val="Century"/>
        <family val="1"/>
      </rPr>
      <t>5</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8</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4"/>
  </si>
  <si>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20</t>
    </r>
    <r>
      <rPr>
        <sz val="11"/>
        <rFont val="ＭＳ 明朝"/>
        <family val="1"/>
        <charset val="128"/>
      </rPr>
      <t>日　</t>
    </r>
    <rPh sb="0" eb="1">
      <t>ゴウ</t>
    </rPh>
    <rPh sb="3" eb="4">
      <t>ケイ</t>
    </rPh>
    <rPh sb="7" eb="8">
      <t>ニチ</t>
    </rPh>
    <phoneticPr fontId="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</si>
  <si>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</si>
  <si>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4"/>
  </si>
  <si>
    <r>
      <rPr>
        <sz val="11"/>
        <rFont val="ＭＳ 明朝"/>
        <family val="1"/>
        <charset val="128"/>
      </rPr>
      <t>　ディープＶ型性</t>
    </r>
    <phoneticPr fontId="4"/>
  </si>
  <si>
    <r>
      <rPr>
        <sz val="11"/>
        <rFont val="ＭＳ 明朝"/>
        <family val="1"/>
        <charset val="128"/>
      </rPr>
      <t>性能</t>
    </r>
    <rPh sb="0" eb="2">
      <t>セイノウ</t>
    </rPh>
    <phoneticPr fontId="4"/>
  </si>
  <si>
    <r>
      <rPr>
        <sz val="11"/>
        <color indexed="8"/>
        <rFont val="ＭＳ 明朝"/>
        <family val="1"/>
        <charset val="128"/>
      </rPr>
      <t>　航海速力　</t>
    </r>
    <r>
      <rPr>
        <sz val="11"/>
        <color indexed="8"/>
        <rFont val="Century"/>
        <family val="1"/>
      </rPr>
      <t xml:space="preserve">   </t>
    </r>
    <r>
      <rPr>
        <sz val="11"/>
        <color indexed="8"/>
        <rFont val="Century"/>
        <family val="1"/>
      </rPr>
      <t>35</t>
    </r>
    <r>
      <rPr>
        <sz val="11"/>
        <color indexed="8"/>
        <rFont val="ＭＳ 明朝"/>
        <family val="1"/>
        <charset val="128"/>
      </rPr>
      <t>ノット</t>
    </r>
    <phoneticPr fontId="4"/>
  </si>
  <si>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4"/>
  </si>
  <si>
    <r>
      <rPr>
        <sz val="11"/>
        <rFont val="ＭＳ 明朝"/>
        <family val="1"/>
        <charset val="128"/>
      </rPr>
      <t>船質</t>
    </r>
    <rPh sb="0" eb="1">
      <t>フネ</t>
    </rPh>
    <rPh sb="1" eb="2">
      <t>シツ</t>
    </rPh>
    <phoneticPr fontId="4"/>
  </si>
  <si>
    <r>
      <rPr>
        <sz val="11"/>
        <rFont val="ＭＳ 明朝"/>
        <family val="1"/>
        <charset val="128"/>
      </rPr>
      <t>　軽合金製</t>
    </r>
    <phoneticPr fontId="4"/>
  </si>
  <si>
    <r>
      <rPr>
        <sz val="11"/>
        <rFont val="ＭＳ 明朝"/>
        <family val="1"/>
        <charset val="128"/>
      </rPr>
      <t>　航続距離　</t>
    </r>
    <r>
      <rPr>
        <sz val="11"/>
        <rFont val="Century"/>
        <family val="1"/>
      </rPr>
      <t xml:space="preserve"> 350</t>
    </r>
    <r>
      <rPr>
        <sz val="11"/>
        <rFont val="ＭＳ 明朝"/>
        <family val="1"/>
        <charset val="128"/>
      </rPr>
      <t>浬</t>
    </r>
    <phoneticPr fontId="4"/>
  </si>
  <si>
    <r>
      <rPr>
        <sz val="11"/>
        <rFont val="ＭＳ 明朝"/>
        <family val="1"/>
        <charset val="128"/>
      </rPr>
      <t>　潮流観測装置</t>
    </r>
    <phoneticPr fontId="4"/>
  </si>
  <si>
    <r>
      <rPr>
        <sz val="11"/>
        <rFont val="ＭＳ 明朝"/>
        <family val="1"/>
        <charset val="128"/>
      </rPr>
      <t>主要寸法</t>
    </r>
    <rPh sb="0" eb="2">
      <t>シュヨウ</t>
    </rPh>
    <rPh sb="2" eb="4">
      <t>スンポウ</t>
    </rPh>
    <phoneticPr fontId="4"/>
  </si>
  <si>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4"/>
  </si>
  <si>
    <r>
      <rPr>
        <sz val="11"/>
        <rFont val="ＭＳ 明朝"/>
        <family val="1"/>
        <charset val="128"/>
      </rPr>
      <t>設備</t>
    </r>
    <rPh sb="0" eb="2">
      <t>セツビ</t>
    </rPh>
    <phoneticPr fontId="4"/>
  </si>
  <si>
    <r>
      <rPr>
        <sz val="11"/>
        <rFont val="ＭＳ 明朝"/>
        <family val="1"/>
        <charset val="128"/>
      </rPr>
      <t>　</t>
    </r>
    <r>
      <rPr>
        <sz val="11"/>
        <rFont val="Century"/>
        <family val="1"/>
      </rPr>
      <t>DGPS</t>
    </r>
    <r>
      <rPr>
        <sz val="11"/>
        <rFont val="ＭＳ 明朝"/>
        <family val="1"/>
        <charset val="128"/>
      </rPr>
      <t>航法装置</t>
    </r>
    <phoneticPr fontId="4"/>
  </si>
  <si>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4"/>
  </si>
  <si>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4"/>
  </si>
  <si>
    <r>
      <rPr>
        <sz val="11"/>
        <rFont val="ＭＳ 明朝"/>
        <family val="1"/>
        <charset val="128"/>
      </rPr>
      <t>　航海用電子海図表示装置</t>
    </r>
    <phoneticPr fontId="4"/>
  </si>
  <si>
    <t xml:space="preserve">    </t>
  </si>
  <si>
    <r>
      <t xml:space="preserve"> </t>
    </r>
    <r>
      <rPr>
        <sz val="11"/>
        <rFont val="ＭＳ 明朝"/>
        <family val="1"/>
        <charset val="128"/>
      </rPr>
      <t>ｱﾏﾁｭｱ無線受信機）</t>
    </r>
    <phoneticPr fontId="4"/>
  </si>
  <si>
    <r>
      <rPr>
        <sz val="11"/>
        <rFont val="ＭＳ 明朝"/>
        <family val="1"/>
        <charset val="128"/>
      </rPr>
      <t>　幅</t>
    </r>
    <r>
      <rPr>
        <sz val="11"/>
        <rFont val="Century"/>
        <family val="1"/>
      </rPr>
      <t xml:space="preserve">                 5.50</t>
    </r>
    <r>
      <rPr>
        <sz val="11"/>
        <rFont val="ＭＳ 明朝"/>
        <family val="1"/>
        <charset val="128"/>
      </rPr>
      <t>メートル</t>
    </r>
    <phoneticPr fontId="4"/>
  </si>
  <si>
    <r>
      <rPr>
        <sz val="11"/>
        <rFont val="ＭＳ 明朝"/>
        <family val="1"/>
        <charset val="128"/>
      </rPr>
      <t>　レーダー（</t>
    </r>
    <r>
      <rPr>
        <sz val="11"/>
        <rFont val="Century"/>
        <family val="1"/>
      </rPr>
      <t>ARPA</t>
    </r>
    <r>
      <rPr>
        <sz val="11"/>
        <rFont val="ＭＳ 明朝"/>
        <family val="1"/>
        <charset val="128"/>
      </rPr>
      <t>付）</t>
    </r>
    <phoneticPr fontId="4"/>
  </si>
  <si>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</si>
  <si>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4"/>
  </si>
  <si>
    <r>
      <rPr>
        <sz val="11"/>
        <rFont val="ＭＳ 明朝"/>
        <family val="1"/>
        <charset val="128"/>
      </rPr>
      <t>　深さ</t>
    </r>
    <r>
      <rPr>
        <sz val="11"/>
        <rFont val="Century"/>
        <family val="1"/>
      </rPr>
      <t xml:space="preserve">             2.73</t>
    </r>
    <r>
      <rPr>
        <sz val="11"/>
        <rFont val="ＭＳ 明朝"/>
        <family val="1"/>
        <charset val="128"/>
      </rPr>
      <t>メートル</t>
    </r>
    <phoneticPr fontId="4"/>
  </si>
  <si>
    <r>
      <rPr>
        <sz val="11"/>
        <rFont val="ＭＳ 明朝"/>
        <family val="1"/>
        <charset val="128"/>
      </rPr>
      <t>　減揺装置</t>
    </r>
    <phoneticPr fontId="4"/>
  </si>
  <si>
    <r>
      <rPr>
        <sz val="11"/>
        <rFont val="ＭＳ 明朝"/>
        <family val="1"/>
        <charset val="128"/>
      </rPr>
      <t>　その他</t>
    </r>
    <r>
      <rPr>
        <sz val="11"/>
        <rFont val="Century"/>
        <family val="1"/>
      </rPr>
      <t xml:space="preserve"> 6</t>
    </r>
    <r>
      <rPr>
        <sz val="11"/>
        <rFont val="ＭＳ 明朝"/>
        <family val="1"/>
        <charset val="128"/>
      </rPr>
      <t>名</t>
    </r>
    <phoneticPr fontId="4"/>
  </si>
  <si>
    <r>
      <rPr>
        <sz val="11"/>
        <rFont val="ＭＳ 明朝"/>
        <family val="1"/>
        <charset val="128"/>
      </rPr>
      <t>総トン数</t>
    </r>
    <rPh sb="0" eb="1">
      <t>ソウ</t>
    </rPh>
    <rPh sb="3" eb="4">
      <t>スウ</t>
    </rPh>
    <phoneticPr fontId="4"/>
  </si>
  <si>
    <r>
      <rPr>
        <sz val="11"/>
        <rFont val="ＭＳ 明朝"/>
        <family val="1"/>
        <charset val="128"/>
      </rPr>
      <t>　</t>
    </r>
    <r>
      <rPr>
        <sz val="11"/>
        <rFont val="Century"/>
        <family val="1"/>
      </rPr>
      <t>52</t>
    </r>
    <r>
      <rPr>
        <sz val="11"/>
        <rFont val="ＭＳ 明朝"/>
        <family val="1"/>
        <charset val="128"/>
      </rPr>
      <t>トン</t>
    </r>
    <phoneticPr fontId="4"/>
  </si>
  <si>
    <r>
      <rPr>
        <sz val="11"/>
        <rFont val="ＭＳ 明朝"/>
        <family val="1"/>
        <charset val="128"/>
      </rPr>
      <t>　カラー魚群探知機</t>
    </r>
    <phoneticPr fontId="4"/>
  </si>
  <si>
    <r>
      <rPr>
        <sz val="11"/>
        <rFont val="ＭＳ 明朝"/>
        <family val="1"/>
        <charset val="128"/>
      </rPr>
      <t>進水年月日</t>
    </r>
    <phoneticPr fontId="4"/>
  </si>
  <si>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4"/>
  </si>
  <si>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</si>
  <si>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4"/>
  </si>
  <si>
    <r>
      <rPr>
        <sz val="11"/>
        <rFont val="ＭＳ 明朝"/>
        <family val="1"/>
        <charset val="128"/>
      </rPr>
      <t>　記録式魚群探知機</t>
    </r>
    <phoneticPr fontId="4"/>
  </si>
  <si>
    <r>
      <rPr>
        <sz val="11"/>
        <rFont val="ＭＳ 明朝"/>
        <family val="1"/>
        <charset val="128"/>
      </rPr>
      <t>補機関</t>
    </r>
  </si>
  <si>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4"/>
  </si>
  <si>
    <r>
      <rPr>
        <sz val="11"/>
        <rFont val="ＭＳ 明朝"/>
        <family val="1"/>
        <charset val="128"/>
      </rPr>
      <t>　電動測深機</t>
    </r>
    <phoneticPr fontId="4"/>
  </si>
  <si>
    <t>- 20 -</t>
    <phoneticPr fontId="4"/>
  </si>
  <si>
    <t>A3E</t>
  </si>
  <si>
    <t>27524  27892</t>
  </si>
  <si>
    <t>27524  27740</t>
  </si>
  <si>
    <t>27524  27932</t>
  </si>
  <si>
    <t>27524  27836</t>
  </si>
  <si>
    <t>1W</t>
  </si>
  <si>
    <t>- 22 -</t>
    <phoneticPr fontId="18"/>
  </si>
  <si>
    <r>
      <t>(2)</t>
    </r>
    <r>
      <rPr>
        <sz val="12"/>
        <color rgb="FF000000"/>
        <rFont val="ＭＳ 明朝"/>
        <family val="1"/>
        <charset val="128"/>
      </rPr>
      <t>　山形県漁業協同組合漁業無線局</t>
    </r>
    <phoneticPr fontId="18"/>
  </si>
  <si>
    <r>
      <rPr>
        <sz val="12"/>
        <color theme="1"/>
        <rFont val="ＭＳ 明朝"/>
        <family val="1"/>
        <charset val="128"/>
      </rPr>
      <t>局</t>
    </r>
    <r>
      <rPr>
        <sz val="12"/>
        <color theme="1"/>
        <rFont val="Century"/>
        <family val="1"/>
      </rPr>
      <t xml:space="preserve">         </t>
    </r>
    <r>
      <rPr>
        <sz val="12"/>
        <color theme="1"/>
        <rFont val="ＭＳ 明朝"/>
        <family val="1"/>
        <charset val="128"/>
      </rPr>
      <t>名</t>
    </r>
    <phoneticPr fontId="18"/>
  </si>
  <si>
    <r>
      <rPr>
        <sz val="12"/>
        <color theme="1"/>
        <rFont val="ＭＳ 明朝"/>
        <family val="1"/>
        <charset val="128"/>
      </rPr>
      <t>鼠ヶ関漁業無線局</t>
    </r>
  </si>
  <si>
    <r>
      <rPr>
        <sz val="12"/>
        <color theme="1"/>
        <rFont val="ＭＳ 明朝"/>
        <family val="1"/>
        <charset val="128"/>
      </rPr>
      <t>由良漁業無線局</t>
    </r>
  </si>
  <si>
    <r>
      <rPr>
        <sz val="12"/>
        <color theme="1"/>
        <rFont val="ＭＳ 明朝"/>
        <family val="1"/>
        <charset val="128"/>
      </rPr>
      <t>飛島漁業無線局</t>
    </r>
  </si>
  <si>
    <r>
      <rPr>
        <sz val="12"/>
        <color theme="1"/>
        <rFont val="ＭＳ 明朝"/>
        <family val="1"/>
        <charset val="128"/>
      </rPr>
      <t>酒田漁業無線局</t>
    </r>
  </si>
  <si>
    <r>
      <rPr>
        <sz val="12"/>
        <color theme="1"/>
        <rFont val="ＭＳ 明朝"/>
        <family val="1"/>
        <charset val="128"/>
      </rPr>
      <t>吹浦漁業無線局</t>
    </r>
  </si>
  <si>
    <r>
      <rPr>
        <sz val="12"/>
        <color theme="1"/>
        <rFont val="ＭＳ 明朝"/>
        <family val="1"/>
        <charset val="128"/>
      </rPr>
      <t>開局年月日</t>
    </r>
    <phoneticPr fontId="18"/>
  </si>
  <si>
    <r>
      <rPr>
        <sz val="12"/>
        <color theme="1"/>
        <rFont val="ＭＳ 明朝"/>
        <family val="1"/>
        <charset val="128"/>
      </rPr>
      <t>呼</t>
    </r>
    <r>
      <rPr>
        <sz val="12"/>
        <color theme="1"/>
        <rFont val="Century"/>
        <family val="1"/>
      </rPr>
      <t xml:space="preserve"> </t>
    </r>
    <r>
      <rPr>
        <sz val="12"/>
        <color theme="1"/>
        <rFont val="ＭＳ 明朝"/>
        <family val="1"/>
        <charset val="128"/>
      </rPr>
      <t>出</t>
    </r>
    <r>
      <rPr>
        <sz val="12"/>
        <color theme="1"/>
        <rFont val="Century"/>
        <family val="1"/>
      </rPr>
      <t xml:space="preserve"> </t>
    </r>
    <r>
      <rPr>
        <sz val="12"/>
        <color theme="1"/>
        <rFont val="ＭＳ 明朝"/>
        <family val="1"/>
        <charset val="128"/>
      </rPr>
      <t>名</t>
    </r>
    <r>
      <rPr>
        <sz val="12"/>
        <color theme="1"/>
        <rFont val="Century"/>
        <family val="1"/>
      </rPr>
      <t xml:space="preserve"> </t>
    </r>
    <r>
      <rPr>
        <sz val="12"/>
        <color theme="1"/>
        <rFont val="ＭＳ 明朝"/>
        <family val="1"/>
        <charset val="128"/>
      </rPr>
      <t>称</t>
    </r>
    <phoneticPr fontId="18"/>
  </si>
  <si>
    <r>
      <rPr>
        <sz val="12"/>
        <color theme="1"/>
        <rFont val="ＭＳ 明朝"/>
        <family val="1"/>
        <charset val="128"/>
      </rPr>
      <t>ねずがせきぎょぎょう</t>
    </r>
  </si>
  <si>
    <r>
      <rPr>
        <sz val="12"/>
        <color theme="1"/>
        <rFont val="ＭＳ 明朝"/>
        <family val="1"/>
        <charset val="128"/>
      </rPr>
      <t>ゆらぎょぎょう</t>
    </r>
  </si>
  <si>
    <r>
      <rPr>
        <sz val="12"/>
        <color theme="1"/>
        <rFont val="ＭＳ 明朝"/>
        <family val="1"/>
        <charset val="128"/>
      </rPr>
      <t>とびしまぎょぎょう</t>
    </r>
  </si>
  <si>
    <r>
      <rPr>
        <sz val="12"/>
        <color theme="1"/>
        <rFont val="ＭＳ 明朝"/>
        <family val="1"/>
        <charset val="128"/>
      </rPr>
      <t>さかたぎょぎょう</t>
    </r>
  </si>
  <si>
    <r>
      <rPr>
        <sz val="12"/>
        <color theme="1"/>
        <rFont val="ＭＳ 明朝"/>
        <family val="1"/>
        <charset val="128"/>
      </rPr>
      <t>ふくらぎょぎょう</t>
    </r>
  </si>
  <si>
    <r>
      <rPr>
        <sz val="12"/>
        <color theme="1"/>
        <rFont val="ＭＳ 明朝"/>
        <family val="1"/>
        <charset val="128"/>
      </rPr>
      <t>電波の型式</t>
    </r>
    <phoneticPr fontId="18"/>
  </si>
  <si>
    <r>
      <rPr>
        <sz val="12"/>
        <color theme="1"/>
        <rFont val="ＭＳ 明朝"/>
        <family val="1"/>
        <charset val="128"/>
      </rPr>
      <t>周波数</t>
    </r>
    <r>
      <rPr>
        <sz val="12"/>
        <color theme="1"/>
        <rFont val="Century"/>
        <family val="1"/>
      </rPr>
      <t>(KHz)</t>
    </r>
    <phoneticPr fontId="18"/>
  </si>
  <si>
    <r>
      <rPr>
        <sz val="12"/>
        <color theme="1"/>
        <rFont val="ＭＳ 明朝"/>
        <family val="1"/>
        <charset val="128"/>
      </rPr>
      <t>空中線電力</t>
    </r>
    <phoneticPr fontId="18"/>
  </si>
  <si>
    <r>
      <rPr>
        <sz val="12"/>
        <color theme="1"/>
        <rFont val="ＭＳ 明朝"/>
        <family val="1"/>
        <charset val="128"/>
      </rPr>
      <t>所属船舶数</t>
    </r>
    <phoneticPr fontId="18"/>
  </si>
  <si>
    <r>
      <rPr>
        <sz val="12"/>
        <color theme="1"/>
        <rFont val="ＭＳ 明朝"/>
        <family val="1"/>
        <charset val="128"/>
      </rPr>
      <t>所在地</t>
    </r>
    <phoneticPr fontId="18"/>
  </si>
  <si>
    <r>
      <rPr>
        <sz val="12"/>
        <color theme="1"/>
        <rFont val="ＭＳ 明朝"/>
        <family val="1"/>
        <charset val="128"/>
      </rPr>
      <t>鶴岡市鼠ヶ関乙</t>
    </r>
    <r>
      <rPr>
        <sz val="12"/>
        <color theme="1"/>
        <rFont val="Century"/>
        <family val="1"/>
      </rPr>
      <t>41</t>
    </r>
    <r>
      <rPr>
        <sz val="12"/>
        <color theme="1"/>
        <rFont val="ＭＳ 明朝"/>
        <family val="1"/>
        <charset val="128"/>
      </rPr>
      <t>の</t>
    </r>
    <r>
      <rPr>
        <sz val="12"/>
        <color theme="1"/>
        <rFont val="Century"/>
        <family val="1"/>
      </rPr>
      <t>6</t>
    </r>
    <phoneticPr fontId="18"/>
  </si>
  <si>
    <r>
      <rPr>
        <sz val="12"/>
        <color theme="1"/>
        <rFont val="ＭＳ 明朝"/>
        <family val="1"/>
        <charset val="128"/>
      </rPr>
      <t>鶴岡市由良一丁目</t>
    </r>
    <r>
      <rPr>
        <sz val="12"/>
        <color theme="1"/>
        <rFont val="Century"/>
        <family val="1"/>
      </rPr>
      <t>4</t>
    </r>
    <r>
      <rPr>
        <sz val="12"/>
        <color theme="1"/>
        <rFont val="ＭＳ 明朝"/>
        <family val="1"/>
        <charset val="128"/>
      </rPr>
      <t>番</t>
    </r>
    <r>
      <rPr>
        <sz val="12"/>
        <color theme="1"/>
        <rFont val="Century"/>
        <family val="1"/>
      </rPr>
      <t>53</t>
    </r>
    <r>
      <rPr>
        <sz val="12"/>
        <color theme="1"/>
        <rFont val="ＭＳ 明朝"/>
        <family val="1"/>
        <charset val="128"/>
      </rPr>
      <t>号</t>
    </r>
    <phoneticPr fontId="18"/>
  </si>
  <si>
    <r>
      <rPr>
        <sz val="12"/>
        <color theme="1"/>
        <rFont val="ＭＳ 明朝"/>
        <family val="1"/>
        <charset val="128"/>
      </rPr>
      <t>酒田市飛島字勝浦乙</t>
    </r>
    <r>
      <rPr>
        <sz val="12"/>
        <color theme="1"/>
        <rFont val="Century"/>
        <family val="1"/>
      </rPr>
      <t xml:space="preserve">7 </t>
    </r>
    <r>
      <rPr>
        <sz val="12"/>
        <color theme="1"/>
        <rFont val="ＭＳ 明朝"/>
        <family val="1"/>
        <charset val="128"/>
      </rPr>
      <t>の</t>
    </r>
    <r>
      <rPr>
        <sz val="12"/>
        <color theme="1"/>
        <rFont val="Century"/>
        <family val="1"/>
      </rPr>
      <t>4</t>
    </r>
  </si>
  <si>
    <r>
      <rPr>
        <sz val="12"/>
        <color theme="1"/>
        <rFont val="ＭＳ 明朝"/>
        <family val="1"/>
        <charset val="128"/>
      </rPr>
      <t>酒田市船場町二丁目</t>
    </r>
    <r>
      <rPr>
        <sz val="12"/>
        <color theme="1"/>
        <rFont val="Century"/>
        <family val="1"/>
      </rPr>
      <t xml:space="preserve"> 2</t>
    </r>
    <r>
      <rPr>
        <sz val="12"/>
        <color theme="1"/>
        <rFont val="ＭＳ 明朝"/>
        <family val="1"/>
        <charset val="128"/>
      </rPr>
      <t>の</t>
    </r>
    <r>
      <rPr>
        <sz val="12"/>
        <color theme="1"/>
        <rFont val="Century"/>
        <family val="1"/>
      </rPr>
      <t>1</t>
    </r>
  </si>
  <si>
    <r>
      <rPr>
        <sz val="12"/>
        <color theme="1"/>
        <rFont val="ＭＳ 明朝"/>
        <family val="1"/>
        <charset val="128"/>
      </rPr>
      <t>飽海郡遊佐町吹浦字西浜</t>
    </r>
    <r>
      <rPr>
        <sz val="12"/>
        <color theme="1"/>
        <rFont val="Century"/>
        <family val="1"/>
      </rPr>
      <t>2</t>
    </r>
    <r>
      <rPr>
        <sz val="12"/>
        <color theme="1"/>
        <rFont val="ＭＳ 明朝"/>
        <family val="1"/>
        <charset val="128"/>
      </rPr>
      <t>の</t>
    </r>
    <r>
      <rPr>
        <sz val="12"/>
        <color theme="1"/>
        <rFont val="Century"/>
        <family val="1"/>
      </rPr>
      <t>1</t>
    </r>
    <r>
      <rPr>
        <sz val="12"/>
        <color theme="1"/>
        <rFont val="ＭＳ 明朝"/>
        <family val="1"/>
        <charset val="128"/>
      </rPr>
      <t>の先</t>
    </r>
    <phoneticPr fontId="18"/>
  </si>
  <si>
    <r>
      <rPr>
        <sz val="12"/>
        <color theme="1"/>
        <rFont val="ＭＳ 明朝"/>
        <family val="1"/>
        <charset val="128"/>
      </rPr>
      <t>平成</t>
    </r>
    <r>
      <rPr>
        <sz val="12"/>
        <color theme="1"/>
        <rFont val="Century"/>
        <family val="1"/>
      </rPr>
      <t>30</t>
    </r>
    <r>
      <rPr>
        <sz val="12"/>
        <color theme="1"/>
        <rFont val="ＭＳ 明朝"/>
        <family val="1"/>
        <charset val="128"/>
      </rPr>
      <t>年度無線通信実績</t>
    </r>
    <phoneticPr fontId="18"/>
  </si>
  <si>
    <r>
      <rPr>
        <sz val="12"/>
        <color theme="1"/>
        <rFont val="ＭＳ 明朝"/>
        <family val="1"/>
        <charset val="128"/>
      </rPr>
      <t>通信の種類</t>
    </r>
    <phoneticPr fontId="18"/>
  </si>
  <si>
    <r>
      <rPr>
        <sz val="12"/>
        <color theme="1"/>
        <rFont val="ＭＳ 明朝"/>
        <family val="1"/>
        <charset val="128"/>
      </rPr>
      <t>通信時間</t>
    </r>
  </si>
  <si>
    <r>
      <rPr>
        <sz val="12"/>
        <color theme="1"/>
        <rFont val="ＭＳ 明朝"/>
        <family val="1"/>
        <charset val="128"/>
      </rPr>
      <t>摘要</t>
    </r>
  </si>
  <si>
    <r>
      <rPr>
        <sz val="12"/>
        <color theme="1"/>
        <rFont val="ＭＳ 明朝"/>
        <family val="1"/>
        <charset val="128"/>
      </rPr>
      <t>漁業指導監督通信</t>
    </r>
    <phoneticPr fontId="18"/>
  </si>
  <si>
    <r>
      <t xml:space="preserve"> 704 </t>
    </r>
    <r>
      <rPr>
        <sz val="12"/>
        <color theme="1"/>
        <rFont val="ＭＳ 明朝"/>
        <family val="1"/>
        <charset val="128"/>
      </rPr>
      <t>時間</t>
    </r>
    <phoneticPr fontId="18"/>
  </si>
  <si>
    <r>
      <rPr>
        <sz val="12"/>
        <color theme="1"/>
        <rFont val="ＭＳ 明朝"/>
        <family val="1"/>
        <charset val="128"/>
      </rPr>
      <t>漁　業　通　信</t>
    </r>
    <phoneticPr fontId="18"/>
  </si>
  <si>
    <r>
      <t xml:space="preserve"> 938 </t>
    </r>
    <r>
      <rPr>
        <sz val="12"/>
        <color theme="1"/>
        <rFont val="ＭＳ 明朝"/>
        <family val="1"/>
        <charset val="128"/>
      </rPr>
      <t>時間</t>
    </r>
    <phoneticPr fontId="18"/>
  </si>
  <si>
    <r>
      <rPr>
        <sz val="12"/>
        <color theme="1"/>
        <rFont val="ＭＳ 明朝"/>
        <family val="1"/>
        <charset val="128"/>
      </rPr>
      <t>計</t>
    </r>
    <phoneticPr fontId="18"/>
  </si>
  <si>
    <r>
      <t>1,642</t>
    </r>
    <r>
      <rPr>
        <sz val="12"/>
        <color theme="1"/>
        <rFont val="ＭＳ 明朝"/>
        <family val="1"/>
        <charset val="128"/>
      </rPr>
      <t>時間</t>
    </r>
    <phoneticPr fontId="18"/>
  </si>
  <si>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</si>
  <si>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4"/>
  </si>
  <si>
    <r>
      <t xml:space="preserve"> </t>
    </r>
    <r>
      <rPr>
        <sz val="11"/>
        <rFont val="ＭＳ 明朝"/>
        <family val="1"/>
        <charset val="128"/>
      </rPr>
      <t>　山形県が事業主体となり、漁港内の静穏度と安全な航路を確保するため、飛島漁港、由良漁港を整備するとともに、飛島漁港、吹浦漁港、由良漁港、米子漁港において施設の長寿命化を図る。
　また堅苔沢漁港海岸（深浦地区）においては、高潮対策を実施する。さらに、山形県沿岸において漁場整備を行う。</t>
    </r>
    <rPh sb="40" eb="42">
      <t>ユラ</t>
    </rPh>
    <rPh sb="42" eb="44">
      <t>ギョコウ</t>
    </rPh>
    <rPh sb="54" eb="56">
      <t>トビシマ</t>
    </rPh>
    <rPh sb="56" eb="58">
      <t>ギョコウ</t>
    </rPh>
    <rPh sb="59" eb="63">
      <t>フクラギョコウ</t>
    </rPh>
    <rPh sb="64" eb="66">
      <t>ユラ</t>
    </rPh>
    <rPh sb="66" eb="68">
      <t>ギョコウ</t>
    </rPh>
    <rPh sb="69" eb="71">
      <t>ヨナゴ</t>
    </rPh>
    <rPh sb="71" eb="73">
      <t>ギョコウ</t>
    </rPh>
    <rPh sb="77" eb="79">
      <t>シセツ</t>
    </rPh>
    <rPh sb="80" eb="82">
      <t>チョウジュ</t>
    </rPh>
    <rPh sb="82" eb="83">
      <t>イノチ</t>
    </rPh>
    <rPh sb="83" eb="84">
      <t>カ</t>
    </rPh>
    <rPh sb="85" eb="86">
      <t>ハカ</t>
    </rPh>
    <rPh sb="92" eb="95">
      <t>カタノリザワ</t>
    </rPh>
    <rPh sb="95" eb="97">
      <t>ギョコウ</t>
    </rPh>
    <rPh sb="97" eb="99">
      <t>カイガン</t>
    </rPh>
    <rPh sb="100" eb="102">
      <t>フカウラ</t>
    </rPh>
    <rPh sb="102" eb="104">
      <t>チク</t>
    </rPh>
    <rPh sb="111" eb="113">
      <t>タカシオ</t>
    </rPh>
    <rPh sb="113" eb="115">
      <t>タイサク</t>
    </rPh>
    <rPh sb="116" eb="118">
      <t>ジッシ</t>
    </rPh>
    <phoneticPr fontId="4"/>
  </si>
  <si>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</si>
  <si>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</si>
  <si>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</si>
  <si>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</si>
  <si>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</si>
  <si>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</si>
  <si>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</si>
  <si>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</si>
  <si>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</si>
  <si>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</si>
  <si>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</si>
  <si>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t>(8/10)</t>
    <phoneticPr fontId="4"/>
  </si>
  <si>
    <t>(2/10)</t>
    <phoneticPr fontId="4"/>
  </si>
  <si>
    <r>
      <rPr>
        <sz val="11"/>
        <rFont val="ＭＳ Ｐ明朝"/>
        <family val="1"/>
        <charset val="128"/>
      </rPr>
      <t>繰越
うち補正　</t>
    </r>
    <r>
      <rPr>
        <sz val="11"/>
        <rFont val="Century"/>
        <family val="1"/>
      </rPr>
      <t>50,000</t>
    </r>
    <phoneticPr fontId="4"/>
  </si>
  <si>
    <r>
      <rPr>
        <sz val="11"/>
        <rFont val="ＭＳ 明朝"/>
        <family val="1"/>
        <charset val="128"/>
      </rPr>
      <t>勝浦地区</t>
    </r>
    <phoneticPr fontId="4"/>
  </si>
  <si>
    <r>
      <rPr>
        <sz val="11"/>
        <rFont val="ＭＳ Ｐ明朝"/>
        <family val="1"/>
        <charset val="128"/>
      </rPr>
      <t>耐震補強</t>
    </r>
    <r>
      <rPr>
        <sz val="11"/>
        <rFont val="Century"/>
        <family val="1"/>
      </rPr>
      <t xml:space="preserve"> </t>
    </r>
    <r>
      <rPr>
        <sz val="11"/>
        <rFont val="ＭＳ Ｐ明朝"/>
        <family val="1"/>
        <charset val="128"/>
      </rPr>
      <t>　防波堤</t>
    </r>
    <r>
      <rPr>
        <sz val="11"/>
        <rFont val="Century"/>
        <family val="1"/>
      </rPr>
      <t xml:space="preserve">(2)  </t>
    </r>
    <r>
      <rPr>
        <sz val="11"/>
        <rFont val="ＭＳ Ｐ明朝"/>
        <family val="1"/>
        <charset val="128"/>
      </rPr>
      <t>改良</t>
    </r>
    <rPh sb="6" eb="9">
      <t>ボウハテイ</t>
    </rPh>
    <rPh sb="14" eb="16">
      <t>カイリョウ</t>
    </rPh>
    <phoneticPr fontId="4"/>
  </si>
  <si>
    <t>L=30m</t>
    <phoneticPr fontId="4"/>
  </si>
  <si>
    <r>
      <t xml:space="preserve"> </t>
    </r>
    <r>
      <rPr>
        <sz val="11"/>
        <rFont val="ＭＳ 明朝"/>
        <family val="1"/>
        <charset val="128"/>
      </rPr>
      <t>由良漁港</t>
    </r>
    <phoneticPr fontId="4"/>
  </si>
  <si>
    <t>(5/10)</t>
    <phoneticPr fontId="4"/>
  </si>
  <si>
    <t>一部繰越</t>
    <rPh sb="0" eb="2">
      <t>イチブ</t>
    </rPh>
    <rPh sb="2" eb="4">
      <t>クリコシ</t>
    </rPh>
    <phoneticPr fontId="4"/>
  </si>
  <si>
    <r>
      <rPr>
        <sz val="11"/>
        <rFont val="ＭＳ 明朝"/>
        <family val="1"/>
        <charset val="128"/>
      </rPr>
      <t>耐震補強</t>
    </r>
    <r>
      <rPr>
        <sz val="11"/>
        <rFont val="Century"/>
        <family val="1"/>
      </rPr>
      <t xml:space="preserve">   </t>
    </r>
    <phoneticPr fontId="4"/>
  </si>
  <si>
    <r>
      <rPr>
        <sz val="11"/>
        <rFont val="ＭＳ Ｐ明朝"/>
        <family val="1"/>
        <charset val="128"/>
      </rPr>
      <t>西防波堤</t>
    </r>
    <r>
      <rPr>
        <sz val="11"/>
        <rFont val="Century"/>
        <family val="1"/>
      </rPr>
      <t>(B)</t>
    </r>
    <r>
      <rPr>
        <sz val="11"/>
        <rFont val="ＭＳ Ｐ明朝"/>
        <family val="1"/>
        <charset val="128"/>
      </rPr>
      <t>改良</t>
    </r>
    <rPh sb="7" eb="9">
      <t>カイリョウ</t>
    </rPh>
    <phoneticPr fontId="4"/>
  </si>
  <si>
    <t>L=71.3m</t>
    <phoneticPr fontId="4"/>
  </si>
  <si>
    <r>
      <t xml:space="preserve"> </t>
    </r>
    <r>
      <rPr>
        <sz val="11"/>
        <rFont val="ＭＳ 明朝"/>
        <family val="1"/>
        <charset val="128"/>
      </rPr>
      <t>飛島漁港</t>
    </r>
    <phoneticPr fontId="4"/>
  </si>
  <si>
    <t>機能保全</t>
    <phoneticPr fontId="4"/>
  </si>
  <si>
    <t>繰越</t>
    <rPh sb="0" eb="2">
      <t>クリコシ</t>
    </rPh>
    <phoneticPr fontId="4"/>
  </si>
  <si>
    <r>
      <rPr>
        <sz val="11"/>
        <rFont val="ＭＳ Ｐ明朝"/>
        <family val="1"/>
        <charset val="128"/>
      </rPr>
      <t>法木地区</t>
    </r>
    <phoneticPr fontId="4"/>
  </si>
  <si>
    <t>北第３防波堤補修</t>
    <rPh sb="6" eb="8">
      <t>ホシュウ</t>
    </rPh>
    <phoneticPr fontId="4"/>
  </si>
  <si>
    <t>L=35m</t>
    <phoneticPr fontId="4"/>
  </si>
  <si>
    <r>
      <t xml:space="preserve"> </t>
    </r>
    <r>
      <rPr>
        <sz val="11"/>
        <rFont val="ＭＳ 明朝"/>
        <family val="1"/>
        <charset val="128"/>
      </rPr>
      <t>吹浦漁港</t>
    </r>
    <rPh sb="1" eb="3">
      <t>フクラ</t>
    </rPh>
    <phoneticPr fontId="4"/>
  </si>
  <si>
    <r>
      <rPr>
        <sz val="11"/>
        <rFont val="ＭＳ Ｐ明朝"/>
        <family val="1"/>
        <charset val="128"/>
      </rPr>
      <t>浚渫　</t>
    </r>
    <r>
      <rPr>
        <sz val="11"/>
        <rFont val="Century"/>
        <family val="1"/>
      </rPr>
      <t xml:space="preserve">                          </t>
    </r>
    <r>
      <rPr>
        <sz val="11"/>
        <rFont val="ＭＳ Ｐ明朝"/>
        <family val="1"/>
        <charset val="128"/>
      </rPr>
      <t>　　　　</t>
    </r>
    <r>
      <rPr>
        <sz val="11"/>
        <rFont val="Century"/>
        <family val="1"/>
      </rPr>
      <t xml:space="preserve">        </t>
    </r>
    <r>
      <rPr>
        <sz val="11"/>
        <rFont val="ＭＳ Ｐ明朝"/>
        <family val="1"/>
        <charset val="128"/>
      </rPr>
      <t>　　　　</t>
    </r>
    <r>
      <rPr>
        <sz val="11"/>
        <rFont val="Century"/>
        <family val="1"/>
      </rPr>
      <t xml:space="preserve">   </t>
    </r>
    <phoneticPr fontId="4"/>
  </si>
  <si>
    <t>V=14,845m3</t>
    <phoneticPr fontId="4"/>
  </si>
  <si>
    <r>
      <t xml:space="preserve"> </t>
    </r>
    <r>
      <rPr>
        <sz val="11"/>
        <rFont val="ＭＳ 明朝"/>
        <family val="1"/>
        <charset val="128"/>
      </rPr>
      <t>由良漁港</t>
    </r>
    <rPh sb="1" eb="3">
      <t>ユラ</t>
    </rPh>
    <phoneticPr fontId="4"/>
  </si>
  <si>
    <t>西第２防波堤保全対策設計</t>
    <rPh sb="0" eb="1">
      <t>ニシ</t>
    </rPh>
    <rPh sb="1" eb="3">
      <t>ダイニ</t>
    </rPh>
    <rPh sb="3" eb="6">
      <t>ボウハテイ</t>
    </rPh>
    <rPh sb="6" eb="8">
      <t>ホゼン</t>
    </rPh>
    <rPh sb="8" eb="10">
      <t>タイサク</t>
    </rPh>
    <rPh sb="10" eb="12">
      <t>セッケイ</t>
    </rPh>
    <phoneticPr fontId="4"/>
  </si>
  <si>
    <r>
      <t>1</t>
    </r>
    <r>
      <rPr>
        <sz val="11"/>
        <rFont val="ＭＳ Ｐ明朝"/>
        <family val="1"/>
        <charset val="128"/>
      </rPr>
      <t>式</t>
    </r>
  </si>
  <si>
    <r>
      <t xml:space="preserve"> </t>
    </r>
    <r>
      <rPr>
        <sz val="11"/>
        <rFont val="ＭＳ 明朝"/>
        <family val="1"/>
        <charset val="128"/>
      </rPr>
      <t>米子漁港</t>
    </r>
    <rPh sb="1" eb="3">
      <t>ヨナゴ</t>
    </rPh>
    <rPh sb="3" eb="5">
      <t>ギョコウ</t>
    </rPh>
    <phoneticPr fontId="4"/>
  </si>
  <si>
    <r>
      <rPr>
        <sz val="11"/>
        <rFont val="ＭＳ Ｐ明朝"/>
        <family val="1"/>
        <charset val="128"/>
      </rPr>
      <t>北防波堤消波ブロック製作</t>
    </r>
    <r>
      <rPr>
        <sz val="11"/>
        <rFont val="Century"/>
        <family val="1"/>
      </rPr>
      <t/>
    </r>
    <rPh sb="0" eb="1">
      <t>キタ</t>
    </rPh>
    <rPh sb="1" eb="4">
      <t>ボウハテイ</t>
    </rPh>
    <phoneticPr fontId="4"/>
  </si>
  <si>
    <r>
      <t>N=39</t>
    </r>
    <r>
      <rPr>
        <sz val="11"/>
        <rFont val="ＭＳ Ｐ明朝"/>
        <family val="1"/>
        <charset val="128"/>
      </rPr>
      <t>個</t>
    </r>
    <phoneticPr fontId="4"/>
  </si>
  <si>
    <t xml:space="preserve"> 山形県沿岸</t>
    <rPh sb="1" eb="4">
      <t>ヤマガタケン</t>
    </rPh>
    <rPh sb="4" eb="6">
      <t>エンガン</t>
    </rPh>
    <phoneticPr fontId="4"/>
  </si>
  <si>
    <t>漁場整備調査・増殖礁詳細設計</t>
    <rPh sb="7" eb="9">
      <t>ゾウショク</t>
    </rPh>
    <rPh sb="9" eb="10">
      <t>ショウ</t>
    </rPh>
    <rPh sb="10" eb="12">
      <t>ショウサイ</t>
    </rPh>
    <rPh sb="12" eb="14">
      <t>セッケイ</t>
    </rPh>
    <phoneticPr fontId="4"/>
  </si>
  <si>
    <r>
      <t xml:space="preserve"> </t>
    </r>
    <r>
      <rPr>
        <sz val="11"/>
        <rFont val="ＭＳ 明朝"/>
        <family val="1"/>
        <charset val="128"/>
      </rPr>
      <t>堅苔沢漁港海岸</t>
    </r>
    <rPh sb="1" eb="4">
      <t>カタノリザワ</t>
    </rPh>
    <rPh sb="4" eb="6">
      <t>ギョコウ</t>
    </rPh>
    <rPh sb="6" eb="8">
      <t>カイガン</t>
    </rPh>
    <phoneticPr fontId="4"/>
  </si>
  <si>
    <t>(1/2)</t>
    <phoneticPr fontId="4"/>
  </si>
  <si>
    <t>護岸工嵩上げ　　　　　　　　　　　　　　　　　　</t>
    <phoneticPr fontId="4"/>
  </si>
  <si>
    <t>L=80m</t>
    <phoneticPr fontId="4"/>
  </si>
  <si>
    <t xml:space="preserve"> 飛島漁港海岸</t>
    <rPh sb="1" eb="3">
      <t>トビシマ</t>
    </rPh>
    <rPh sb="3" eb="5">
      <t>ギョコウ</t>
    </rPh>
    <rPh sb="5" eb="7">
      <t>カイガン</t>
    </rPh>
    <phoneticPr fontId="4"/>
  </si>
  <si>
    <r>
      <rPr>
        <sz val="11"/>
        <rFont val="ＭＳ Ｐ明朝"/>
        <family val="1"/>
        <charset val="128"/>
      </rPr>
      <t>海岸保全施設長寿命化計画策定　　　　　　</t>
    </r>
    <r>
      <rPr>
        <sz val="11"/>
        <rFont val="Century"/>
        <family val="1"/>
      </rPr>
      <t xml:space="preserve"> </t>
    </r>
    <r>
      <rPr>
        <sz val="11"/>
        <rFont val="ＭＳ Ｐ明朝"/>
        <family val="1"/>
        <charset val="128"/>
      </rPr>
      <t>　　　　</t>
    </r>
    <r>
      <rPr>
        <sz val="11"/>
        <rFont val="Century"/>
        <family val="1"/>
      </rPr>
      <t/>
    </r>
    <phoneticPr fontId="4"/>
  </si>
  <si>
    <t xml:space="preserve"> </t>
    <phoneticPr fontId="4"/>
  </si>
  <si>
    <t>- 23 -</t>
    <phoneticPr fontId="4"/>
  </si>
  <si>
    <t>- 25 -</t>
    <phoneticPr fontId="14"/>
  </si>
  <si>
    <r>
      <rPr>
        <sz val="12"/>
        <rFont val="ＭＳ 明朝"/>
        <family val="1"/>
        <charset val="128"/>
      </rPr>
      <t>１６　魚　食　普　及　・　流　通　対　策</t>
    </r>
  </si>
  <si>
    <r>
      <rPr>
        <sz val="11"/>
        <rFont val="ＭＳ 明朝"/>
        <family val="1"/>
        <charset val="128"/>
      </rPr>
      <t>（１）庄内浜文化伝道師講座、出張お魚教室　（全</t>
    </r>
    <r>
      <rPr>
        <sz val="11"/>
        <rFont val="Century"/>
        <family val="1"/>
      </rPr>
      <t>35</t>
    </r>
    <r>
      <rPr>
        <sz val="11"/>
        <rFont val="ＭＳ 明朝"/>
        <family val="1"/>
        <charset val="128"/>
      </rPr>
      <t>回、総参加者数</t>
    </r>
    <r>
      <rPr>
        <sz val="11"/>
        <rFont val="Century"/>
        <family val="1"/>
      </rPr>
      <t xml:space="preserve"> 1,752</t>
    </r>
    <r>
      <rPr>
        <sz val="11"/>
        <rFont val="ＭＳ 明朝"/>
        <family val="1"/>
        <charset val="128"/>
      </rPr>
      <t>名）</t>
    </r>
    <rPh sb="3" eb="4">
      <t>ショウ</t>
    </rPh>
    <rPh sb="4" eb="5">
      <t>ナイ</t>
    </rPh>
    <rPh sb="5" eb="6">
      <t>ハマ</t>
    </rPh>
    <rPh sb="6" eb="8">
      <t>ブンカ</t>
    </rPh>
    <rPh sb="8" eb="11">
      <t>デンドウシ</t>
    </rPh>
    <rPh sb="11" eb="13">
      <t>コウザ</t>
    </rPh>
    <rPh sb="14" eb="16">
      <t>シュッチョウ</t>
    </rPh>
    <rPh sb="17" eb="18">
      <t>サカナ</t>
    </rPh>
    <rPh sb="18" eb="20">
      <t>キョウシツ</t>
    </rPh>
    <rPh sb="22" eb="23">
      <t>ゼン</t>
    </rPh>
    <phoneticPr fontId="4"/>
  </si>
  <si>
    <r>
      <rPr>
        <sz val="9"/>
        <rFont val="ＭＳ 明朝"/>
        <family val="1"/>
        <charset val="128"/>
      </rPr>
      <t>回数</t>
    </r>
  </si>
  <si>
    <r>
      <rPr>
        <sz val="9"/>
        <rFont val="ＭＳ 明朝"/>
        <family val="1"/>
        <charset val="128"/>
      </rPr>
      <t>月　日</t>
    </r>
  </si>
  <si>
    <r>
      <rPr>
        <sz val="9"/>
        <rFont val="ＭＳ 明朝"/>
        <family val="1"/>
        <charset val="128"/>
      </rPr>
      <t>場　　所</t>
    </r>
  </si>
  <si>
    <r>
      <rPr>
        <sz val="9"/>
        <rFont val="ＭＳ 明朝"/>
        <family val="1"/>
        <charset val="128"/>
      </rPr>
      <t>参　　加　　者</t>
    </r>
  </si>
  <si>
    <r>
      <rPr>
        <sz val="9"/>
        <rFont val="ＭＳ 明朝"/>
        <family val="1"/>
        <charset val="128"/>
      </rPr>
      <t>講　　師</t>
    </r>
  </si>
  <si>
    <r>
      <rPr>
        <sz val="9"/>
        <rFont val="ＭＳ 明朝"/>
        <family val="1"/>
        <charset val="128"/>
      </rPr>
      <t>参加者</t>
    </r>
  </si>
  <si>
    <r>
      <rPr>
        <sz val="9"/>
        <rFont val="ＭＳ 明朝"/>
        <family val="1"/>
        <charset val="128"/>
      </rPr>
      <t>メ　ニ　ュ　ー</t>
    </r>
  </si>
  <si>
    <r>
      <rPr>
        <sz val="10"/>
        <rFont val="ＭＳ 明朝"/>
        <family val="1"/>
        <charset val="128"/>
      </rPr>
      <t>みなみマーノ保育園</t>
    </r>
    <r>
      <rPr>
        <sz val="10"/>
        <rFont val="Century"/>
        <family val="1"/>
      </rPr>
      <t>(</t>
    </r>
    <r>
      <rPr>
        <sz val="10"/>
        <rFont val="ＭＳ 明朝"/>
        <family val="1"/>
        <charset val="128"/>
      </rPr>
      <t>横浜市）</t>
    </r>
    <rPh sb="6" eb="9">
      <t>ホイクエン</t>
    </rPh>
    <rPh sb="10" eb="13">
      <t>ヨコハマシ</t>
    </rPh>
    <phoneticPr fontId="3"/>
  </si>
  <si>
    <r>
      <rPr>
        <sz val="10"/>
        <rFont val="ＭＳ 明朝"/>
        <family val="1"/>
        <charset val="128"/>
      </rPr>
      <t>園児</t>
    </r>
    <rPh sb="0" eb="2">
      <t>エンジ</t>
    </rPh>
    <phoneticPr fontId="4"/>
  </si>
  <si>
    <r>
      <rPr>
        <sz val="10"/>
        <rFont val="ＭＳ 明朝"/>
        <family val="1"/>
        <charset val="128"/>
      </rPr>
      <t>滝川義朗</t>
    </r>
    <rPh sb="0" eb="2">
      <t>タキカワ</t>
    </rPh>
    <rPh sb="2" eb="4">
      <t>ヨシロウ</t>
    </rPh>
    <phoneticPr fontId="3"/>
  </si>
  <si>
    <r>
      <rPr>
        <sz val="10"/>
        <color indexed="8"/>
        <rFont val="ＭＳ 明朝"/>
        <family val="1"/>
        <charset val="128"/>
      </rPr>
      <t>つみれ汁（鯛つみれ作り）</t>
    </r>
    <rPh sb="3" eb="4">
      <t>ジル</t>
    </rPh>
    <rPh sb="5" eb="6">
      <t>タイ</t>
    </rPh>
    <rPh sb="9" eb="10">
      <t>ツク</t>
    </rPh>
    <phoneticPr fontId="4"/>
  </si>
  <si>
    <t>琢成コミュニティ防災センター</t>
    <rPh sb="0" eb="1">
      <t>タク</t>
    </rPh>
    <rPh sb="1" eb="2">
      <t>セイ</t>
    </rPh>
    <rPh sb="8" eb="10">
      <t>ボウサイ</t>
    </rPh>
    <phoneticPr fontId="4"/>
  </si>
  <si>
    <t>佐藤初子、佐藤サキ子、阿部きくよ　漁協女性部</t>
    <rPh sb="0" eb="2">
      <t>サトウ</t>
    </rPh>
    <rPh sb="2" eb="4">
      <t>ハツコ</t>
    </rPh>
    <rPh sb="5" eb="7">
      <t>サトウ</t>
    </rPh>
    <rPh sb="9" eb="10">
      <t>コ</t>
    </rPh>
    <rPh sb="11" eb="13">
      <t>アベ</t>
    </rPh>
    <rPh sb="17" eb="19">
      <t>ギョキョウ</t>
    </rPh>
    <rPh sb="19" eb="21">
      <t>ジョセイ</t>
    </rPh>
    <rPh sb="21" eb="22">
      <t>ブ</t>
    </rPh>
    <phoneticPr fontId="4"/>
  </si>
  <si>
    <t>イカ飯、イカ刺し、イカのマリネ、イカ焼き、イカの塩辛、モズク酢、モズク味噌汁</t>
    <rPh sb="2" eb="3">
      <t>メシ</t>
    </rPh>
    <rPh sb="6" eb="7">
      <t>サ</t>
    </rPh>
    <rPh sb="18" eb="19">
      <t>ヤ</t>
    </rPh>
    <rPh sb="24" eb="26">
      <t>シオカラ</t>
    </rPh>
    <rPh sb="30" eb="31">
      <t>ス</t>
    </rPh>
    <rPh sb="35" eb="38">
      <t>ミソシル</t>
    </rPh>
    <phoneticPr fontId="4"/>
  </si>
  <si>
    <t>若宮保育園</t>
    <rPh sb="0" eb="2">
      <t>ワカミヤ</t>
    </rPh>
    <rPh sb="2" eb="5">
      <t>ホイクエン</t>
    </rPh>
    <phoneticPr fontId="4"/>
  </si>
  <si>
    <t>保育園親子</t>
    <rPh sb="0" eb="3">
      <t>ホイクエン</t>
    </rPh>
    <rPh sb="3" eb="5">
      <t>オヤコ</t>
    </rPh>
    <phoneticPr fontId="4"/>
  </si>
  <si>
    <t>佐藤憲三、後藤登美</t>
    <rPh sb="0" eb="2">
      <t>サトウ</t>
    </rPh>
    <rPh sb="2" eb="4">
      <t>ケンゾウ</t>
    </rPh>
    <rPh sb="5" eb="7">
      <t>ゴトウ</t>
    </rPh>
    <rPh sb="7" eb="9">
      <t>トミ</t>
    </rPh>
    <phoneticPr fontId="4"/>
  </si>
  <si>
    <t>アジバーグ、ウマヅラハギのホイル焼き</t>
    <rPh sb="16" eb="17">
      <t>ヤ</t>
    </rPh>
    <phoneticPr fontId="4"/>
  </si>
  <si>
    <r>
      <rPr>
        <sz val="10"/>
        <rFont val="ＭＳ 明朝"/>
        <family val="1"/>
        <charset val="128"/>
      </rPr>
      <t>遊佐町西浜キャンプ場</t>
    </r>
    <rPh sb="0" eb="3">
      <t>ユザマチ</t>
    </rPh>
    <rPh sb="3" eb="5">
      <t>ニシハマ</t>
    </rPh>
    <rPh sb="9" eb="10">
      <t>ジョウ</t>
    </rPh>
    <phoneticPr fontId="3"/>
  </si>
  <si>
    <r>
      <rPr>
        <sz val="10"/>
        <rFont val="ＭＳ 明朝"/>
        <family val="1"/>
        <charset val="128"/>
      </rPr>
      <t>小学</t>
    </r>
    <r>
      <rPr>
        <sz val="10"/>
        <rFont val="Century"/>
        <family val="1"/>
      </rPr>
      <t>5</t>
    </r>
    <r>
      <rPr>
        <sz val="10"/>
        <rFont val="ＭＳ 明朝"/>
        <family val="1"/>
        <charset val="128"/>
      </rPr>
      <t>年生</t>
    </r>
    <rPh sb="0" eb="2">
      <t>ショウガク</t>
    </rPh>
    <rPh sb="3" eb="5">
      <t>ネンセイ</t>
    </rPh>
    <phoneticPr fontId="4"/>
  </si>
  <si>
    <t>佐藤憲三、星川恵美、土門連子</t>
    <rPh sb="0" eb="2">
      <t>サトウ</t>
    </rPh>
    <rPh sb="2" eb="4">
      <t>ケンゾウ</t>
    </rPh>
    <rPh sb="5" eb="7">
      <t>ホシカワ</t>
    </rPh>
    <rPh sb="7" eb="9">
      <t>エミ</t>
    </rPh>
    <rPh sb="10" eb="12">
      <t>ドモン</t>
    </rPh>
    <rPh sb="12" eb="14">
      <t>レンコ</t>
    </rPh>
    <phoneticPr fontId="3"/>
  </si>
  <si>
    <t>マダイ、ウマヅラ、イシダイのホイル焼き、イカ焼き</t>
    <rPh sb="17" eb="18">
      <t>ヤ</t>
    </rPh>
    <rPh sb="22" eb="23">
      <t>ヤ</t>
    </rPh>
    <phoneticPr fontId="4"/>
  </si>
  <si>
    <t>中平田コミセン</t>
    <rPh sb="0" eb="1">
      <t>ナカ</t>
    </rPh>
    <rPh sb="1" eb="3">
      <t>ヒラタ</t>
    </rPh>
    <phoneticPr fontId="3"/>
  </si>
  <si>
    <r>
      <rPr>
        <sz val="10"/>
        <rFont val="ＭＳ 明朝"/>
        <family val="1"/>
        <charset val="128"/>
      </rPr>
      <t>一般参加者（男性）</t>
    </r>
    <rPh sb="6" eb="8">
      <t>ダンセイ</t>
    </rPh>
    <phoneticPr fontId="4"/>
  </si>
  <si>
    <t>本間公輝、遠田明美</t>
    <rPh sb="0" eb="2">
      <t>ホンマ</t>
    </rPh>
    <rPh sb="2" eb="3">
      <t>コウ</t>
    </rPh>
    <rPh sb="3" eb="4">
      <t>キ</t>
    </rPh>
    <rPh sb="5" eb="7">
      <t>エンタ</t>
    </rPh>
    <rPh sb="7" eb="9">
      <t>アケミ</t>
    </rPh>
    <phoneticPr fontId="3"/>
  </si>
  <si>
    <t>イナダのマリネ、イナダと長茄子の煮付け、イワナのホイル焼き（木の芽バター味噌）</t>
    <rPh sb="12" eb="13">
      <t>ナガ</t>
    </rPh>
    <rPh sb="13" eb="15">
      <t>ナス</t>
    </rPh>
    <rPh sb="16" eb="18">
      <t>ニツ</t>
    </rPh>
    <rPh sb="27" eb="28">
      <t>ヤ</t>
    </rPh>
    <rPh sb="30" eb="31">
      <t>キ</t>
    </rPh>
    <rPh sb="32" eb="33">
      <t>メ</t>
    </rPh>
    <rPh sb="36" eb="38">
      <t>ミソ</t>
    </rPh>
    <phoneticPr fontId="4"/>
  </si>
  <si>
    <t>鶴岡市第4学区コミセン</t>
    <rPh sb="0" eb="3">
      <t>ツルオカシ</t>
    </rPh>
    <rPh sb="3" eb="4">
      <t>ダイ</t>
    </rPh>
    <rPh sb="5" eb="7">
      <t>ガック</t>
    </rPh>
    <phoneticPr fontId="3"/>
  </si>
  <si>
    <t>一般参加者（男性）</t>
    <rPh sb="6" eb="8">
      <t>ダンセイ</t>
    </rPh>
    <phoneticPr fontId="4"/>
  </si>
  <si>
    <t>五十嵐安治、佐藤剛</t>
    <rPh sb="0" eb="3">
      <t>イガラシ</t>
    </rPh>
    <rPh sb="3" eb="5">
      <t>ヤスジ</t>
    </rPh>
    <rPh sb="6" eb="8">
      <t>サトウ</t>
    </rPh>
    <rPh sb="8" eb="9">
      <t>ツヨシ</t>
    </rPh>
    <phoneticPr fontId="3"/>
  </si>
  <si>
    <t>小鯛の酒蒸し、エビの唐揚げ、エビご飯、イナダの刺身、エビ頭味噌汁</t>
    <rPh sb="0" eb="2">
      <t>コダイ</t>
    </rPh>
    <rPh sb="3" eb="5">
      <t>サカム</t>
    </rPh>
    <rPh sb="10" eb="12">
      <t>カラア</t>
    </rPh>
    <rPh sb="17" eb="18">
      <t>ハン</t>
    </rPh>
    <rPh sb="23" eb="25">
      <t>サシミ</t>
    </rPh>
    <rPh sb="28" eb="29">
      <t>アタマ</t>
    </rPh>
    <rPh sb="29" eb="32">
      <t>ミソシル</t>
    </rPh>
    <phoneticPr fontId="4"/>
  </si>
  <si>
    <t>由良コミセン</t>
    <rPh sb="0" eb="2">
      <t>ユラ</t>
    </rPh>
    <phoneticPr fontId="3"/>
  </si>
  <si>
    <t>一般参加者　（親子）</t>
    <rPh sb="0" eb="2">
      <t>イッパン</t>
    </rPh>
    <rPh sb="2" eb="5">
      <t>サンカシャ</t>
    </rPh>
    <rPh sb="7" eb="9">
      <t>オヤコ</t>
    </rPh>
    <phoneticPr fontId="4"/>
  </si>
  <si>
    <t>五十嵐安治、齊藤健一、佐藤英美、
大場宏人、佐藤剛、井上志慈子、
後藤登美、吉岡英</t>
    <rPh sb="0" eb="3">
      <t>イガラシ</t>
    </rPh>
    <rPh sb="3" eb="5">
      <t>ヤスジ</t>
    </rPh>
    <rPh sb="6" eb="8">
      <t>サイトウ</t>
    </rPh>
    <rPh sb="8" eb="10">
      <t>ケンイチ</t>
    </rPh>
    <rPh sb="11" eb="13">
      <t>サトウ</t>
    </rPh>
    <rPh sb="13" eb="15">
      <t>ヒデミ</t>
    </rPh>
    <rPh sb="17" eb="19">
      <t>オオバ</t>
    </rPh>
    <rPh sb="19" eb="21">
      <t>ヒロト</t>
    </rPh>
    <rPh sb="22" eb="24">
      <t>サトウ</t>
    </rPh>
    <rPh sb="24" eb="25">
      <t>ツヨシ</t>
    </rPh>
    <rPh sb="26" eb="28">
      <t>イノウエ</t>
    </rPh>
    <rPh sb="28" eb="29">
      <t>シ</t>
    </rPh>
    <rPh sb="29" eb="30">
      <t>ジ</t>
    </rPh>
    <rPh sb="30" eb="31">
      <t>コ</t>
    </rPh>
    <rPh sb="33" eb="35">
      <t>ゴトウ</t>
    </rPh>
    <rPh sb="35" eb="37">
      <t>トミ</t>
    </rPh>
    <rPh sb="38" eb="40">
      <t>ヨシオカ</t>
    </rPh>
    <rPh sb="40" eb="41">
      <t>ヒデ</t>
    </rPh>
    <phoneticPr fontId="3"/>
  </si>
  <si>
    <t>地曳網で獲った魚の味噌汁、タコ飯、イナダの刺身</t>
    <rPh sb="0" eb="3">
      <t>ジビキアミ</t>
    </rPh>
    <rPh sb="4" eb="5">
      <t>ト</t>
    </rPh>
    <rPh sb="7" eb="8">
      <t>サカナ</t>
    </rPh>
    <rPh sb="9" eb="12">
      <t>ミソシル</t>
    </rPh>
    <rPh sb="15" eb="16">
      <t>メシ</t>
    </rPh>
    <rPh sb="21" eb="23">
      <t>サシミ</t>
    </rPh>
    <phoneticPr fontId="4"/>
  </si>
  <si>
    <t>東沢コミセン</t>
    <rPh sb="0" eb="2">
      <t>ヒガシザワ</t>
    </rPh>
    <phoneticPr fontId="3"/>
  </si>
  <si>
    <r>
      <rPr>
        <sz val="10"/>
        <rFont val="ＭＳ 明朝"/>
        <family val="1"/>
        <charset val="128"/>
      </rPr>
      <t>一般参加者</t>
    </r>
    <phoneticPr fontId="4"/>
  </si>
  <si>
    <t>鯛めし、トビウオの刺身・なめろう、ツバイ貝の味付け、夏イカの唐揚げ、トビウオの味噌汁</t>
    <rPh sb="0" eb="1">
      <t>タイ</t>
    </rPh>
    <rPh sb="9" eb="11">
      <t>サシミ</t>
    </rPh>
    <rPh sb="20" eb="21">
      <t>ガイ</t>
    </rPh>
    <rPh sb="22" eb="24">
      <t>アジツ</t>
    </rPh>
    <rPh sb="26" eb="27">
      <t>ナツ</t>
    </rPh>
    <rPh sb="30" eb="32">
      <t>カラア</t>
    </rPh>
    <rPh sb="39" eb="41">
      <t>ミソ</t>
    </rPh>
    <rPh sb="41" eb="42">
      <t>シル</t>
    </rPh>
    <phoneticPr fontId="4"/>
  </si>
  <si>
    <t>山形市東部公民館</t>
    <rPh sb="0" eb="2">
      <t>ヤマガタ</t>
    </rPh>
    <rPh sb="2" eb="3">
      <t>シ</t>
    </rPh>
    <rPh sb="3" eb="5">
      <t>トウブ</t>
    </rPh>
    <rPh sb="5" eb="8">
      <t>コウミンカン</t>
    </rPh>
    <phoneticPr fontId="3"/>
  </si>
  <si>
    <t>一般参加者（親子）</t>
    <rPh sb="0" eb="2">
      <t>イッパン</t>
    </rPh>
    <rPh sb="2" eb="5">
      <t>サンカシャ</t>
    </rPh>
    <rPh sb="6" eb="8">
      <t>オヤコ</t>
    </rPh>
    <phoneticPr fontId="4"/>
  </si>
  <si>
    <t>鯛めし、鯛の刺身、鯛の潮汁、アジフライ</t>
    <rPh sb="0" eb="1">
      <t>タイ</t>
    </rPh>
    <rPh sb="4" eb="5">
      <t>タイ</t>
    </rPh>
    <rPh sb="6" eb="8">
      <t>サシミ</t>
    </rPh>
    <rPh sb="9" eb="10">
      <t>タイ</t>
    </rPh>
    <rPh sb="11" eb="12">
      <t>ウシオ</t>
    </rPh>
    <rPh sb="12" eb="13">
      <t>ジル</t>
    </rPh>
    <phoneticPr fontId="4"/>
  </si>
  <si>
    <t>山形市保健センター</t>
    <rPh sb="0" eb="2">
      <t>ヤマガタ</t>
    </rPh>
    <rPh sb="2" eb="3">
      <t>シ</t>
    </rPh>
    <rPh sb="3" eb="5">
      <t>ホケン</t>
    </rPh>
    <phoneticPr fontId="3"/>
  </si>
  <si>
    <t>板坂竜彦、佐藤千秋</t>
    <rPh sb="0" eb="2">
      <t>イタサカ</t>
    </rPh>
    <rPh sb="2" eb="4">
      <t>タツヒコ</t>
    </rPh>
    <rPh sb="5" eb="7">
      <t>サトウ</t>
    </rPh>
    <rPh sb="7" eb="9">
      <t>チアキ</t>
    </rPh>
    <phoneticPr fontId="3"/>
  </si>
  <si>
    <t>庄内おばこサワラ・秋鮭を使った蒸し魚、煮魚料理、鮭汁、刺身</t>
    <rPh sb="0" eb="2">
      <t>ショウナイ</t>
    </rPh>
    <rPh sb="9" eb="11">
      <t>アキザケ</t>
    </rPh>
    <rPh sb="12" eb="13">
      <t>ツカ</t>
    </rPh>
    <rPh sb="15" eb="16">
      <t>ム</t>
    </rPh>
    <rPh sb="17" eb="18">
      <t>ザカナ</t>
    </rPh>
    <rPh sb="19" eb="21">
      <t>ニザカナ</t>
    </rPh>
    <rPh sb="21" eb="23">
      <t>リョウリ</t>
    </rPh>
    <rPh sb="24" eb="25">
      <t>サケ</t>
    </rPh>
    <rPh sb="25" eb="26">
      <t>ジル</t>
    </rPh>
    <rPh sb="27" eb="29">
      <t>サシミ</t>
    </rPh>
    <phoneticPr fontId="4"/>
  </si>
  <si>
    <t>米沢栄養大学</t>
    <rPh sb="0" eb="2">
      <t>ヨネザワ</t>
    </rPh>
    <rPh sb="2" eb="4">
      <t>エイヨウ</t>
    </rPh>
    <rPh sb="4" eb="6">
      <t>ダイガク</t>
    </rPh>
    <phoneticPr fontId="3"/>
  </si>
  <si>
    <t>学生（１年）</t>
    <rPh sb="0" eb="2">
      <t>ガクセイ</t>
    </rPh>
    <rPh sb="4" eb="5">
      <t>ネン</t>
    </rPh>
    <phoneticPr fontId="4"/>
  </si>
  <si>
    <t>須田剛史、佐藤剛、後藤登美</t>
    <rPh sb="0" eb="2">
      <t>スダ</t>
    </rPh>
    <rPh sb="2" eb="4">
      <t>ツヨシ</t>
    </rPh>
    <rPh sb="5" eb="7">
      <t>サトウ</t>
    </rPh>
    <rPh sb="7" eb="8">
      <t>ツヨシ</t>
    </rPh>
    <rPh sb="9" eb="11">
      <t>ゴトウ</t>
    </rPh>
    <rPh sb="11" eb="13">
      <t>トミ</t>
    </rPh>
    <phoneticPr fontId="3"/>
  </si>
  <si>
    <t>赤海老と鯛の茶碗蒸し、真鯛刺身、鯛の祐庵焼き、アラ汁</t>
    <rPh sb="0" eb="1">
      <t>アカ</t>
    </rPh>
    <rPh sb="1" eb="3">
      <t>エビ</t>
    </rPh>
    <rPh sb="4" eb="5">
      <t>タイ</t>
    </rPh>
    <rPh sb="6" eb="8">
      <t>チャワン</t>
    </rPh>
    <rPh sb="8" eb="9">
      <t>ム</t>
    </rPh>
    <rPh sb="11" eb="13">
      <t>マダイ</t>
    </rPh>
    <rPh sb="13" eb="15">
      <t>サシミ</t>
    </rPh>
    <rPh sb="16" eb="17">
      <t>タイ</t>
    </rPh>
    <rPh sb="18" eb="19">
      <t>ユウ</t>
    </rPh>
    <rPh sb="19" eb="20">
      <t>アン</t>
    </rPh>
    <rPh sb="20" eb="21">
      <t>ヤ</t>
    </rPh>
    <rPh sb="25" eb="26">
      <t>ジル</t>
    </rPh>
    <phoneticPr fontId="4"/>
  </si>
  <si>
    <t>五十嵐安治、佐藤英美</t>
    <rPh sb="0" eb="3">
      <t>イガラシ</t>
    </rPh>
    <rPh sb="3" eb="5">
      <t>ヤスジ</t>
    </rPh>
    <rPh sb="6" eb="8">
      <t>サトウ</t>
    </rPh>
    <rPh sb="8" eb="10">
      <t>ヒデミ</t>
    </rPh>
    <phoneticPr fontId="3"/>
  </si>
  <si>
    <t>イナダのムニエル、刺身</t>
    <rPh sb="9" eb="11">
      <t>サシミ</t>
    </rPh>
    <phoneticPr fontId="4"/>
  </si>
  <si>
    <t>大山コミセン</t>
    <rPh sb="0" eb="2">
      <t>オオヤマ</t>
    </rPh>
    <phoneticPr fontId="3"/>
  </si>
  <si>
    <t>石塚亮、遠田明美</t>
    <rPh sb="0" eb="2">
      <t>イシヅカ</t>
    </rPh>
    <rPh sb="2" eb="3">
      <t>リョウ</t>
    </rPh>
    <rPh sb="4" eb="6">
      <t>トオタ</t>
    </rPh>
    <rPh sb="6" eb="8">
      <t>アケミ</t>
    </rPh>
    <phoneticPr fontId="3"/>
  </si>
  <si>
    <t>小鯛の炙り棒寿司、ノドグロの炙り刺身、紙の甲羅詰め</t>
    <rPh sb="0" eb="2">
      <t>コダイ</t>
    </rPh>
    <rPh sb="3" eb="4">
      <t>アブ</t>
    </rPh>
    <rPh sb="5" eb="6">
      <t>ボウ</t>
    </rPh>
    <rPh sb="6" eb="8">
      <t>ズシ</t>
    </rPh>
    <rPh sb="14" eb="15">
      <t>アブ</t>
    </rPh>
    <rPh sb="16" eb="18">
      <t>サシミ</t>
    </rPh>
    <rPh sb="19" eb="20">
      <t>カミ</t>
    </rPh>
    <rPh sb="21" eb="23">
      <t>コウラ</t>
    </rPh>
    <rPh sb="23" eb="24">
      <t>ツ</t>
    </rPh>
    <phoneticPr fontId="4"/>
  </si>
  <si>
    <t>一般参加者</t>
    <rPh sb="0" eb="2">
      <t>イッパン</t>
    </rPh>
    <rPh sb="2" eb="5">
      <t>サンカシャ</t>
    </rPh>
    <phoneticPr fontId="4"/>
  </si>
  <si>
    <t>五十嵐安治</t>
    <rPh sb="0" eb="3">
      <t>イガラシ</t>
    </rPh>
    <rPh sb="3" eb="5">
      <t>ヤスジ</t>
    </rPh>
    <phoneticPr fontId="3"/>
  </si>
  <si>
    <t>カレイとキノコのバターポン酢、ウマヅラハギの刺身肝添え、ウマヅラハギのヘルシーちり鍋、鯛めし</t>
    <rPh sb="13" eb="14">
      <t>ズ</t>
    </rPh>
    <rPh sb="22" eb="24">
      <t>サシミ</t>
    </rPh>
    <rPh sb="24" eb="25">
      <t>キモ</t>
    </rPh>
    <rPh sb="25" eb="26">
      <t>ゾ</t>
    </rPh>
    <rPh sb="41" eb="42">
      <t>ナベ</t>
    </rPh>
    <rPh sb="43" eb="44">
      <t>タイ</t>
    </rPh>
    <phoneticPr fontId="4"/>
  </si>
  <si>
    <t>大寺公民館</t>
    <rPh sb="0" eb="2">
      <t>オオテラ</t>
    </rPh>
    <rPh sb="2" eb="5">
      <t>コウミンカン</t>
    </rPh>
    <phoneticPr fontId="3"/>
  </si>
  <si>
    <t>岡崎淳、佐藤剛</t>
    <rPh sb="0" eb="2">
      <t>オカザキ</t>
    </rPh>
    <rPh sb="2" eb="3">
      <t>ジュン</t>
    </rPh>
    <rPh sb="4" eb="6">
      <t>サトウ</t>
    </rPh>
    <rPh sb="6" eb="7">
      <t>ツヨシ</t>
    </rPh>
    <phoneticPr fontId="3"/>
  </si>
  <si>
    <t>鮭の南蛮漬け、鮭のアラ汁、イカ納豆、イカの塩辛、太刀魚の炙り刺身</t>
    <rPh sb="0" eb="1">
      <t>サケ</t>
    </rPh>
    <rPh sb="2" eb="4">
      <t>ナンバン</t>
    </rPh>
    <rPh sb="4" eb="5">
      <t>ヅ</t>
    </rPh>
    <rPh sb="7" eb="8">
      <t>サケ</t>
    </rPh>
    <rPh sb="11" eb="12">
      <t>ジル</t>
    </rPh>
    <rPh sb="15" eb="17">
      <t>ナットウ</t>
    </rPh>
    <rPh sb="21" eb="23">
      <t>シオカラ</t>
    </rPh>
    <rPh sb="24" eb="27">
      <t>タチウオ</t>
    </rPh>
    <rPh sb="28" eb="29">
      <t>アブ</t>
    </rPh>
    <rPh sb="30" eb="32">
      <t>サシミ</t>
    </rPh>
    <phoneticPr fontId="4"/>
  </si>
  <si>
    <t>西荒瀬保育園</t>
    <rPh sb="0" eb="1">
      <t>ニシ</t>
    </rPh>
    <rPh sb="1" eb="3">
      <t>アラセ</t>
    </rPh>
    <rPh sb="3" eb="6">
      <t>ホイクエン</t>
    </rPh>
    <phoneticPr fontId="3"/>
  </si>
  <si>
    <r>
      <rPr>
        <sz val="11"/>
        <color indexed="8"/>
        <rFont val="ＭＳ 明朝"/>
        <family val="1"/>
        <charset val="128"/>
      </rPr>
      <t>園児</t>
    </r>
    <rPh sb="0" eb="2">
      <t>エンジ</t>
    </rPh>
    <phoneticPr fontId="4"/>
  </si>
  <si>
    <t>鮭のホイル蒸しバター味</t>
    <rPh sb="0" eb="1">
      <t>サケ</t>
    </rPh>
    <rPh sb="5" eb="6">
      <t>ム</t>
    </rPh>
    <rPh sb="10" eb="11">
      <t>アジ</t>
    </rPh>
    <phoneticPr fontId="4"/>
  </si>
  <si>
    <t>浜田保育園</t>
    <rPh sb="0" eb="2">
      <t>ハマダ</t>
    </rPh>
    <rPh sb="2" eb="5">
      <t>ホイクエン</t>
    </rPh>
    <phoneticPr fontId="3"/>
  </si>
  <si>
    <t>園児</t>
    <rPh sb="0" eb="2">
      <t>エンジ</t>
    </rPh>
    <phoneticPr fontId="4"/>
  </si>
  <si>
    <t>佐藤憲三、後藤登美、土門連子</t>
    <rPh sb="0" eb="2">
      <t>サトウ</t>
    </rPh>
    <rPh sb="2" eb="4">
      <t>ケンゾウ</t>
    </rPh>
    <rPh sb="5" eb="7">
      <t>ゴトウ</t>
    </rPh>
    <rPh sb="7" eb="9">
      <t>トミ</t>
    </rPh>
    <rPh sb="10" eb="12">
      <t>ドモン</t>
    </rPh>
    <rPh sb="12" eb="14">
      <t>レンコ</t>
    </rPh>
    <phoneticPr fontId="3"/>
  </si>
  <si>
    <t>鮭のグラタン</t>
    <rPh sb="0" eb="1">
      <t>サケ</t>
    </rPh>
    <phoneticPr fontId="4"/>
  </si>
  <si>
    <t>鳥海保育園</t>
    <rPh sb="0" eb="2">
      <t>チョウカイ</t>
    </rPh>
    <rPh sb="2" eb="5">
      <t>ホイクエン</t>
    </rPh>
    <phoneticPr fontId="3"/>
  </si>
  <si>
    <t>佐藤憲三、土門連子、齊藤こう</t>
    <rPh sb="0" eb="2">
      <t>サトウ</t>
    </rPh>
    <rPh sb="2" eb="4">
      <t>ケンゾウ</t>
    </rPh>
    <rPh sb="5" eb="7">
      <t>ドモン</t>
    </rPh>
    <rPh sb="7" eb="9">
      <t>レンコ</t>
    </rPh>
    <rPh sb="10" eb="12">
      <t>サイトウ</t>
    </rPh>
    <phoneticPr fontId="3"/>
  </si>
  <si>
    <t>鮭のみそマヨネーズホイル焼き</t>
    <rPh sb="0" eb="1">
      <t>サケ</t>
    </rPh>
    <rPh sb="12" eb="13">
      <t>ヤ</t>
    </rPh>
    <phoneticPr fontId="4"/>
  </si>
  <si>
    <t>緑園なえば保育園</t>
    <rPh sb="0" eb="1">
      <t>ミドリ</t>
    </rPh>
    <rPh sb="1" eb="2">
      <t>エン</t>
    </rPh>
    <rPh sb="5" eb="8">
      <t>ホイクエン</t>
    </rPh>
    <phoneticPr fontId="3"/>
  </si>
  <si>
    <t>滝川義朗</t>
    <rPh sb="0" eb="2">
      <t>タキカワ</t>
    </rPh>
    <rPh sb="2" eb="3">
      <t>ヨシ</t>
    </rPh>
    <rPh sb="3" eb="4">
      <t>ロウ</t>
    </rPh>
    <phoneticPr fontId="3"/>
  </si>
  <si>
    <t>平田保育園</t>
    <rPh sb="0" eb="2">
      <t>ヒラタ</t>
    </rPh>
    <rPh sb="2" eb="5">
      <t>ホイクエン</t>
    </rPh>
    <phoneticPr fontId="3"/>
  </si>
  <si>
    <r>
      <rPr>
        <sz val="11"/>
        <color indexed="8"/>
        <rFont val="ＭＳ 明朝"/>
        <family val="1"/>
        <charset val="128"/>
      </rPr>
      <t>佐藤憲三、星川恵美、土門連子</t>
    </r>
    <rPh sb="0" eb="2">
      <t>サトウ</t>
    </rPh>
    <rPh sb="2" eb="4">
      <t>ケンゾウ</t>
    </rPh>
    <rPh sb="5" eb="7">
      <t>ホシカワ</t>
    </rPh>
    <rPh sb="7" eb="9">
      <t>エミ</t>
    </rPh>
    <rPh sb="10" eb="12">
      <t>ドモン</t>
    </rPh>
    <rPh sb="12" eb="14">
      <t>レンコ</t>
    </rPh>
    <phoneticPr fontId="3"/>
  </si>
  <si>
    <t>鮭のマヨネーズ焼き</t>
    <rPh sb="0" eb="1">
      <t>サケ</t>
    </rPh>
    <rPh sb="7" eb="8">
      <t>ヤ</t>
    </rPh>
    <phoneticPr fontId="4"/>
  </si>
  <si>
    <t>山辺高校</t>
    <rPh sb="0" eb="2">
      <t>ヤマノベ</t>
    </rPh>
    <rPh sb="2" eb="4">
      <t>コウコウ</t>
    </rPh>
    <phoneticPr fontId="3"/>
  </si>
  <si>
    <t>学生（食物科２年）</t>
    <rPh sb="0" eb="2">
      <t>ガクセイ</t>
    </rPh>
    <rPh sb="3" eb="5">
      <t>ショクモツ</t>
    </rPh>
    <rPh sb="5" eb="6">
      <t>カ</t>
    </rPh>
    <rPh sb="7" eb="8">
      <t>ネン</t>
    </rPh>
    <phoneticPr fontId="4"/>
  </si>
  <si>
    <t>須田剛史、佐藤剛、阿部俊行</t>
    <rPh sb="0" eb="2">
      <t>スダ</t>
    </rPh>
    <rPh sb="2" eb="4">
      <t>ツヨシ</t>
    </rPh>
    <rPh sb="5" eb="7">
      <t>サトウ</t>
    </rPh>
    <rPh sb="7" eb="8">
      <t>ツヨシ</t>
    </rPh>
    <rPh sb="9" eb="11">
      <t>アベ</t>
    </rPh>
    <rPh sb="11" eb="13">
      <t>トシユキ</t>
    </rPh>
    <phoneticPr fontId="3"/>
  </si>
  <si>
    <t>庄内おばこサワラの椀物白味噌仕立て、庄内おばこサワラ炙り刺身</t>
    <rPh sb="0" eb="2">
      <t>ショウナイ</t>
    </rPh>
    <rPh sb="9" eb="10">
      <t>ワン</t>
    </rPh>
    <rPh sb="10" eb="11">
      <t>モノ</t>
    </rPh>
    <rPh sb="11" eb="12">
      <t>シロ</t>
    </rPh>
    <rPh sb="12" eb="14">
      <t>ミソ</t>
    </rPh>
    <rPh sb="14" eb="16">
      <t>ジタ</t>
    </rPh>
    <rPh sb="18" eb="20">
      <t>ショウナイ</t>
    </rPh>
    <rPh sb="26" eb="27">
      <t>アブ</t>
    </rPh>
    <rPh sb="28" eb="30">
      <t>サシミ</t>
    </rPh>
    <phoneticPr fontId="4"/>
  </si>
  <si>
    <t>鶴岡市斎コミセン</t>
    <rPh sb="0" eb="3">
      <t>ツルオカシ</t>
    </rPh>
    <rPh sb="3" eb="4">
      <t>イツキ</t>
    </rPh>
    <phoneticPr fontId="3"/>
  </si>
  <si>
    <t>阿部幸雄、佐藤剛、五十嵐徹</t>
    <rPh sb="0" eb="2">
      <t>アベ</t>
    </rPh>
    <rPh sb="2" eb="4">
      <t>ユキオ</t>
    </rPh>
    <rPh sb="5" eb="7">
      <t>サトウ</t>
    </rPh>
    <rPh sb="7" eb="8">
      <t>ツヨシ</t>
    </rPh>
    <rPh sb="9" eb="12">
      <t>イガラシ</t>
    </rPh>
    <rPh sb="12" eb="13">
      <t>トオル</t>
    </rPh>
    <phoneticPr fontId="3"/>
  </si>
  <si>
    <t>小鯛寿司、イカの刺身、イカの塩辛、小鯛の潮汁</t>
    <rPh sb="0" eb="2">
      <t>コダイ</t>
    </rPh>
    <rPh sb="2" eb="4">
      <t>スシ</t>
    </rPh>
    <rPh sb="8" eb="10">
      <t>サシミ</t>
    </rPh>
    <rPh sb="14" eb="16">
      <t>シオカラ</t>
    </rPh>
    <rPh sb="17" eb="19">
      <t>コダイ</t>
    </rPh>
    <rPh sb="20" eb="21">
      <t>ウシオ</t>
    </rPh>
    <rPh sb="21" eb="22">
      <t>ジル</t>
    </rPh>
    <phoneticPr fontId="4"/>
  </si>
  <si>
    <t>松山保育園</t>
    <rPh sb="0" eb="2">
      <t>マツヤマ</t>
    </rPh>
    <rPh sb="2" eb="5">
      <t>ホイクエン</t>
    </rPh>
    <phoneticPr fontId="3"/>
  </si>
  <si>
    <t>佐藤憲三、土門連子、佐藤真澄</t>
    <rPh sb="0" eb="2">
      <t>サトウ</t>
    </rPh>
    <rPh sb="2" eb="4">
      <t>ケンゾウ</t>
    </rPh>
    <rPh sb="5" eb="7">
      <t>ドモン</t>
    </rPh>
    <rPh sb="7" eb="9">
      <t>レンコ</t>
    </rPh>
    <rPh sb="10" eb="12">
      <t>サトウ</t>
    </rPh>
    <rPh sb="12" eb="14">
      <t>マスミ</t>
    </rPh>
    <phoneticPr fontId="3"/>
  </si>
  <si>
    <t>鮭のホイル焼き</t>
    <rPh sb="0" eb="1">
      <t>サケ</t>
    </rPh>
    <rPh sb="5" eb="6">
      <t>ヤ</t>
    </rPh>
    <phoneticPr fontId="4"/>
  </si>
  <si>
    <r>
      <rPr>
        <sz val="11"/>
        <color indexed="8"/>
        <rFont val="ＭＳ 明朝"/>
        <family val="1"/>
        <charset val="128"/>
      </rPr>
      <t>天真幼稚園（酒田市）</t>
    </r>
    <rPh sb="0" eb="5">
      <t>テンシンヨウチエン</t>
    </rPh>
    <rPh sb="6" eb="9">
      <t>サカタシ</t>
    </rPh>
    <phoneticPr fontId="3"/>
  </si>
  <si>
    <t>佐藤憲三、星川恵美、土門連子、
齊藤こう</t>
    <rPh sb="0" eb="2">
      <t>サトウ</t>
    </rPh>
    <rPh sb="2" eb="4">
      <t>ケンゾウ</t>
    </rPh>
    <rPh sb="5" eb="7">
      <t>ホシカワ</t>
    </rPh>
    <rPh sb="7" eb="9">
      <t>エミ</t>
    </rPh>
    <rPh sb="10" eb="12">
      <t>ドモン</t>
    </rPh>
    <rPh sb="12" eb="14">
      <t>レンコ</t>
    </rPh>
    <rPh sb="16" eb="18">
      <t>サイトウ</t>
    </rPh>
    <phoneticPr fontId="3"/>
  </si>
  <si>
    <t>鮭のホイル焼き、手作りおにぎり</t>
    <rPh sb="0" eb="1">
      <t>サケ</t>
    </rPh>
    <rPh sb="5" eb="6">
      <t>ヤ</t>
    </rPh>
    <rPh sb="8" eb="10">
      <t>テヅク</t>
    </rPh>
    <phoneticPr fontId="4"/>
  </si>
  <si>
    <t>庄内町第四公民館</t>
    <rPh sb="0" eb="3">
      <t>ショウナイマチ</t>
    </rPh>
    <rPh sb="3" eb="4">
      <t>ダイ</t>
    </rPh>
    <rPh sb="4" eb="5">
      <t>４</t>
    </rPh>
    <rPh sb="5" eb="8">
      <t>コウミンカン</t>
    </rPh>
    <phoneticPr fontId="3"/>
  </si>
  <si>
    <t>阿部義之、遠田明美</t>
    <rPh sb="0" eb="2">
      <t>アベ</t>
    </rPh>
    <rPh sb="2" eb="4">
      <t>ヨシユキ</t>
    </rPh>
    <rPh sb="5" eb="7">
      <t>トオタ</t>
    </rPh>
    <rPh sb="7" eb="9">
      <t>アケミ</t>
    </rPh>
    <phoneticPr fontId="3"/>
  </si>
  <si>
    <t>鰤しゃぶしゃぶ、鰤バター焼き、タコ飯、アラ汁</t>
    <rPh sb="0" eb="1">
      <t>ブリ</t>
    </rPh>
    <rPh sb="8" eb="9">
      <t>ブリ</t>
    </rPh>
    <rPh sb="12" eb="13">
      <t>ヤ</t>
    </rPh>
    <rPh sb="17" eb="18">
      <t>メシ</t>
    </rPh>
    <rPh sb="21" eb="22">
      <t>ジル</t>
    </rPh>
    <phoneticPr fontId="4"/>
  </si>
  <si>
    <t>鶴岡市西郷地区
農林活性センター</t>
    <rPh sb="0" eb="3">
      <t>ツルオカシ</t>
    </rPh>
    <rPh sb="3" eb="5">
      <t>ニシゴウ</t>
    </rPh>
    <rPh sb="5" eb="7">
      <t>チク</t>
    </rPh>
    <rPh sb="8" eb="10">
      <t>ノウリン</t>
    </rPh>
    <rPh sb="10" eb="12">
      <t>カッセイ</t>
    </rPh>
    <phoneticPr fontId="3"/>
  </si>
  <si>
    <t>阿部正剛、長谷川健一、佐藤大介</t>
    <rPh sb="0" eb="2">
      <t>アベ</t>
    </rPh>
    <rPh sb="2" eb="4">
      <t>マサタケ</t>
    </rPh>
    <rPh sb="5" eb="8">
      <t>ハセガワ</t>
    </rPh>
    <rPh sb="8" eb="10">
      <t>ケンイチ</t>
    </rPh>
    <rPh sb="11" eb="13">
      <t>サトウ</t>
    </rPh>
    <rPh sb="13" eb="15">
      <t>ダイスケ</t>
    </rPh>
    <phoneticPr fontId="3"/>
  </si>
  <si>
    <t>アジのカツレツ、アジのなめろう、イカの塩辛、タコ飯、つみれ汁</t>
    <rPh sb="19" eb="21">
      <t>シオカラ</t>
    </rPh>
    <rPh sb="24" eb="25">
      <t>メシ</t>
    </rPh>
    <rPh sb="29" eb="30">
      <t>ジル</t>
    </rPh>
    <phoneticPr fontId="4"/>
  </si>
  <si>
    <t>金山町中央公民館</t>
    <rPh sb="0" eb="3">
      <t>カネヤママチ</t>
    </rPh>
    <rPh sb="3" eb="5">
      <t>チュウオウ</t>
    </rPh>
    <rPh sb="5" eb="8">
      <t>コウミンカン</t>
    </rPh>
    <phoneticPr fontId="3"/>
  </si>
  <si>
    <t>ヤリイカ刺身、鱈のポン酢ソテー、菊ワタ（生食）、鱈の子醬油、鱈のドンガラ汁</t>
    <rPh sb="4" eb="6">
      <t>サシミ</t>
    </rPh>
    <rPh sb="7" eb="8">
      <t>タラ</t>
    </rPh>
    <rPh sb="11" eb="12">
      <t>ズ</t>
    </rPh>
    <rPh sb="16" eb="17">
      <t>キク</t>
    </rPh>
    <rPh sb="20" eb="21">
      <t>ナマ</t>
    </rPh>
    <rPh sb="21" eb="22">
      <t>ショク</t>
    </rPh>
    <rPh sb="24" eb="25">
      <t>タラ</t>
    </rPh>
    <rPh sb="26" eb="27">
      <t>コ</t>
    </rPh>
    <rPh sb="27" eb="29">
      <t>ショウユ</t>
    </rPh>
    <rPh sb="30" eb="31">
      <t>タラ</t>
    </rPh>
    <rPh sb="36" eb="37">
      <t>ジル</t>
    </rPh>
    <phoneticPr fontId="4"/>
  </si>
  <si>
    <t>鶴岡市中央児童館</t>
    <rPh sb="0" eb="3">
      <t>ツルオカシ</t>
    </rPh>
    <rPh sb="3" eb="5">
      <t>チュウオウ</t>
    </rPh>
    <rPh sb="5" eb="8">
      <t>ジドウカン</t>
    </rPh>
    <phoneticPr fontId="3"/>
  </si>
  <si>
    <r>
      <rPr>
        <sz val="11"/>
        <color indexed="8"/>
        <rFont val="ＭＳ 明朝"/>
        <family val="1"/>
        <charset val="128"/>
      </rPr>
      <t>手塚太一、佐藤寛</t>
    </r>
    <rPh sb="0" eb="2">
      <t>テヅカ</t>
    </rPh>
    <rPh sb="2" eb="4">
      <t>タイチ</t>
    </rPh>
    <rPh sb="5" eb="7">
      <t>サトウ</t>
    </rPh>
    <rPh sb="7" eb="8">
      <t>ヒロシ</t>
    </rPh>
    <phoneticPr fontId="3"/>
  </si>
  <si>
    <r>
      <rPr>
        <sz val="10"/>
        <rFont val="ＭＳ 明朝"/>
        <family val="1"/>
        <charset val="128"/>
      </rPr>
      <t>寒鱈汁</t>
    </r>
    <rPh sb="0" eb="1">
      <t>カン</t>
    </rPh>
    <rPh sb="1" eb="2">
      <t>タラ</t>
    </rPh>
    <rPh sb="2" eb="3">
      <t>ジル</t>
    </rPh>
    <phoneticPr fontId="4"/>
  </si>
  <si>
    <r>
      <rPr>
        <sz val="11"/>
        <color indexed="8"/>
        <rFont val="ＭＳ 明朝"/>
        <family val="1"/>
        <charset val="128"/>
      </rPr>
      <t>酒田市民健康センター</t>
    </r>
    <rPh sb="0" eb="2">
      <t>サカタ</t>
    </rPh>
    <rPh sb="2" eb="4">
      <t>シミン</t>
    </rPh>
    <rPh sb="4" eb="6">
      <t>ケンコウ</t>
    </rPh>
    <phoneticPr fontId="3"/>
  </si>
  <si>
    <t>玉谷貴子、渡部孝太郎</t>
    <rPh sb="0" eb="2">
      <t>タマヤ</t>
    </rPh>
    <rPh sb="2" eb="4">
      <t>タカコ</t>
    </rPh>
    <rPh sb="5" eb="7">
      <t>ワタナベ</t>
    </rPh>
    <rPh sb="7" eb="10">
      <t>コウタロウ</t>
    </rPh>
    <phoneticPr fontId="3"/>
  </si>
  <si>
    <t>鯛、紅エビのお刺身、鯛の冷製しゃぶしゃぶサラダ、赤ガレイの煮付け、アラ汁</t>
    <rPh sb="0" eb="1">
      <t>タイ</t>
    </rPh>
    <rPh sb="2" eb="3">
      <t>ベニ</t>
    </rPh>
    <rPh sb="7" eb="9">
      <t>サシミ</t>
    </rPh>
    <rPh sb="10" eb="11">
      <t>タイ</t>
    </rPh>
    <rPh sb="12" eb="14">
      <t>レイセイ</t>
    </rPh>
    <rPh sb="24" eb="25">
      <t>アカ</t>
    </rPh>
    <rPh sb="29" eb="31">
      <t>ニツ</t>
    </rPh>
    <rPh sb="35" eb="36">
      <t>ジル</t>
    </rPh>
    <phoneticPr fontId="4"/>
  </si>
  <si>
    <t>朝日南部公民館</t>
    <rPh sb="0" eb="2">
      <t>アサヒ</t>
    </rPh>
    <rPh sb="2" eb="4">
      <t>ナンブ</t>
    </rPh>
    <rPh sb="4" eb="7">
      <t>コウミンカン</t>
    </rPh>
    <phoneticPr fontId="3"/>
  </si>
  <si>
    <t>一般参加者</t>
    <phoneticPr fontId="4"/>
  </si>
  <si>
    <t>佐藤保、伊藤一弘</t>
    <rPh sb="0" eb="2">
      <t>サトウ</t>
    </rPh>
    <rPh sb="2" eb="3">
      <t>タモツ</t>
    </rPh>
    <rPh sb="4" eb="6">
      <t>イトウ</t>
    </rPh>
    <rPh sb="6" eb="8">
      <t>カズヒロ</t>
    </rPh>
    <phoneticPr fontId="3"/>
  </si>
  <si>
    <t>寒鱈汁、鱈の中華風蒸し</t>
    <rPh sb="0" eb="1">
      <t>カン</t>
    </rPh>
    <rPh sb="1" eb="2">
      <t>タラ</t>
    </rPh>
    <rPh sb="2" eb="3">
      <t>ジル</t>
    </rPh>
    <rPh sb="4" eb="5">
      <t>タラ</t>
    </rPh>
    <rPh sb="6" eb="9">
      <t>チュウカフウ</t>
    </rPh>
    <rPh sb="9" eb="10">
      <t>ム</t>
    </rPh>
    <phoneticPr fontId="4"/>
  </si>
  <si>
    <t>山形市北部公民館</t>
    <rPh sb="0" eb="2">
      <t>ヤマガタ</t>
    </rPh>
    <rPh sb="2" eb="3">
      <t>シ</t>
    </rPh>
    <rPh sb="3" eb="5">
      <t>ホクブ</t>
    </rPh>
    <rPh sb="5" eb="8">
      <t>コウミンカン</t>
    </rPh>
    <phoneticPr fontId="3"/>
  </si>
  <si>
    <t>高橋由紀</t>
    <rPh sb="0" eb="2">
      <t>タカハシ</t>
    </rPh>
    <rPh sb="2" eb="4">
      <t>ユキ</t>
    </rPh>
    <phoneticPr fontId="3"/>
  </si>
  <si>
    <t>イナダの刺身・しゃぶしゃぶ、紅エビの刺身・味噌汁、タコ（蒸し）刺身</t>
    <rPh sb="4" eb="6">
      <t>サシミ</t>
    </rPh>
    <rPh sb="14" eb="15">
      <t>ベニ</t>
    </rPh>
    <rPh sb="18" eb="20">
      <t>サシミ</t>
    </rPh>
    <rPh sb="21" eb="24">
      <t>ミソシル</t>
    </rPh>
    <rPh sb="28" eb="29">
      <t>ム</t>
    </rPh>
    <rPh sb="31" eb="33">
      <t>サシミ</t>
    </rPh>
    <phoneticPr fontId="4"/>
  </si>
  <si>
    <t>黄金保育園</t>
    <rPh sb="0" eb="2">
      <t>コガネ</t>
    </rPh>
    <rPh sb="2" eb="5">
      <t>ホイクエン</t>
    </rPh>
    <phoneticPr fontId="3"/>
  </si>
  <si>
    <t>齋藤亮一、後藤登美</t>
    <rPh sb="0" eb="2">
      <t>サイトウ</t>
    </rPh>
    <rPh sb="2" eb="4">
      <t>リョウイチ</t>
    </rPh>
    <rPh sb="5" eb="7">
      <t>ゴトウ</t>
    </rPh>
    <rPh sb="7" eb="9">
      <t>トミ</t>
    </rPh>
    <phoneticPr fontId="3"/>
  </si>
  <si>
    <t>寒鱈汁</t>
    <rPh sb="0" eb="1">
      <t>カン</t>
    </rPh>
    <rPh sb="1" eb="2">
      <t>タラ</t>
    </rPh>
    <rPh sb="2" eb="3">
      <t>ジル</t>
    </rPh>
    <phoneticPr fontId="4"/>
  </si>
  <si>
    <t>たつのこ保育園（山形市）</t>
    <rPh sb="4" eb="7">
      <t>ホイクエン</t>
    </rPh>
    <rPh sb="8" eb="10">
      <t>ヤマガタ</t>
    </rPh>
    <rPh sb="10" eb="11">
      <t>シ</t>
    </rPh>
    <phoneticPr fontId="3"/>
  </si>
  <si>
    <t>十坂保育園</t>
    <rPh sb="0" eb="1">
      <t>ジュウ</t>
    </rPh>
    <rPh sb="1" eb="2">
      <t>サカ</t>
    </rPh>
    <rPh sb="2" eb="5">
      <t>ホイクエン</t>
    </rPh>
    <phoneticPr fontId="3"/>
  </si>
  <si>
    <t>石寺憲和、関野勇美</t>
    <rPh sb="0" eb="1">
      <t>イシ</t>
    </rPh>
    <rPh sb="1" eb="2">
      <t>デラ</t>
    </rPh>
    <rPh sb="2" eb="4">
      <t>ノリカズ</t>
    </rPh>
    <rPh sb="5" eb="7">
      <t>セキノ</t>
    </rPh>
    <rPh sb="7" eb="9">
      <t>イサミ</t>
    </rPh>
    <phoneticPr fontId="3"/>
  </si>
  <si>
    <r>
      <rPr>
        <sz val="10"/>
        <color indexed="8"/>
        <rFont val="ＭＳ 明朝"/>
        <family val="1"/>
        <charset val="128"/>
      </rPr>
      <t>寒鱈汁</t>
    </r>
    <rPh sb="0" eb="1">
      <t>カン</t>
    </rPh>
    <rPh sb="1" eb="2">
      <t>タラ</t>
    </rPh>
    <rPh sb="2" eb="3">
      <t>ジル</t>
    </rPh>
    <phoneticPr fontId="4"/>
  </si>
  <si>
    <t>余目第二公民館</t>
    <rPh sb="0" eb="2">
      <t>アマルメ</t>
    </rPh>
    <rPh sb="2" eb="4">
      <t>ダイニ</t>
    </rPh>
    <rPh sb="4" eb="7">
      <t>コウミンカン</t>
    </rPh>
    <phoneticPr fontId="4"/>
  </si>
  <si>
    <t>日向誠一郎</t>
    <rPh sb="0" eb="2">
      <t>ヒナタ</t>
    </rPh>
    <rPh sb="2" eb="5">
      <t>セイイチロウ</t>
    </rPh>
    <phoneticPr fontId="3"/>
  </si>
  <si>
    <t>寒鱈汁（どんがら汁）、タラのおろしポン酢、鱈の竜田揚げ</t>
    <rPh sb="0" eb="1">
      <t>カン</t>
    </rPh>
    <rPh sb="1" eb="2">
      <t>タラ</t>
    </rPh>
    <rPh sb="2" eb="3">
      <t>ジル</t>
    </rPh>
    <rPh sb="8" eb="9">
      <t>ジル</t>
    </rPh>
    <rPh sb="19" eb="20">
      <t>ズ</t>
    </rPh>
    <rPh sb="21" eb="22">
      <t>タラ</t>
    </rPh>
    <rPh sb="23" eb="25">
      <t>タツタ</t>
    </rPh>
    <rPh sb="25" eb="26">
      <t>ア</t>
    </rPh>
    <phoneticPr fontId="4"/>
  </si>
  <si>
    <t>m</t>
  </si>
  <si>
    <t xml:space="preserve">   (499.4) 
    224.4</t>
  </si>
  <si>
    <t xml:space="preserve"> (1,094.5)
    252.1</t>
  </si>
  <si>
    <t xml:space="preserve">   (261.8) 
    250.0</t>
  </si>
  <si>
    <t xml:space="preserve">   (761.0) 
    338.9</t>
  </si>
  <si>
    <t xml:space="preserve">   (275.4)
    252.4</t>
  </si>
  <si>
    <t xml:space="preserve"> (1,829.6) 
    611.9</t>
    <phoneticPr fontId="4"/>
  </si>
  <si>
    <t xml:space="preserve">    (30.6) 
        ―</t>
  </si>
  <si>
    <t xml:space="preserve">   (781.9) 
    427.3</t>
  </si>
  <si>
    <t xml:space="preserve">   (187.0) 
     17.0</t>
  </si>
  <si>
    <t xml:space="preserve">   (790.3) 
    531.6</t>
  </si>
  <si>
    <t xml:space="preserve">   (183.5) 
     44.1</t>
  </si>
  <si>
    <t xml:space="preserve">   (279.8) 
    59.8  </t>
    <phoneticPr fontId="4"/>
  </si>
  <si>
    <t>(441.3)
425.3</t>
    <phoneticPr fontId="4"/>
  </si>
  <si>
    <t xml:space="preserve">    (72.0) 
        ― </t>
  </si>
  <si>
    <t xml:space="preserve"> (1,591.0)
  1,363.0</t>
  </si>
  <si>
    <t xml:space="preserve"> (2,804.0) 
  1,386.0</t>
  </si>
  <si>
    <t>- 37 -</t>
    <phoneticPr fontId="4"/>
  </si>
  <si>
    <r>
      <rPr>
        <sz val="16"/>
        <color theme="1"/>
        <rFont val="ＭＳ 明朝"/>
        <family val="1"/>
        <charset val="128"/>
      </rPr>
      <t>目　　　　　　次　</t>
    </r>
    <rPh sb="0" eb="1">
      <t>メ</t>
    </rPh>
    <rPh sb="7" eb="8">
      <t>ツギ</t>
    </rPh>
    <phoneticPr fontId="18"/>
  </si>
  <si>
    <r>
      <t xml:space="preserve">1 </t>
    </r>
    <r>
      <rPr>
        <sz val="10"/>
        <color theme="1"/>
        <rFont val="ＭＳ 明朝"/>
        <family val="1"/>
        <charset val="128"/>
      </rPr>
      <t>山形県沖合漁場概要図･･･････････････････････････････</t>
    </r>
    <phoneticPr fontId="18"/>
  </si>
  <si>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18"/>
  </si>
  <si>
    <r>
      <t>(9)</t>
    </r>
    <r>
      <rPr>
        <sz val="10"/>
        <color theme="1"/>
        <rFont val="ＭＳ 明朝"/>
        <family val="1"/>
        <charset val="128"/>
      </rPr>
      <t>その他の団体･････････････････････････････････････</t>
    </r>
  </si>
  <si>
    <r>
      <t xml:space="preserve">2 </t>
    </r>
    <r>
      <rPr>
        <sz val="10"/>
        <color theme="1"/>
        <rFont val="ＭＳ 明朝"/>
        <family val="1"/>
        <charset val="128"/>
      </rPr>
      <t>水産行政･研究組織機構･････････････････････････</t>
    </r>
    <phoneticPr fontId="18"/>
  </si>
  <si>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18"/>
  </si>
  <si>
    <r>
      <t xml:space="preserve">18 </t>
    </r>
    <r>
      <rPr>
        <sz val="10"/>
        <color theme="1"/>
        <rFont val="ＭＳ 明朝"/>
        <family val="1"/>
        <charset val="128"/>
      </rPr>
      <t>水産金融･････････････････････････････････････････</t>
    </r>
  </si>
  <si>
    <r>
      <t xml:space="preserve">3 </t>
    </r>
    <r>
      <rPr>
        <sz val="10"/>
        <color theme="1"/>
        <rFont val="ＭＳ 明朝"/>
        <family val="1"/>
        <charset val="128"/>
      </rPr>
      <t>委員会･附属機関等･･･････････････････････････</t>
    </r>
    <phoneticPr fontId="18"/>
  </si>
  <si>
    <r>
      <t xml:space="preserve">13 </t>
    </r>
    <r>
      <rPr>
        <sz val="10"/>
        <color theme="1"/>
        <rFont val="ＭＳ 明朝"/>
        <family val="1"/>
        <charset val="128"/>
      </rPr>
      <t>水産基盤整備事業････････････････････････････</t>
    </r>
  </si>
  <si>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18"/>
  </si>
  <si>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18"/>
  </si>
  <si>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18"/>
  </si>
  <si>
    <r>
      <t xml:space="preserve">5 </t>
    </r>
    <r>
      <rPr>
        <sz val="10"/>
        <color theme="1"/>
        <rFont val="ＭＳ 明朝"/>
        <family val="1"/>
        <charset val="128"/>
      </rPr>
      <t>主要魚種の漁期･漁場･･･････････････････････････</t>
    </r>
    <phoneticPr fontId="18"/>
  </si>
  <si>
    <r>
      <t xml:space="preserve">14 </t>
    </r>
    <r>
      <rPr>
        <sz val="10"/>
        <color theme="1"/>
        <rFont val="ＭＳ 明朝"/>
        <family val="1"/>
        <charset val="128"/>
      </rPr>
      <t>増養殖事業･･････････････････････････････････</t>
    </r>
  </si>
  <si>
    <r>
      <t xml:space="preserve">6 </t>
    </r>
    <r>
      <rPr>
        <sz val="10"/>
        <color theme="1"/>
        <rFont val="ＭＳ 明朝"/>
        <family val="1"/>
        <charset val="128"/>
      </rPr>
      <t>漁業経営体数････････････････････････････････････</t>
    </r>
    <phoneticPr fontId="18"/>
  </si>
  <si>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18"/>
  </si>
  <si>
    <r>
      <t xml:space="preserve">19 </t>
    </r>
    <r>
      <rPr>
        <sz val="10"/>
        <color theme="1"/>
        <rFont val="ＭＳ 明朝"/>
        <family val="1"/>
        <charset val="128"/>
      </rPr>
      <t>漁港､港湾････････････････････････････････････････</t>
    </r>
  </si>
  <si>
    <r>
      <t xml:space="preserve">7 </t>
    </r>
    <r>
      <rPr>
        <sz val="10"/>
        <color theme="1"/>
        <rFont val="ＭＳ 明朝"/>
        <family val="1"/>
        <charset val="128"/>
      </rPr>
      <t>海面漁業就業者数･････････････････････････････････</t>
    </r>
    <phoneticPr fontId="18"/>
  </si>
  <si>
    <r>
      <rPr>
        <sz val="10"/>
        <color theme="1"/>
        <rFont val="ＭＳ 明朝"/>
        <family val="1"/>
        <charset val="128"/>
      </rPr>
      <t>さけ人工ふ化場位置略図･････････････････････････</t>
    </r>
  </si>
  <si>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18"/>
  </si>
  <si>
    <r>
      <t xml:space="preserve">8 </t>
    </r>
    <r>
      <rPr>
        <sz val="10"/>
        <color theme="1"/>
        <rFont val="ＭＳ 明朝"/>
        <family val="1"/>
        <charset val="128"/>
      </rPr>
      <t>漁船勢力･････････････････････････････････････</t>
    </r>
    <phoneticPr fontId="18"/>
  </si>
  <si>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18"/>
  </si>
  <si>
    <r>
      <rPr>
        <sz val="10"/>
        <color theme="1"/>
        <rFont val="ＭＳ 明朝"/>
        <family val="1"/>
        <charset val="128"/>
      </rPr>
      <t>　</t>
    </r>
    <r>
      <rPr>
        <sz val="10"/>
        <color theme="1"/>
        <rFont val="Century"/>
        <family val="1"/>
      </rPr>
      <t>(2)</t>
    </r>
    <r>
      <rPr>
        <sz val="10"/>
        <color theme="1"/>
        <rFont val="ＭＳ 明朝"/>
        <family val="1"/>
        <charset val="128"/>
      </rPr>
      <t>漁港管理･････････････････････････････････････････</t>
    </r>
    <phoneticPr fontId="18"/>
  </si>
  <si>
    <t>38~39</t>
  </si>
  <si>
    <r>
      <t xml:space="preserve">9 </t>
    </r>
    <r>
      <rPr>
        <sz val="10"/>
        <color theme="1"/>
        <rFont val="ＭＳ 明朝"/>
        <family val="1"/>
        <charset val="128"/>
      </rPr>
      <t>生産高････････････････････････････････････････</t>
    </r>
    <phoneticPr fontId="18"/>
  </si>
  <si>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18"/>
  </si>
  <si>
    <r>
      <t>(</t>
    </r>
    <r>
      <rPr>
        <sz val="10"/>
        <color theme="1"/>
        <rFont val="ＭＳ 明朝"/>
        <family val="1"/>
        <charset val="128"/>
      </rPr>
      <t>付</t>
    </r>
    <r>
      <rPr>
        <sz val="10"/>
        <color theme="1"/>
        <rFont val="Century"/>
        <family val="1"/>
      </rPr>
      <t xml:space="preserve"> </t>
    </r>
    <r>
      <rPr>
        <sz val="10"/>
        <color theme="1"/>
        <rFont val="ＭＳ 明朝"/>
        <family val="1"/>
        <charset val="128"/>
      </rPr>
      <t>表</t>
    </r>
    <r>
      <rPr>
        <sz val="10"/>
        <color theme="1"/>
        <rFont val="Century"/>
        <family val="1"/>
      </rPr>
      <t>)</t>
    </r>
  </si>
  <si>
    <r>
      <t>(1)</t>
    </r>
    <r>
      <rPr>
        <sz val="10"/>
        <color theme="1"/>
        <rFont val="ＭＳ 明朝"/>
        <family val="1"/>
        <charset val="128"/>
      </rPr>
      <t>海面生産高･･･････････････････････････････････････</t>
    </r>
    <phoneticPr fontId="18"/>
  </si>
  <si>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18"/>
  </si>
  <si>
    <r>
      <t xml:space="preserve">1  </t>
    </r>
    <r>
      <rPr>
        <sz val="10"/>
        <color theme="1"/>
        <rFont val="ＭＳ 明朝"/>
        <family val="1"/>
        <charset val="128"/>
      </rPr>
      <t>年次別漁業経営体数､海面漁業就業者数････････････</t>
    </r>
  </si>
  <si>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18"/>
  </si>
  <si>
    <t>7~ 8</t>
  </si>
  <si>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18"/>
  </si>
  <si>
    <r>
      <t xml:space="preserve">2  </t>
    </r>
    <r>
      <rPr>
        <sz val="10"/>
        <color theme="1"/>
        <rFont val="ＭＳ 明朝"/>
        <family val="1"/>
        <charset val="128"/>
      </rPr>
      <t>年次別魚種別漁獲量･････････････････････････････</t>
    </r>
  </si>
  <si>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18"/>
  </si>
  <si>
    <t>9~10</t>
  </si>
  <si>
    <r>
      <t xml:space="preserve">15 </t>
    </r>
    <r>
      <rPr>
        <sz val="10"/>
        <color theme="1"/>
        <rFont val="ＭＳ 明朝"/>
        <family val="1"/>
        <charset val="128"/>
      </rPr>
      <t>漁業後継者育成･･････････････････････････････</t>
    </r>
  </si>
  <si>
    <r>
      <t xml:space="preserve">3  </t>
    </r>
    <r>
      <rPr>
        <sz val="10"/>
        <color theme="1"/>
        <rFont val="ＭＳ 明朝"/>
        <family val="1"/>
        <charset val="128"/>
      </rPr>
      <t>年次別魚種別生産額･････････････････････････････</t>
    </r>
  </si>
  <si>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18"/>
  </si>
  <si>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18"/>
  </si>
  <si>
    <r>
      <t xml:space="preserve">4  </t>
    </r>
    <r>
      <rPr>
        <sz val="10"/>
        <color theme="1"/>
        <rFont val="ＭＳ 明朝"/>
        <family val="1"/>
        <charset val="128"/>
      </rPr>
      <t>年次別魚種別平均単価･･･････････････････････････</t>
    </r>
  </si>
  <si>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18"/>
  </si>
  <si>
    <r>
      <rPr>
        <sz val="10"/>
        <color theme="1"/>
        <rFont val="ＭＳ 明朝"/>
        <family val="1"/>
        <charset val="128"/>
      </rPr>
      <t>　</t>
    </r>
    <r>
      <rPr>
        <sz val="10"/>
        <color theme="1"/>
        <rFont val="Century"/>
        <family val="1"/>
      </rPr>
      <t>(2)</t>
    </r>
    <r>
      <rPr>
        <sz val="10"/>
        <color theme="1"/>
        <rFont val="ＭＳ 明朝"/>
        <family val="1"/>
        <charset val="128"/>
      </rPr>
      <t>短期研修････････････････････････････････････</t>
    </r>
    <phoneticPr fontId="18"/>
  </si>
  <si>
    <r>
      <t xml:space="preserve">5  </t>
    </r>
    <r>
      <rPr>
        <sz val="10"/>
        <color theme="1"/>
        <rFont val="ＭＳ 明朝"/>
        <family val="1"/>
        <charset val="128"/>
      </rPr>
      <t>築磯事業実施一覧表･････････････････････････････</t>
    </r>
  </si>
  <si>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18"/>
  </si>
  <si>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18"/>
  </si>
  <si>
    <r>
      <t xml:space="preserve">6  </t>
    </r>
    <r>
      <rPr>
        <sz val="10"/>
        <color theme="1"/>
        <rFont val="ＭＳ 明朝"/>
        <family val="1"/>
        <charset val="128"/>
      </rPr>
      <t>並型魚礁設置事業実施一覧表･････････････････････</t>
    </r>
  </si>
  <si>
    <t>45~46</t>
  </si>
  <si>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18"/>
  </si>
  <si>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18"/>
  </si>
  <si>
    <r>
      <t xml:space="preserve">7  </t>
    </r>
    <r>
      <rPr>
        <sz val="10"/>
        <color theme="1"/>
        <rFont val="ＭＳ 明朝"/>
        <family val="1"/>
        <charset val="128"/>
      </rPr>
      <t>魚礁施設設置事業</t>
    </r>
    <r>
      <rPr>
        <sz val="10"/>
        <color theme="1"/>
        <rFont val="Century"/>
        <family val="1"/>
      </rPr>
      <t>(</t>
    </r>
    <r>
      <rPr>
        <sz val="10"/>
        <color theme="1"/>
        <rFont val="ＭＳ 明朝"/>
        <family val="1"/>
        <charset val="128"/>
      </rPr>
      <t>事業主体</t>
    </r>
    <r>
      <rPr>
        <sz val="10"/>
        <color theme="1"/>
        <rFont val="Century"/>
        <family val="1"/>
      </rPr>
      <t>:</t>
    </r>
    <r>
      <rPr>
        <sz val="10"/>
        <color theme="1"/>
        <rFont val="ＭＳ 明朝"/>
        <family val="1"/>
        <charset val="128"/>
      </rPr>
      <t>県</t>
    </r>
    <r>
      <rPr>
        <sz val="10"/>
        <color theme="1"/>
        <rFont val="Century"/>
        <family val="1"/>
      </rPr>
      <t>)</t>
    </r>
    <r>
      <rPr>
        <sz val="10"/>
        <color theme="1"/>
        <rFont val="ＭＳ 明朝"/>
        <family val="1"/>
        <charset val="128"/>
      </rPr>
      <t>実施一覧表･････････</t>
    </r>
  </si>
  <si>
    <r>
      <t>(2)</t>
    </r>
    <r>
      <rPr>
        <sz val="10"/>
        <color theme="1"/>
        <rFont val="ＭＳ 明朝"/>
        <family val="1"/>
        <charset val="128"/>
      </rPr>
      <t>内水面生産高･･･････････････････････････････････</t>
    </r>
    <phoneticPr fontId="18"/>
  </si>
  <si>
    <r>
      <t xml:space="preserve">16 </t>
    </r>
    <r>
      <rPr>
        <sz val="10"/>
        <color theme="1"/>
        <rFont val="ＭＳ 明朝"/>
        <family val="1"/>
        <charset val="128"/>
      </rPr>
      <t>魚食普及･流通対策･･･････････････････････････</t>
    </r>
  </si>
  <si>
    <r>
      <t xml:space="preserve">8  </t>
    </r>
    <r>
      <rPr>
        <sz val="10"/>
        <color theme="1"/>
        <rFont val="ＭＳ 明朝"/>
        <family val="1"/>
        <charset val="128"/>
      </rPr>
      <t>増殖礁施設設置事業実施一覧表･････････････････</t>
    </r>
  </si>
  <si>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18"/>
  </si>
  <si>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18"/>
  </si>
  <si>
    <r>
      <t xml:space="preserve">9  </t>
    </r>
    <r>
      <rPr>
        <sz val="10"/>
        <color theme="1"/>
        <rFont val="ＭＳ 明朝"/>
        <family val="1"/>
        <charset val="128"/>
      </rPr>
      <t>さけ人工ふ化放流事業実施一覧表･････････････････</t>
    </r>
  </si>
  <si>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18"/>
  </si>
  <si>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18"/>
  </si>
  <si>
    <r>
      <t xml:space="preserve">10  </t>
    </r>
    <r>
      <rPr>
        <sz val="10"/>
        <color theme="1"/>
        <rFont val="ＭＳ 明朝"/>
        <family val="1"/>
        <charset val="128"/>
      </rPr>
      <t>さけ海中飼育放流事業実施一覧表･････････････････</t>
    </r>
  </si>
  <si>
    <r>
      <t xml:space="preserve">10 </t>
    </r>
    <r>
      <rPr>
        <sz val="10"/>
        <color theme="1"/>
        <rFont val="ＭＳ 明朝"/>
        <family val="1"/>
        <charset val="128"/>
      </rPr>
      <t>免許･許可漁業･･･････････････････････････････</t>
    </r>
    <phoneticPr fontId="18"/>
  </si>
  <si>
    <r>
      <rPr>
        <sz val="10"/>
        <color theme="1"/>
        <rFont val="ＭＳ 明朝"/>
        <family val="1"/>
        <charset val="128"/>
      </rPr>
      <t>　</t>
    </r>
    <r>
      <rPr>
        <sz val="10"/>
        <color theme="1"/>
        <rFont val="Century"/>
        <family val="1"/>
      </rPr>
      <t>(3)</t>
    </r>
    <r>
      <rPr>
        <sz val="10"/>
        <color theme="1"/>
        <rFont val="ＭＳ 明朝"/>
        <family val="1"/>
        <charset val="128"/>
      </rPr>
      <t>庄内浜ブランド推進協議会･････････････････････</t>
    </r>
    <rPh sb="4" eb="6">
      <t>ショウナイ</t>
    </rPh>
    <rPh sb="6" eb="7">
      <t>ハマ</t>
    </rPh>
    <rPh sb="11" eb="13">
      <t>スイシン</t>
    </rPh>
    <rPh sb="13" eb="16">
      <t>キョウギカイ</t>
    </rPh>
    <phoneticPr fontId="18"/>
  </si>
  <si>
    <r>
      <t xml:space="preserve">11  </t>
    </r>
    <r>
      <rPr>
        <sz val="10"/>
        <color theme="1"/>
        <rFont val="ＭＳ 明朝"/>
        <family val="1"/>
        <charset val="128"/>
      </rPr>
      <t>あわび放流事業実施一覧表･･･････････････････････</t>
    </r>
  </si>
  <si>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18"/>
  </si>
  <si>
    <r>
      <t xml:space="preserve">17 </t>
    </r>
    <r>
      <rPr>
        <sz val="10"/>
        <color theme="1"/>
        <rFont val="ＭＳ 明朝"/>
        <family val="1"/>
        <charset val="128"/>
      </rPr>
      <t>水産業団体･･････････････････････････････････</t>
    </r>
  </si>
  <si>
    <r>
      <t xml:space="preserve">12  </t>
    </r>
    <r>
      <rPr>
        <sz val="10"/>
        <color theme="1"/>
        <rFont val="ＭＳ 明朝"/>
        <family val="1"/>
        <charset val="128"/>
      </rPr>
      <t>くるまえび放流事業実施一覧表･･･････････････････</t>
    </r>
  </si>
  <si>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18"/>
  </si>
  <si>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18"/>
  </si>
  <si>
    <r>
      <t xml:space="preserve">13  </t>
    </r>
    <r>
      <rPr>
        <sz val="10"/>
        <color theme="1"/>
        <rFont val="ＭＳ 明朝"/>
        <family val="1"/>
        <charset val="128"/>
      </rPr>
      <t>ひらめ放流事業実施一覧表･･･････････････････････</t>
    </r>
  </si>
  <si>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18"/>
  </si>
  <si>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18"/>
  </si>
  <si>
    <r>
      <t xml:space="preserve">14  </t>
    </r>
    <r>
      <rPr>
        <sz val="10"/>
        <color theme="1"/>
        <rFont val="ＭＳ 明朝"/>
        <family val="1"/>
        <charset val="128"/>
      </rPr>
      <t>漁業種類別新規就業者数一覧表･･･････････････････</t>
    </r>
  </si>
  <si>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18"/>
  </si>
  <si>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18"/>
  </si>
  <si>
    <r>
      <t xml:space="preserve">15  </t>
    </r>
    <r>
      <rPr>
        <sz val="10"/>
        <color theme="1"/>
        <rFont val="ＭＳ 明朝"/>
        <family val="1"/>
        <charset val="128"/>
      </rPr>
      <t>漁業就業･独立希望者漁業研修一覧表･･････････････</t>
    </r>
  </si>
  <si>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18"/>
  </si>
  <si>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18"/>
  </si>
  <si>
    <r>
      <t xml:space="preserve">16  </t>
    </r>
    <r>
      <rPr>
        <sz val="10"/>
        <color theme="1"/>
        <rFont val="ＭＳ 明朝"/>
        <family val="1"/>
        <charset val="128"/>
      </rPr>
      <t>庄内浜文化伝道師･伝道師ﾏｲｽﾀ－の認定一覧表･･････</t>
    </r>
  </si>
  <si>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18"/>
  </si>
  <si>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18"/>
  </si>
  <si>
    <r>
      <t xml:space="preserve">17  </t>
    </r>
    <r>
      <rPr>
        <sz val="10"/>
        <color theme="1"/>
        <rFont val="ＭＳ 明朝"/>
        <family val="1"/>
        <charset val="128"/>
      </rPr>
      <t>庄内浜文化伝道師･伝道師ﾏｲｽﾀ－活動実績一覧表････</t>
    </r>
    <phoneticPr fontId="18"/>
  </si>
  <si>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18"/>
  </si>
  <si>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phoneticPr fontId="18"/>
  </si>
  <si>
    <r>
      <t xml:space="preserve">18  </t>
    </r>
    <r>
      <rPr>
        <sz val="10"/>
        <color theme="1"/>
        <rFont val="ＭＳ 明朝"/>
        <family val="1"/>
        <charset val="128"/>
      </rPr>
      <t>山形県漁業協同組合共同利用施設一覧表･･･････････</t>
    </r>
  </si>
  <si>
    <t>55~58</t>
  </si>
  <si>
    <r>
      <t xml:space="preserve">11 </t>
    </r>
    <r>
      <rPr>
        <sz val="10"/>
        <color theme="1"/>
        <rFont val="ＭＳ 明朝"/>
        <family val="1"/>
        <charset val="128"/>
      </rPr>
      <t>漁業取締･調査･月峯･･････････････････</t>
    </r>
    <rPh sb="11" eb="12">
      <t>ツキ</t>
    </rPh>
    <rPh sb="12" eb="13">
      <t>ミネ</t>
    </rPh>
    <phoneticPr fontId="18"/>
  </si>
  <si>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phoneticPr fontId="18"/>
  </si>
  <si>
    <r>
      <t xml:space="preserve">12 </t>
    </r>
    <r>
      <rPr>
        <sz val="10"/>
        <color theme="1"/>
        <rFont val="ＭＳ 明朝"/>
        <family val="1"/>
        <charset val="128"/>
      </rPr>
      <t>漁業無線････････････････････････････････････</t>
    </r>
  </si>
  <si>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18"/>
  </si>
  <si>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18"/>
  </si>
  <si>
    <r>
      <t xml:space="preserve">11 </t>
    </r>
    <r>
      <rPr>
        <sz val="10"/>
        <color theme="1"/>
        <rFont val="ＭＳ 明朝"/>
        <family val="1"/>
        <charset val="128"/>
      </rPr>
      <t>漁業取締･調査･月峯･･････････････････････････</t>
    </r>
    <rPh sb="11" eb="12">
      <t>ツキ</t>
    </rPh>
    <rPh sb="12" eb="13">
      <t>ミネ</t>
    </rPh>
    <phoneticPr fontId="18"/>
  </si>
  <si>
    <r>
      <rPr>
        <sz val="12"/>
        <rFont val="ＭＳ 明朝"/>
        <family val="1"/>
        <charset val="128"/>
      </rPr>
      <t>１９　漁港、港湾</t>
    </r>
  </si>
  <si>
    <r>
      <rPr>
        <sz val="12"/>
        <rFont val="ＭＳ 明朝"/>
        <family val="1"/>
        <charset val="128"/>
      </rPr>
      <t>（</t>
    </r>
    <r>
      <rPr>
        <sz val="12"/>
        <rFont val="Century"/>
        <family val="1"/>
      </rPr>
      <t>1</t>
    </r>
    <r>
      <rPr>
        <sz val="12"/>
        <rFont val="ＭＳ 明朝"/>
        <family val="1"/>
        <charset val="128"/>
      </rPr>
      <t>）漁港、港湾施設一覧表</t>
    </r>
  </si>
  <si>
    <r>
      <rPr>
        <sz val="12"/>
        <rFont val="ＭＳ 明朝"/>
        <family val="1"/>
        <charset val="128"/>
      </rPr>
      <t>平成</t>
    </r>
    <r>
      <rPr>
        <sz val="12"/>
        <rFont val="Century"/>
        <family val="1"/>
      </rPr>
      <t>31</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4"/>
  </si>
  <si>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</si>
  <si>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</si>
  <si>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</si>
  <si>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</si>
  <si>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</si>
  <si>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</si>
  <si>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</si>
  <si>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</si>
  <si>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</si>
  <si>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</si>
  <si>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</si>
  <si>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</si>
  <si>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</si>
  <si>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</si>
  <si>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</si>
  <si>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</si>
  <si>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</si>
  <si>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</si>
  <si>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飛島</t>
    </r>
  </si>
  <si>
    <r>
      <rPr>
        <sz val="11"/>
        <rFont val="ＭＳ 明朝"/>
        <family val="1"/>
        <charset val="128"/>
      </rPr>
      <t>酒田市勝浦</t>
    </r>
  </si>
  <si>
    <r>
      <rPr>
        <sz val="11"/>
        <rFont val="ＭＳ 明朝"/>
        <family val="1"/>
        <charset val="128"/>
      </rPr>
      <t>酒田市中村</t>
    </r>
  </si>
  <si>
    <r>
      <rPr>
        <sz val="11"/>
        <rFont val="ＭＳ 明朝"/>
        <family val="1"/>
        <charset val="128"/>
      </rPr>
      <t>酒田市法木</t>
    </r>
  </si>
  <si>
    <r>
      <rPr>
        <sz val="11"/>
        <rFont val="ＭＳ 明朝"/>
        <family val="1"/>
        <charset val="128"/>
      </rPr>
      <t>由良</t>
    </r>
  </si>
  <si>
    <r>
      <rPr>
        <sz val="11"/>
        <rFont val="ＭＳ 明朝"/>
        <family val="1"/>
        <charset val="128"/>
      </rPr>
      <t>鶴岡市由良</t>
    </r>
  </si>
  <si>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</si>
  <si>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</si>
  <si>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</si>
  <si>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</si>
  <si>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r>
      <rPr>
        <sz val="11"/>
        <rFont val="ＭＳ 明朝"/>
        <family val="1"/>
        <charset val="128"/>
      </rPr>
      <t>遊佐町</t>
    </r>
  </si>
  <si>
    <r>
      <rPr>
        <sz val="11"/>
        <rFont val="ＭＳ 明朝"/>
        <family val="1"/>
        <charset val="128"/>
      </rPr>
      <t>吹浦</t>
    </r>
  </si>
  <si>
    <r>
      <rPr>
        <sz val="11"/>
        <rFont val="ＭＳ 明朝"/>
        <family val="1"/>
        <charset val="128"/>
      </rPr>
      <t>　〃　吹　浦</t>
    </r>
  </si>
  <si>
    <r>
      <rPr>
        <sz val="11"/>
        <rFont val="ＭＳ 明朝"/>
        <family val="1"/>
        <charset val="128"/>
      </rPr>
      <t>油戸</t>
    </r>
  </si>
  <si>
    <r>
      <rPr>
        <sz val="11"/>
        <rFont val="ＭＳ 明朝"/>
        <family val="1"/>
        <charset val="128"/>
      </rPr>
      <t>鶴岡市油戸</t>
    </r>
  </si>
  <si>
    <r>
      <rPr>
        <sz val="11"/>
        <rFont val="ＭＳ 明朝"/>
        <family val="1"/>
        <charset val="128"/>
      </rPr>
      <t>鶴岡市</t>
    </r>
  </si>
  <si>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</si>
  <si>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</si>
  <si>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</si>
  <si>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</si>
  <si>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</si>
  <si>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</si>
  <si>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</si>
  <si>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</si>
  <si>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</si>
  <si>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</si>
  <si>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</si>
  <si>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</si>
  <si>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</si>
  <si>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</si>
  <si>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</si>
  <si>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</si>
  <si>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</si>
  <si>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</si>
  <si>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</si>
  <si>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酒田</t>
    </r>
  </si>
  <si>
    <r>
      <rPr>
        <sz val="11"/>
        <rFont val="ＭＳ 明朝"/>
        <family val="1"/>
        <charset val="128"/>
      </rPr>
      <t>酒田市</t>
    </r>
  </si>
  <si>
    <r>
      <rPr>
        <sz val="11"/>
        <rFont val="ＭＳ 明朝"/>
        <family val="1"/>
        <charset val="128"/>
      </rPr>
      <t>重要
港湾</t>
    </r>
  </si>
  <si>
    <r>
      <rPr>
        <sz val="11"/>
        <rFont val="ＭＳ 明朝"/>
        <family val="1"/>
        <charset val="128"/>
      </rPr>
      <t>加茂</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</si>
  <si>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</si>
  <si>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</si>
  <si>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</si>
  <si>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</si>
  <si>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</si>
  <si>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4"/>
  </si>
  <si>
    <r>
      <rPr>
        <sz val="14"/>
        <color rgb="FF000000"/>
        <rFont val="ＭＳ 明朝"/>
        <family val="1"/>
        <charset val="128"/>
      </rPr>
      <t>１２　漁業無線</t>
    </r>
    <phoneticPr fontId="18"/>
  </si>
  <si>
    <r>
      <t>(1)</t>
    </r>
    <r>
      <rPr>
        <sz val="12"/>
        <color rgb="FF000000"/>
        <rFont val="ＭＳ 明朝"/>
        <family val="1"/>
        <charset val="128"/>
      </rPr>
      <t>　山形県酒田漁業無線局</t>
    </r>
    <phoneticPr fontId="18"/>
  </si>
  <si>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18"/>
  </si>
  <si>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</si>
  <si>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</si>
  <si>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</si>
  <si>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</si>
  <si>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18"/>
  </si>
  <si>
    <t>2394.5</t>
    <phoneticPr fontId="18"/>
  </si>
  <si>
    <r>
      <t>50</t>
    </r>
    <r>
      <rPr>
        <sz val="12"/>
        <color rgb="FF000000"/>
        <rFont val="ＭＳ 明朝"/>
        <family val="1"/>
        <charset val="128"/>
      </rPr>
      <t>Ｗ</t>
    </r>
  </si>
  <si>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</si>
  <si>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</si>
  <si>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</si>
  <si>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18"/>
  </si>
  <si>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</si>
  <si>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18"/>
  </si>
  <si>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</si>
  <si>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カ、平成</t>
    </r>
    <r>
      <rPr>
        <sz val="12"/>
        <color theme="1"/>
        <rFont val="Century"/>
        <family val="1"/>
      </rPr>
      <t>30</t>
    </r>
    <r>
      <rPr>
        <sz val="12"/>
        <color theme="1"/>
        <rFont val="ＭＳ 明朝"/>
        <family val="1"/>
        <charset val="128"/>
      </rPr>
      <t>年度無線通信実績</t>
    </r>
    <phoneticPr fontId="18"/>
  </si>
  <si>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</si>
  <si>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</si>
  <si>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漁業監督指導通信</t>
    </r>
    <phoneticPr fontId="18"/>
  </si>
  <si>
    <r>
      <rPr>
        <sz val="12"/>
        <color theme="1"/>
        <rFont val="ＭＳ 明朝"/>
        <family val="1"/>
        <charset val="128"/>
      </rPr>
      <t>漁業指導監督通信</t>
    </r>
  </si>
  <si>
    <t>384</t>
    <phoneticPr fontId="18"/>
  </si>
  <si>
    <r>
      <t xml:space="preserve">  12</t>
    </r>
    <r>
      <rPr>
        <sz val="12"/>
        <color theme="1"/>
        <rFont val="ＭＳ 明朝"/>
        <family val="1"/>
        <charset val="128"/>
      </rPr>
      <t>時間</t>
    </r>
    <r>
      <rPr>
        <sz val="12"/>
        <color theme="1"/>
        <rFont val="Century"/>
        <family val="1"/>
      </rPr>
      <t>46</t>
    </r>
    <r>
      <rPr>
        <sz val="12"/>
        <color theme="1"/>
        <rFont val="ＭＳ 明朝"/>
        <family val="1"/>
        <charset val="128"/>
      </rPr>
      <t>分</t>
    </r>
    <phoneticPr fontId="18"/>
  </si>
  <si>
    <r>
      <rPr>
        <sz val="12"/>
        <color theme="1"/>
        <rFont val="ＭＳ 明朝"/>
        <family val="1"/>
        <charset val="128"/>
      </rPr>
      <t>定時連絡通信</t>
    </r>
  </si>
  <si>
    <t>1,084</t>
    <phoneticPr fontId="18"/>
  </si>
  <si>
    <r>
      <t>121</t>
    </r>
    <r>
      <rPr>
        <sz val="12"/>
        <color theme="1"/>
        <rFont val="ＭＳ 明朝"/>
        <family val="1"/>
        <charset val="128"/>
      </rPr>
      <t>時間</t>
    </r>
    <r>
      <rPr>
        <sz val="12"/>
        <color theme="1"/>
        <rFont val="Century"/>
        <family val="1"/>
      </rPr>
      <t>50</t>
    </r>
    <r>
      <rPr>
        <sz val="12"/>
        <color theme="1"/>
        <rFont val="ＭＳ 明朝"/>
        <family val="1"/>
        <charset val="128"/>
      </rPr>
      <t>分</t>
    </r>
    <phoneticPr fontId="18"/>
  </si>
  <si>
    <r>
      <rPr>
        <sz val="12"/>
        <color theme="1"/>
        <rFont val="ＭＳ 明朝"/>
        <family val="1"/>
        <charset val="128"/>
      </rPr>
      <t>海上安全情報</t>
    </r>
  </si>
  <si>
    <t>1,092</t>
    <phoneticPr fontId="18"/>
  </si>
  <si>
    <r>
      <t xml:space="preserve">  36</t>
    </r>
    <r>
      <rPr>
        <sz val="12"/>
        <color theme="1"/>
        <rFont val="ＭＳ 明朝"/>
        <family val="1"/>
        <charset val="128"/>
      </rPr>
      <t>時間</t>
    </r>
    <r>
      <rPr>
        <sz val="12"/>
        <color theme="1"/>
        <rFont val="Century"/>
        <family val="1"/>
      </rPr>
      <t>24</t>
    </r>
    <r>
      <rPr>
        <sz val="12"/>
        <color theme="1"/>
        <rFont val="ＭＳ 明朝"/>
        <family val="1"/>
        <charset val="128"/>
      </rPr>
      <t>分</t>
    </r>
    <phoneticPr fontId="18"/>
  </si>
  <si>
    <r>
      <rPr>
        <sz val="12"/>
        <color theme="1"/>
        <rFont val="ＭＳ 明朝"/>
        <family val="1"/>
        <charset val="128"/>
      </rPr>
      <t>海上気象周知通信</t>
    </r>
  </si>
  <si>
    <t>2,214</t>
    <phoneticPr fontId="18"/>
  </si>
  <si>
    <r>
      <t>110</t>
    </r>
    <r>
      <rPr>
        <sz val="12"/>
        <color theme="1"/>
        <rFont val="ＭＳ 明朝"/>
        <family val="1"/>
        <charset val="128"/>
      </rPr>
      <t>時間</t>
    </r>
    <r>
      <rPr>
        <sz val="12"/>
        <color theme="1"/>
        <rFont val="Century"/>
        <family val="1"/>
      </rPr>
      <t>08</t>
    </r>
    <r>
      <rPr>
        <sz val="12"/>
        <color theme="1"/>
        <rFont val="ＭＳ 明朝"/>
        <family val="1"/>
        <charset val="128"/>
      </rPr>
      <t>分</t>
    </r>
    <phoneticPr fontId="18"/>
  </si>
  <si>
    <r>
      <rPr>
        <sz val="12"/>
        <color theme="1"/>
        <rFont val="ＭＳ 明朝"/>
        <family val="1"/>
        <charset val="128"/>
      </rPr>
      <t>その他</t>
    </r>
  </si>
  <si>
    <t>7</t>
    <phoneticPr fontId="18"/>
  </si>
  <si>
    <r>
      <t xml:space="preserve">              07</t>
    </r>
    <r>
      <rPr>
        <sz val="12"/>
        <color theme="1"/>
        <rFont val="ＭＳ 明朝"/>
        <family val="1"/>
        <charset val="128"/>
      </rPr>
      <t>分</t>
    </r>
    <phoneticPr fontId="18"/>
  </si>
  <si>
    <r>
      <rPr>
        <sz val="12"/>
        <color theme="1"/>
        <rFont val="ＭＳ 明朝"/>
        <family val="1"/>
        <charset val="128"/>
      </rPr>
      <t>計</t>
    </r>
  </si>
  <si>
    <t>4,781</t>
    <phoneticPr fontId="18"/>
  </si>
  <si>
    <r>
      <t>281</t>
    </r>
    <r>
      <rPr>
        <sz val="12"/>
        <color theme="1"/>
        <rFont val="ＭＳ 明朝"/>
        <family val="1"/>
        <charset val="128"/>
      </rPr>
      <t>時間</t>
    </r>
    <r>
      <rPr>
        <sz val="12"/>
        <color theme="1"/>
        <rFont val="Century"/>
        <family val="1"/>
      </rPr>
      <t>15</t>
    </r>
    <r>
      <rPr>
        <sz val="12"/>
        <color theme="1"/>
        <rFont val="ＭＳ 明朝"/>
        <family val="1"/>
        <charset val="128"/>
      </rPr>
      <t>分</t>
    </r>
    <phoneticPr fontId="18"/>
  </si>
  <si>
    <t>7,369</t>
    <phoneticPr fontId="18"/>
  </si>
  <si>
    <r>
      <t>393</t>
    </r>
    <r>
      <rPr>
        <sz val="12"/>
        <color theme="1"/>
        <rFont val="ＭＳ 明朝"/>
        <family val="1"/>
        <charset val="128"/>
      </rPr>
      <t>時間</t>
    </r>
    <r>
      <rPr>
        <sz val="12"/>
        <color theme="1"/>
        <rFont val="Century"/>
        <family val="1"/>
      </rPr>
      <t>15</t>
    </r>
    <r>
      <rPr>
        <sz val="12"/>
        <color theme="1"/>
        <rFont val="ＭＳ 明朝"/>
        <family val="1"/>
        <charset val="128"/>
      </rPr>
      <t>分</t>
    </r>
    <phoneticPr fontId="18"/>
  </si>
  <si>
    <r>
      <rPr>
        <sz val="12"/>
        <color theme="1"/>
        <rFont val="ＭＳ 明朝"/>
        <family val="1"/>
        <charset val="128"/>
      </rPr>
      <t>総　　　　　計</t>
    </r>
    <phoneticPr fontId="18"/>
  </si>
  <si>
    <t>12,169</t>
    <phoneticPr fontId="18"/>
  </si>
  <si>
    <r>
      <t>674</t>
    </r>
    <r>
      <rPr>
        <sz val="12"/>
        <color theme="1"/>
        <rFont val="ＭＳ 明朝"/>
        <family val="1"/>
        <charset val="128"/>
      </rPr>
      <t>時間</t>
    </r>
    <r>
      <rPr>
        <sz val="12"/>
        <color theme="1"/>
        <rFont val="Century"/>
        <family val="1"/>
      </rPr>
      <t>30</t>
    </r>
    <r>
      <rPr>
        <sz val="12"/>
        <color theme="1"/>
        <rFont val="ＭＳ 明朝"/>
        <family val="1"/>
        <charset val="128"/>
      </rPr>
      <t>分</t>
    </r>
    <phoneticPr fontId="18"/>
  </si>
  <si>
    <t>- 21 -</t>
    <phoneticPr fontId="18"/>
  </si>
  <si>
    <t>　　ア、開局年月日</t>
    <phoneticPr fontId="18"/>
  </si>
  <si>
    <t>　　イ、呼出名称</t>
    <phoneticPr fontId="18"/>
  </si>
  <si>
    <t>　　ウ、電波の型式</t>
    <phoneticPr fontId="18"/>
  </si>
  <si>
    <t>　周波数、空中線電力</t>
    <phoneticPr fontId="18"/>
  </si>
  <si>
    <t xml:space="preserve"> 「さかたぎょぎょう」</t>
    <phoneticPr fontId="18"/>
  </si>
  <si>
    <r>
      <rPr>
        <sz val="12"/>
        <color rgb="FF000000"/>
        <rFont val="ＭＳ 明朝"/>
        <family val="1"/>
        <charset val="128"/>
      </rPr>
      <t>　主送信機（</t>
    </r>
    <r>
      <rPr>
        <sz val="12"/>
        <color rgb="FF000000"/>
        <rFont val="Century"/>
        <family val="1"/>
      </rPr>
      <t>J3E 50W</t>
    </r>
    <r>
      <rPr>
        <sz val="12"/>
        <color rgb="FF000000"/>
        <rFont val="ＭＳ 明朝"/>
        <family val="1"/>
        <charset val="128"/>
      </rPr>
      <t>）</t>
    </r>
    <r>
      <rPr>
        <sz val="12"/>
        <color rgb="FF000000"/>
        <rFont val="Century"/>
        <family val="1"/>
      </rPr>
      <t>1</t>
    </r>
    <r>
      <rPr>
        <sz val="12"/>
        <color rgb="FF000000"/>
        <rFont val="ＭＳ 明朝"/>
        <family val="1"/>
        <charset val="128"/>
      </rPr>
      <t>台</t>
    </r>
    <phoneticPr fontId="18"/>
  </si>
  <si>
    <r>
      <rPr>
        <sz val="12"/>
        <color rgb="FF000000"/>
        <rFont val="ＭＳ 明朝"/>
        <family val="1"/>
        <charset val="128"/>
      </rPr>
      <t>　送受信機（</t>
    </r>
    <r>
      <rPr>
        <sz val="12"/>
        <color rgb="FF000000"/>
        <rFont val="Century"/>
        <family val="1"/>
      </rPr>
      <t>J3E 50W</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18"/>
  </si>
  <si>
    <r>
      <rPr>
        <sz val="12"/>
        <color rgb="FF000000"/>
        <rFont val="ＭＳ 明朝"/>
        <family val="1"/>
        <charset val="128"/>
      </rPr>
      <t>　セルコール受信機（個別番号</t>
    </r>
    <r>
      <rPr>
        <sz val="12"/>
        <color rgb="FF000000"/>
        <rFont val="Century"/>
        <family val="1"/>
      </rPr>
      <t>0030</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18"/>
  </si>
  <si>
    <r>
      <rPr>
        <sz val="12"/>
        <rFont val="ＭＳ 明朝"/>
        <family val="1"/>
        <charset val="128"/>
      </rPr>
      <t>１８　水　産　金　融</t>
    </r>
  </si>
  <si>
    <r>
      <t xml:space="preserve"> (1)</t>
    </r>
    <r>
      <rPr>
        <sz val="12"/>
        <rFont val="ＭＳ 明朝"/>
        <family val="1"/>
        <charset val="128"/>
      </rPr>
      <t>　金融制度別貸出残高</t>
    </r>
  </si>
  <si>
    <r>
      <rPr>
        <sz val="12"/>
        <rFont val="ＭＳ 明朝"/>
        <family val="1"/>
        <charset val="128"/>
      </rPr>
      <t>平成</t>
    </r>
    <r>
      <rPr>
        <sz val="12"/>
        <rFont val="Century"/>
        <family val="1"/>
      </rPr>
      <t>31</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4"/>
  </si>
  <si>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</si>
  <si>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</si>
  <si>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</si>
  <si>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</si>
  <si>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</si>
  <si>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</si>
  <si>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</si>
  <si>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</si>
  <si>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</si>
  <si>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</si>
  <si>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</si>
  <si>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</si>
  <si>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</si>
  <si>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</si>
  <si>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</si>
  <si>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</si>
  <si>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</si>
  <si>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</si>
  <si>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農林公庫資金</t>
    </r>
  </si>
  <si>
    <r>
      <rPr>
        <sz val="11"/>
        <rFont val="ＭＳ 明朝"/>
        <family val="1"/>
        <charset val="128"/>
      </rPr>
      <t>漁業近代化資金</t>
    </r>
  </si>
  <si>
    <r>
      <rPr>
        <sz val="11"/>
        <rFont val="ＭＳ 明朝"/>
        <family val="1"/>
        <charset val="128"/>
      </rPr>
      <t>合計</t>
    </r>
  </si>
  <si>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</si>
  <si>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</si>
  <si>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（県漁協、漁業信用基金協会）</t>
    </r>
  </si>
  <si>
    <r>
      <rPr>
        <sz val="11"/>
        <rFont val="ＭＳ 明朝"/>
        <family val="1"/>
        <charset val="128"/>
      </rPr>
      <t>※　漁協総貸出　</t>
    </r>
    <r>
      <rPr>
        <sz val="11"/>
        <rFont val="Century"/>
        <family val="1"/>
      </rPr>
      <t>653</t>
    </r>
    <r>
      <rPr>
        <sz val="11"/>
        <rFont val="ＭＳ 明朝"/>
        <family val="1"/>
        <charset val="128"/>
      </rPr>
      <t>百万円　差額</t>
    </r>
    <r>
      <rPr>
        <sz val="11"/>
        <rFont val="Century"/>
        <family val="1"/>
      </rPr>
      <t>24</t>
    </r>
    <r>
      <rPr>
        <sz val="11"/>
        <rFont val="ＭＳ 明朝"/>
        <family val="1"/>
        <charset val="128"/>
      </rPr>
      <t>百万円は、貯担貸付及び当貸貸付です。</t>
    </r>
    <phoneticPr fontId="4"/>
  </si>
  <si>
    <t>- 35 -</t>
    <phoneticPr fontId="4"/>
  </si>
  <si>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4"/>
  </si>
  <si>
    <r>
      <t xml:space="preserve"> (1) </t>
    </r>
    <r>
      <rPr>
        <sz val="12"/>
        <rFont val="ＭＳ 明朝"/>
        <family val="1"/>
        <charset val="128"/>
      </rPr>
      <t>山形県漁業協同組合</t>
    </r>
    <phoneticPr fontId="4"/>
  </si>
  <si>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4"/>
  </si>
  <si>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</si>
  <si>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</si>
  <si>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</si>
  <si>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</si>
  <si>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</si>
  <si>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</si>
  <si>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</si>
  <si>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</si>
  <si>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</si>
  <si>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</si>
  <si>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</si>
  <si>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</si>
  <si>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</si>
  <si>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</si>
  <si>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</si>
  <si>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</si>
  <si>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</si>
  <si>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</si>
  <si>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</si>
  <si>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</si>
  <si>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その他</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</si>
  <si>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</si>
  <si>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4"/>
  </si>
  <si>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</si>
  <si>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</si>
  <si>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</si>
  <si>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13</t>
    </r>
    <r>
      <rPr>
        <sz val="9"/>
        <rFont val="ＭＳ 明朝"/>
        <family val="1"/>
        <charset val="128"/>
      </rPr>
      <t>名</t>
    </r>
    <phoneticPr fontId="4"/>
  </si>
  <si>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</si>
  <si>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</si>
  <si>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</si>
  <si>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4"/>
  </si>
  <si>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4"/>
  </si>
  <si>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</si>
  <si>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4"/>
  </si>
  <si>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</si>
  <si>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</si>
  <si>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</si>
  <si>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4"/>
  </si>
  <si>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</si>
  <si>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</si>
  <si>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4"/>
  </si>
  <si>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</si>
  <si>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</si>
  <si>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4"/>
  </si>
  <si>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</si>
  <si>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</si>
  <si>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4"/>
  </si>
  <si>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</si>
  <si>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</si>
  <si>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4"/>
  </si>
  <si>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</si>
  <si>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</si>
  <si>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4"/>
  </si>
  <si>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</si>
  <si>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</si>
  <si>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4"/>
  </si>
  <si>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</si>
  <si>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</si>
  <si>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4"/>
  </si>
  <si>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</si>
  <si>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</si>
  <si>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4"/>
  </si>
  <si>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</si>
  <si>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</si>
  <si>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(4</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phoneticPr fontId="4"/>
  </si>
  <si>
    <t>- 30 -</t>
    <phoneticPr fontId="4"/>
  </si>
  <si>
    <r>
      <rPr>
        <sz val="12"/>
        <color rgb="FF000000"/>
        <rFont val="ＭＳ 明朝"/>
        <family val="1"/>
        <charset val="128"/>
      </rPr>
      <t>平成</t>
    </r>
    <r>
      <rPr>
        <sz val="12"/>
        <color rgb="FF000000"/>
        <rFont val="Century"/>
        <family val="1"/>
      </rPr>
      <t>31</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18"/>
  </si>
  <si>
    <r>
      <rPr>
        <sz val="11"/>
        <rFont val="ＭＳ 明朝"/>
        <family val="1"/>
        <charset val="128"/>
      </rPr>
      <t>操　業　期　間</t>
    </r>
    <phoneticPr fontId="18"/>
  </si>
  <si>
    <r>
      <rPr>
        <sz val="11"/>
        <rFont val="ＭＳ 明朝"/>
        <family val="1"/>
        <charset val="128"/>
      </rPr>
      <t>入　会　内　容</t>
    </r>
    <phoneticPr fontId="18"/>
  </si>
  <si>
    <r>
      <rPr>
        <sz val="11"/>
        <rFont val="ＭＳ 明朝"/>
        <family val="1"/>
        <charset val="128"/>
      </rPr>
      <t>許　可　隻　数</t>
    </r>
    <phoneticPr fontId="18"/>
  </si>
  <si>
    <r>
      <t>9. 1</t>
    </r>
    <r>
      <rPr>
        <sz val="11"/>
        <rFont val="ＭＳ 明朝"/>
        <family val="1"/>
        <charset val="128"/>
      </rPr>
      <t>～翌年</t>
    </r>
    <r>
      <rPr>
        <sz val="11"/>
        <rFont val="Century"/>
        <family val="1"/>
      </rPr>
      <t>6.30</t>
    </r>
    <phoneticPr fontId="18"/>
  </si>
  <si>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8"/>
  </si>
  <si>
    <t>10</t>
    <phoneticPr fontId="18"/>
  </si>
  <si>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18"/>
  </si>
  <si>
    <r>
      <rPr>
        <sz val="11"/>
        <rFont val="ＭＳ 明朝"/>
        <family val="1"/>
        <charset val="128"/>
      </rPr>
      <t>〃</t>
    </r>
    <phoneticPr fontId="18"/>
  </si>
  <si>
    <t xml:space="preserve">  1</t>
    <phoneticPr fontId="18"/>
  </si>
  <si>
    <t xml:space="preserve">  0</t>
    <phoneticPr fontId="18"/>
  </si>
  <si>
    <r>
      <rPr>
        <sz val="11"/>
        <rFont val="ＭＳ 明朝"/>
        <family val="1"/>
        <charset val="128"/>
      </rPr>
      <t>えびかご</t>
    </r>
    <phoneticPr fontId="18"/>
  </si>
  <si>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18"/>
  </si>
  <si>
    <t xml:space="preserve">  3</t>
    <phoneticPr fontId="18"/>
  </si>
  <si>
    <t xml:space="preserve">  -</t>
    <phoneticPr fontId="18"/>
  </si>
  <si>
    <r>
      <rPr>
        <sz val="11"/>
        <rFont val="ＭＳ 明朝"/>
        <family val="1"/>
        <charset val="128"/>
      </rPr>
      <t>ごち網</t>
    </r>
    <phoneticPr fontId="18"/>
  </si>
  <si>
    <r>
      <rPr>
        <sz val="11"/>
        <rFont val="ＭＳ 明朝"/>
        <family val="1"/>
        <charset val="128"/>
      </rPr>
      <t>（</t>
    </r>
    <r>
      <rPr>
        <sz val="11"/>
        <rFont val="Century"/>
        <family val="1"/>
      </rPr>
      <t>29. 6. 1</t>
    </r>
    <r>
      <rPr>
        <sz val="11"/>
        <rFont val="ＭＳ 明朝"/>
        <family val="1"/>
        <charset val="128"/>
      </rPr>
      <t>～</t>
    </r>
    <r>
      <rPr>
        <sz val="11"/>
        <rFont val="Century"/>
        <family val="1"/>
      </rPr>
      <t>30.10.31</t>
    </r>
    <r>
      <rPr>
        <sz val="11"/>
        <rFont val="ＭＳ 明朝"/>
        <family val="1"/>
        <charset val="128"/>
      </rPr>
      <t>）</t>
    </r>
    <phoneticPr fontId="18"/>
  </si>
  <si>
    <r>
      <t>6. 1</t>
    </r>
    <r>
      <rPr>
        <sz val="11"/>
        <rFont val="ＭＳ 明朝"/>
        <family val="1"/>
        <charset val="128"/>
      </rPr>
      <t>～</t>
    </r>
    <r>
      <rPr>
        <sz val="11"/>
        <rFont val="Century"/>
        <family val="1"/>
      </rPr>
      <t>10.31</t>
    </r>
    <phoneticPr fontId="18"/>
  </si>
  <si>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8"/>
  </si>
  <si>
    <r>
      <t>10</t>
    </r>
    <r>
      <rPr>
        <sz val="11"/>
        <rFont val="ＭＳ 明朝"/>
        <family val="1"/>
        <charset val="128"/>
      </rPr>
      <t>ﾄﾝ以上</t>
    </r>
    <r>
      <rPr>
        <sz val="11"/>
        <rFont val="Century"/>
        <family val="1"/>
      </rPr>
      <t>15</t>
    </r>
    <r>
      <rPr>
        <sz val="11"/>
        <rFont val="ＭＳ 明朝"/>
        <family val="1"/>
        <charset val="128"/>
      </rPr>
      <t>ﾄﾝ未満</t>
    </r>
    <phoneticPr fontId="18"/>
  </si>
  <si>
    <r>
      <t>15</t>
    </r>
    <r>
      <rPr>
        <sz val="11"/>
        <rFont val="ＭＳ 明朝"/>
        <family val="1"/>
        <charset val="128"/>
      </rPr>
      <t>ﾄﾝ以上</t>
    </r>
    <r>
      <rPr>
        <sz val="11"/>
        <rFont val="Century"/>
        <family val="1"/>
      </rPr>
      <t>20</t>
    </r>
    <r>
      <rPr>
        <sz val="11"/>
        <rFont val="ＭＳ 明朝"/>
        <family val="1"/>
        <charset val="128"/>
      </rPr>
      <t>ﾄﾝ未満</t>
    </r>
    <phoneticPr fontId="18"/>
  </si>
  <si>
    <r>
      <t>20</t>
    </r>
    <r>
      <rPr>
        <sz val="11"/>
        <rFont val="ＭＳ 明朝"/>
        <family val="1"/>
        <charset val="128"/>
      </rPr>
      <t>ﾄﾝ以上</t>
    </r>
    <r>
      <rPr>
        <sz val="11"/>
        <rFont val="Century"/>
        <family val="1"/>
      </rPr>
      <t>30</t>
    </r>
    <r>
      <rPr>
        <sz val="11"/>
        <rFont val="ＭＳ 明朝"/>
        <family val="1"/>
        <charset val="128"/>
      </rPr>
      <t>ﾄﾝ未満</t>
    </r>
    <phoneticPr fontId="18"/>
  </si>
  <si>
    <t>合　　　計</t>
    <phoneticPr fontId="18"/>
  </si>
  <si>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　域</t>
    </r>
    <phoneticPr fontId="18"/>
  </si>
  <si>
    <t>は　え　な　わ</t>
    <phoneticPr fontId="18"/>
  </si>
  <si>
    <t>釣　　　　　り</t>
    <rPh sb="0" eb="1">
      <t>ツ</t>
    </rPh>
    <phoneticPr fontId="18"/>
  </si>
  <si>
    <t>はえなわ・釣り</t>
    <rPh sb="5" eb="6">
      <t>ツ</t>
    </rPh>
    <phoneticPr fontId="18"/>
  </si>
  <si>
    <t>合　　　　　計</t>
    <rPh sb="0" eb="1">
      <t>アイ</t>
    </rPh>
    <rPh sb="6" eb="7">
      <t>ケイ</t>
    </rPh>
    <phoneticPr fontId="18"/>
  </si>
  <si>
    <r>
      <t xml:space="preserve"> </t>
    </r>
    <r>
      <rPr>
        <sz val="12"/>
        <color theme="1"/>
        <rFont val="ＭＳ 明朝"/>
        <family val="1"/>
        <charset val="128"/>
      </rPr>
      <t>平成</t>
    </r>
    <r>
      <rPr>
        <sz val="12"/>
        <color theme="1"/>
        <rFont val="Century"/>
        <family val="1"/>
      </rPr>
      <t>31</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18"/>
  </si>
  <si>
    <r>
      <rPr>
        <sz val="11"/>
        <color theme="1"/>
        <rFont val="ＭＳ 明朝"/>
        <family val="1"/>
        <charset val="128"/>
      </rPr>
      <t>漁　　業　　種　　類</t>
    </r>
    <rPh sb="0" eb="1">
      <t>リョウ</t>
    </rPh>
    <rPh sb="3" eb="4">
      <t>ギョウ</t>
    </rPh>
    <rPh sb="6" eb="7">
      <t>シュ</t>
    </rPh>
    <rPh sb="9" eb="10">
      <t>ルイ</t>
    </rPh>
    <phoneticPr fontId="18"/>
  </si>
  <si>
    <r>
      <rPr>
        <sz val="11"/>
        <color theme="1"/>
        <rFont val="ＭＳ 明朝"/>
        <family val="1"/>
        <charset val="128"/>
      </rPr>
      <t>隻　　数</t>
    </r>
    <rPh sb="0" eb="1">
      <t>セキ</t>
    </rPh>
    <rPh sb="3" eb="4">
      <t>スウ</t>
    </rPh>
    <phoneticPr fontId="18"/>
  </si>
  <si>
    <r>
      <rPr>
        <sz val="11"/>
        <color theme="1"/>
        <rFont val="ＭＳ 明朝"/>
        <family val="1"/>
        <charset val="128"/>
      </rPr>
      <t>操　業　期　間</t>
    </r>
    <rPh sb="0" eb="1">
      <t>ミサオ</t>
    </rPh>
    <rPh sb="2" eb="3">
      <t>ギョウ</t>
    </rPh>
    <rPh sb="4" eb="5">
      <t>キ</t>
    </rPh>
    <rPh sb="6" eb="7">
      <t>アイダ</t>
    </rPh>
    <phoneticPr fontId="18"/>
  </si>
  <si>
    <r>
      <rPr>
        <sz val="11"/>
        <color theme="1"/>
        <rFont val="ＭＳ 明朝"/>
        <family val="1"/>
        <charset val="128"/>
      </rPr>
      <t>周年</t>
    </r>
    <rPh sb="0" eb="2">
      <t>シュウネン</t>
    </rPh>
    <phoneticPr fontId="18"/>
  </si>
  <si>
    <r>
      <t>3.20</t>
    </r>
    <r>
      <rPr>
        <sz val="11"/>
        <color theme="1"/>
        <rFont val="ＭＳ 明朝"/>
        <family val="1"/>
        <charset val="128"/>
      </rPr>
      <t>～</t>
    </r>
    <r>
      <rPr>
        <sz val="11"/>
        <color theme="1"/>
        <rFont val="Century"/>
        <family val="1"/>
      </rPr>
      <t xml:space="preserve"> 7.10</t>
    </r>
  </si>
  <si>
    <r>
      <rPr>
        <sz val="11"/>
        <color theme="1"/>
        <rFont val="ＭＳ 明朝"/>
        <family val="1"/>
        <charset val="128"/>
      </rPr>
      <t>周年</t>
    </r>
    <phoneticPr fontId="18"/>
  </si>
  <si>
    <r>
      <rPr>
        <sz val="11"/>
        <color theme="1"/>
        <rFont val="ＭＳ 明朝"/>
        <family val="1"/>
        <charset val="128"/>
      </rPr>
      <t>漁業の方法</t>
    </r>
    <rPh sb="0" eb="2">
      <t>ギョギョウ</t>
    </rPh>
    <rPh sb="3" eb="5">
      <t>ホウホウ</t>
    </rPh>
    <phoneticPr fontId="18"/>
  </si>
  <si>
    <r>
      <rPr>
        <sz val="11"/>
        <color theme="1"/>
        <rFont val="ＭＳ 明朝"/>
        <family val="1"/>
        <charset val="128"/>
      </rPr>
      <t>飛　島</t>
    </r>
    <phoneticPr fontId="18"/>
  </si>
  <si>
    <r>
      <rPr>
        <sz val="11"/>
        <color theme="1"/>
        <rFont val="ＭＳ 明朝"/>
        <family val="1"/>
        <charset val="128"/>
      </rPr>
      <t>吹　浦</t>
    </r>
    <rPh sb="0" eb="1">
      <t>スイ</t>
    </rPh>
    <rPh sb="2" eb="3">
      <t>ウラ</t>
    </rPh>
    <phoneticPr fontId="18"/>
  </si>
  <si>
    <r>
      <rPr>
        <sz val="11"/>
        <color theme="1"/>
        <rFont val="ＭＳ 明朝"/>
        <family val="1"/>
        <charset val="128"/>
      </rPr>
      <t>酒　田</t>
    </r>
    <rPh sb="0" eb="1">
      <t>サケ</t>
    </rPh>
    <rPh sb="2" eb="3">
      <t>タ</t>
    </rPh>
    <phoneticPr fontId="18"/>
  </si>
  <si>
    <r>
      <rPr>
        <sz val="11"/>
        <color theme="1"/>
        <rFont val="ＭＳ 明朝"/>
        <family val="1"/>
        <charset val="128"/>
      </rPr>
      <t>加　茂</t>
    </r>
    <rPh sb="0" eb="1">
      <t>カ</t>
    </rPh>
    <rPh sb="2" eb="3">
      <t>シゲル</t>
    </rPh>
    <phoneticPr fontId="18"/>
  </si>
  <si>
    <r>
      <rPr>
        <sz val="11"/>
        <color theme="1"/>
        <rFont val="ＭＳ 明朝"/>
        <family val="1"/>
        <charset val="128"/>
      </rPr>
      <t>由　良</t>
    </r>
    <rPh sb="0" eb="1">
      <t>ヨシ</t>
    </rPh>
    <rPh sb="2" eb="3">
      <t>リョウ</t>
    </rPh>
    <phoneticPr fontId="18"/>
  </si>
  <si>
    <r>
      <rPr>
        <sz val="11"/>
        <color theme="1"/>
        <rFont val="ＭＳ 明朝"/>
        <family val="1"/>
        <charset val="128"/>
      </rPr>
      <t>豊　浦</t>
    </r>
    <rPh sb="0" eb="1">
      <t>ホウ</t>
    </rPh>
    <rPh sb="2" eb="3">
      <t>ウラ</t>
    </rPh>
    <phoneticPr fontId="18"/>
  </si>
  <si>
    <r>
      <rPr>
        <sz val="11"/>
        <color theme="1"/>
        <rFont val="ＭＳ 明朝"/>
        <family val="1"/>
        <charset val="128"/>
      </rPr>
      <t>温　海</t>
    </r>
    <rPh sb="0" eb="1">
      <t>オン</t>
    </rPh>
    <rPh sb="2" eb="3">
      <t>ウミ</t>
    </rPh>
    <phoneticPr fontId="18"/>
  </si>
  <si>
    <r>
      <rPr>
        <sz val="11"/>
        <color theme="1"/>
        <rFont val="ＭＳ 明朝"/>
        <family val="1"/>
        <charset val="128"/>
      </rPr>
      <t>念珠関</t>
    </r>
    <rPh sb="0" eb="1">
      <t>ネン</t>
    </rPh>
    <rPh sb="1" eb="2">
      <t>タマ</t>
    </rPh>
    <rPh sb="2" eb="3">
      <t>セキ</t>
    </rPh>
    <phoneticPr fontId="18"/>
  </si>
  <si>
    <r>
      <rPr>
        <sz val="11"/>
        <color theme="1"/>
        <rFont val="ＭＳ 明朝"/>
        <family val="1"/>
        <charset val="128"/>
      </rPr>
      <t>合　計</t>
    </r>
    <rPh sb="0" eb="1">
      <t>アイ</t>
    </rPh>
    <rPh sb="2" eb="3">
      <t>ケイ</t>
    </rPh>
    <phoneticPr fontId="18"/>
  </si>
  <si>
    <r>
      <rPr>
        <sz val="11"/>
        <color theme="1"/>
        <rFont val="ＭＳ 明朝"/>
        <family val="1"/>
        <charset val="128"/>
      </rPr>
      <t>　　　　　　区　</t>
    </r>
    <r>
      <rPr>
        <sz val="11"/>
        <color theme="1"/>
        <rFont val="Century"/>
        <family val="1"/>
      </rPr>
      <t xml:space="preserve"> </t>
    </r>
    <r>
      <rPr>
        <sz val="11"/>
        <color theme="1"/>
        <rFont val="ＭＳ 明朝"/>
        <family val="1"/>
        <charset val="128"/>
      </rPr>
      <t>分</t>
    </r>
    <phoneticPr fontId="18"/>
  </si>
  <si>
    <r>
      <rPr>
        <sz val="11"/>
        <color theme="1"/>
        <rFont val="ＭＳ 明朝"/>
        <family val="1"/>
        <charset val="128"/>
      </rPr>
      <t>一　般</t>
    </r>
    <rPh sb="0" eb="1">
      <t>イッ</t>
    </rPh>
    <rPh sb="2" eb="3">
      <t>ハン</t>
    </rPh>
    <phoneticPr fontId="18"/>
  </si>
  <si>
    <r>
      <rPr>
        <sz val="11"/>
        <color theme="1"/>
        <rFont val="ＭＳ 明朝"/>
        <family val="1"/>
        <charset val="128"/>
      </rPr>
      <t>件　　数</t>
    </r>
    <rPh sb="0" eb="1">
      <t>ケン</t>
    </rPh>
    <rPh sb="3" eb="4">
      <t>スウ</t>
    </rPh>
    <phoneticPr fontId="18"/>
  </si>
  <si>
    <t>指　定　漁　業</t>
  </si>
  <si>
    <t>届　出　漁　業</t>
  </si>
  <si>
    <t>業者数</t>
    <phoneticPr fontId="4"/>
  </si>
  <si>
    <t>隻数</t>
  </si>
  <si>
    <r>
      <rPr>
        <sz val="11"/>
        <rFont val="ＭＳ 明朝"/>
        <family val="1"/>
        <charset val="128"/>
      </rPr>
      <t>㎡</t>
    </r>
  </si>
  <si>
    <r>
      <t xml:space="preserve">   (132.5)      </t>
    </r>
    <r>
      <rPr>
        <sz val="11"/>
        <rFont val="ＭＳ 明朝"/>
        <family val="1"/>
        <charset val="128"/>
      </rPr>
      <t>　－</t>
    </r>
  </si>
  <si>
    <r>
      <t xml:space="preserve">   (313.5)      </t>
    </r>
    <r>
      <rPr>
        <sz val="11"/>
        <rFont val="ＭＳ 明朝"/>
        <family val="1"/>
        <charset val="128"/>
      </rPr>
      <t>　－</t>
    </r>
  </si>
  <si>
    <t>- 28 -</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</si>
  <si>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4"/>
  </si>
  <si>
    <r>
      <rPr>
        <sz val="12"/>
        <rFont val="ＭＳ 明朝"/>
        <family val="1"/>
        <charset val="128"/>
      </rPr>
      <t>（１）海面生産高</t>
    </r>
    <rPh sb="3" eb="5">
      <t>カイメン</t>
    </rPh>
    <rPh sb="5" eb="7">
      <t>セイサン</t>
    </rPh>
    <rPh sb="7" eb="8">
      <t>タカ</t>
    </rPh>
    <phoneticPr fontId="4"/>
  </si>
  <si>
    <r>
      <rPr>
        <sz val="12"/>
        <rFont val="ＭＳ 明朝"/>
        <family val="1"/>
        <charset val="128"/>
      </rPr>
      <t>　ア　魚種別漁獲量</t>
    </r>
    <r>
      <rPr>
        <sz val="12"/>
        <rFont val="Century"/>
        <family val="1"/>
      </rPr>
      <t xml:space="preserve"> </t>
    </r>
    <phoneticPr fontId="4"/>
  </si>
  <si>
    <r>
      <rPr>
        <sz val="11"/>
        <rFont val="ＭＳ 明朝"/>
        <family val="1"/>
        <charset val="128"/>
      </rPr>
      <t>　　県内の漁獲量は全体で前年より</t>
    </r>
    <r>
      <rPr>
        <sz val="11"/>
        <rFont val="Century"/>
        <family val="1"/>
      </rPr>
      <t>695</t>
    </r>
    <r>
      <rPr>
        <sz val="11"/>
        <rFont val="ＭＳ 明朝"/>
        <family val="1"/>
        <charset val="128"/>
      </rPr>
      <t>トン減の</t>
    </r>
    <r>
      <rPr>
        <sz val="11"/>
        <rFont val="Century"/>
        <family val="1"/>
      </rPr>
      <t>5,045</t>
    </r>
    <r>
      <rPr>
        <sz val="11"/>
        <rFont val="ＭＳ 明朝"/>
        <family val="1"/>
        <charset val="128"/>
      </rPr>
      <t>トン、前年比</t>
    </r>
    <r>
      <rPr>
        <sz val="11"/>
        <rFont val="Century"/>
        <family val="1"/>
      </rPr>
      <t>88</t>
    </r>
    <r>
      <rPr>
        <sz val="11"/>
        <rFont val="ＭＳ 明朝"/>
        <family val="1"/>
        <charset val="128"/>
      </rPr>
      <t>％となった。</t>
    </r>
    <rPh sb="2" eb="4">
      <t>ケンナイ</t>
    </rPh>
    <rPh sb="5" eb="7">
      <t>ギョカク</t>
    </rPh>
    <rPh sb="7" eb="8">
      <t>リョウ</t>
    </rPh>
    <rPh sb="9" eb="11">
      <t>ゼンタイ</t>
    </rPh>
    <rPh sb="12" eb="14">
      <t>ゼンネン</t>
    </rPh>
    <rPh sb="21" eb="22">
      <t>ゲン</t>
    </rPh>
    <rPh sb="31" eb="34">
      <t>ゼンネンヒ</t>
    </rPh>
    <phoneticPr fontId="0"/>
  </si>
  <si>
    <r>
      <rPr>
        <sz val="11"/>
        <rFont val="ＭＳ 明朝"/>
        <family val="1"/>
        <charset val="128"/>
      </rPr>
      <t>　　上位</t>
    </r>
    <r>
      <rPr>
        <sz val="11"/>
        <rFont val="Century"/>
        <family val="1"/>
      </rPr>
      <t>5</t>
    </r>
    <r>
      <rPr>
        <sz val="11"/>
        <rFont val="ＭＳ 明朝"/>
        <family val="1"/>
        <charset val="128"/>
      </rPr>
      <t>魚種は、するめいか　</t>
    </r>
    <r>
      <rPr>
        <sz val="11"/>
        <rFont val="Century"/>
        <family val="1"/>
      </rPr>
      <t>2,067</t>
    </r>
    <r>
      <rPr>
        <sz val="11"/>
        <rFont val="ＭＳ 明朝"/>
        <family val="1"/>
        <charset val="128"/>
      </rPr>
      <t>トン（全漁獲量に占める割合</t>
    </r>
    <r>
      <rPr>
        <sz val="11"/>
        <rFont val="Century"/>
        <family val="1"/>
      </rPr>
      <t>41.0</t>
    </r>
    <r>
      <rPr>
        <sz val="11"/>
        <rFont val="ＭＳ 明朝"/>
        <family val="1"/>
        <charset val="128"/>
      </rPr>
      <t>％）、たら　</t>
    </r>
    <r>
      <rPr>
        <sz val="11"/>
        <rFont val="Century"/>
        <family val="1"/>
      </rPr>
      <t>471</t>
    </r>
    <r>
      <rPr>
        <sz val="11"/>
        <rFont val="ＭＳ 明朝"/>
        <family val="1"/>
        <charset val="128"/>
      </rPr>
      <t>トン（同</t>
    </r>
    <r>
      <rPr>
        <sz val="11"/>
        <rFont val="Century"/>
        <family val="1"/>
      </rPr>
      <t>9.3</t>
    </r>
    <r>
      <rPr>
        <sz val="11"/>
        <rFont val="ＭＳ 明朝"/>
        <family val="1"/>
        <charset val="128"/>
      </rPr>
      <t>％）、べにずわい　</t>
    </r>
    <r>
      <rPr>
        <sz val="11"/>
        <rFont val="Century"/>
        <family val="1"/>
      </rPr>
      <t>443</t>
    </r>
    <r>
      <rPr>
        <sz val="11"/>
        <rFont val="ＭＳ 明朝"/>
        <family val="1"/>
        <charset val="128"/>
      </rPr>
      <t>トン（同</t>
    </r>
    <r>
      <rPr>
        <sz val="11"/>
        <rFont val="Century"/>
        <family val="1"/>
      </rPr>
      <t>8.8</t>
    </r>
    <r>
      <rPr>
        <sz val="11"/>
        <rFont val="ＭＳ 明朝"/>
        <family val="1"/>
        <charset val="128"/>
      </rPr>
      <t>％）、</t>
    </r>
    <rPh sb="2" eb="4">
      <t>ジョウイ</t>
    </rPh>
    <rPh sb="5" eb="7">
      <t>ギョシュ</t>
    </rPh>
    <rPh sb="23" eb="24">
      <t>ゼン</t>
    </rPh>
    <rPh sb="24" eb="26">
      <t>ギョカク</t>
    </rPh>
    <rPh sb="26" eb="27">
      <t>リョウ</t>
    </rPh>
    <rPh sb="28" eb="29">
      <t>シ</t>
    </rPh>
    <rPh sb="31" eb="33">
      <t>ワリアイ</t>
    </rPh>
    <rPh sb="49" eb="50">
      <t>ドウ</t>
    </rPh>
    <rPh sb="68" eb="69">
      <t>ドウ</t>
    </rPh>
    <phoneticPr fontId="3"/>
  </si>
  <si>
    <r>
      <rPr>
        <sz val="11"/>
        <rFont val="ＭＳ 明朝"/>
        <family val="1"/>
        <charset val="128"/>
      </rPr>
      <t>　たい類　</t>
    </r>
    <r>
      <rPr>
        <sz val="11"/>
        <rFont val="Century"/>
        <family val="1"/>
      </rPr>
      <t>364</t>
    </r>
    <r>
      <rPr>
        <sz val="11"/>
        <rFont val="ＭＳ 明朝"/>
        <family val="1"/>
        <charset val="128"/>
      </rPr>
      <t>トン（同</t>
    </r>
    <r>
      <rPr>
        <sz val="11"/>
        <rFont val="Century"/>
        <family val="1"/>
      </rPr>
      <t>7.2</t>
    </r>
    <r>
      <rPr>
        <sz val="11"/>
        <rFont val="ＭＳ 明朝"/>
        <family val="1"/>
        <charset val="128"/>
      </rPr>
      <t>％）、さけ　</t>
    </r>
    <r>
      <rPr>
        <sz val="11"/>
        <rFont val="Century"/>
        <family val="1"/>
      </rPr>
      <t>205</t>
    </r>
    <r>
      <rPr>
        <sz val="11"/>
        <rFont val="ＭＳ 明朝"/>
        <family val="1"/>
        <charset val="128"/>
      </rPr>
      <t>トン（同</t>
    </r>
    <r>
      <rPr>
        <sz val="11"/>
        <rFont val="Century"/>
        <family val="1"/>
      </rPr>
      <t>4.1</t>
    </r>
    <r>
      <rPr>
        <sz val="11"/>
        <rFont val="ＭＳ 明朝"/>
        <family val="1"/>
        <charset val="128"/>
      </rPr>
      <t>％）であった。</t>
    </r>
    <rPh sb="3" eb="4">
      <t>ルイ</t>
    </rPh>
    <rPh sb="11" eb="12">
      <t>ドウ</t>
    </rPh>
    <rPh sb="27" eb="28">
      <t>ドウ</t>
    </rPh>
    <phoneticPr fontId="3"/>
  </si>
  <si>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</si>
  <si>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4"/>
  </si>
  <si>
    <r>
      <t xml:space="preserve">1  </t>
    </r>
    <r>
      <rPr>
        <sz val="11"/>
        <color indexed="8"/>
        <rFont val="ＭＳ 明朝"/>
        <family val="1"/>
        <charset val="128"/>
      </rPr>
      <t>月</t>
    </r>
    <phoneticPr fontId="4"/>
  </si>
  <si>
    <r>
      <t xml:space="preserve">2  </t>
    </r>
    <r>
      <rPr>
        <sz val="11"/>
        <color indexed="8"/>
        <rFont val="ＭＳ 明朝"/>
        <family val="1"/>
        <charset val="128"/>
      </rPr>
      <t>月</t>
    </r>
    <phoneticPr fontId="4"/>
  </si>
  <si>
    <r>
      <t xml:space="preserve">3  </t>
    </r>
    <r>
      <rPr>
        <sz val="11"/>
        <color indexed="8"/>
        <rFont val="ＭＳ 明朝"/>
        <family val="1"/>
        <charset val="128"/>
      </rPr>
      <t>月</t>
    </r>
    <phoneticPr fontId="4"/>
  </si>
  <si>
    <r>
      <t xml:space="preserve">4  </t>
    </r>
    <r>
      <rPr>
        <sz val="11"/>
        <color indexed="8"/>
        <rFont val="ＭＳ 明朝"/>
        <family val="1"/>
        <charset val="128"/>
      </rPr>
      <t>月</t>
    </r>
    <phoneticPr fontId="4"/>
  </si>
  <si>
    <r>
      <t xml:space="preserve">5  </t>
    </r>
    <r>
      <rPr>
        <sz val="11"/>
        <color indexed="8"/>
        <rFont val="ＭＳ 明朝"/>
        <family val="1"/>
        <charset val="128"/>
      </rPr>
      <t>月</t>
    </r>
    <phoneticPr fontId="4"/>
  </si>
  <si>
    <r>
      <t xml:space="preserve">6  </t>
    </r>
    <r>
      <rPr>
        <sz val="11"/>
        <color indexed="8"/>
        <rFont val="ＭＳ 明朝"/>
        <family val="1"/>
        <charset val="128"/>
      </rPr>
      <t>月</t>
    </r>
    <phoneticPr fontId="4"/>
  </si>
  <si>
    <r>
      <t xml:space="preserve">7  </t>
    </r>
    <r>
      <rPr>
        <sz val="11"/>
        <color indexed="8"/>
        <rFont val="ＭＳ 明朝"/>
        <family val="1"/>
        <charset val="128"/>
      </rPr>
      <t>月</t>
    </r>
    <phoneticPr fontId="4"/>
  </si>
  <si>
    <r>
      <t xml:space="preserve">8  </t>
    </r>
    <r>
      <rPr>
        <sz val="11"/>
        <color indexed="8"/>
        <rFont val="ＭＳ 明朝"/>
        <family val="1"/>
        <charset val="128"/>
      </rPr>
      <t>月</t>
    </r>
    <phoneticPr fontId="4"/>
  </si>
  <si>
    <r>
      <t xml:space="preserve">9  </t>
    </r>
    <r>
      <rPr>
        <sz val="11"/>
        <color indexed="8"/>
        <rFont val="ＭＳ 明朝"/>
        <family val="1"/>
        <charset val="128"/>
      </rPr>
      <t>月</t>
    </r>
    <phoneticPr fontId="4"/>
  </si>
  <si>
    <r>
      <t xml:space="preserve">10  </t>
    </r>
    <r>
      <rPr>
        <sz val="11"/>
        <color indexed="8"/>
        <rFont val="ＭＳ 明朝"/>
        <family val="1"/>
        <charset val="128"/>
      </rPr>
      <t>月</t>
    </r>
    <phoneticPr fontId="4"/>
  </si>
  <si>
    <r>
      <t xml:space="preserve">11  </t>
    </r>
    <r>
      <rPr>
        <sz val="11"/>
        <color indexed="8"/>
        <rFont val="ＭＳ 明朝"/>
        <family val="1"/>
        <charset val="128"/>
      </rPr>
      <t>月</t>
    </r>
    <phoneticPr fontId="4"/>
  </si>
  <si>
    <r>
      <t xml:space="preserve">12  </t>
    </r>
    <r>
      <rPr>
        <sz val="11"/>
        <color indexed="8"/>
        <rFont val="ＭＳ 明朝"/>
        <family val="1"/>
        <charset val="128"/>
      </rPr>
      <t>月</t>
    </r>
    <phoneticPr fontId="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</si>
  <si>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</si>
  <si>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29 </t>
    </r>
    <r>
      <rPr>
        <sz val="11"/>
        <rFont val="ＭＳ 明朝"/>
        <family val="1"/>
        <charset val="128"/>
      </rPr>
      <t>年</t>
    </r>
    <phoneticPr fontId="4"/>
  </si>
  <si>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</si>
  <si>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</si>
  <si>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</si>
  <si>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</si>
  <si>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</si>
  <si>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</si>
  <si>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rFont val="ＭＳ 明朝"/>
        <family val="1"/>
        <charset val="128"/>
      </rPr>
      <t>たい類</t>
    </r>
    <rPh sb="2" eb="3">
      <t>ルイ</t>
    </rPh>
    <phoneticPr fontId="3"/>
  </si>
  <si>
    <t>4</t>
  </si>
  <si>
    <r>
      <rPr>
        <sz val="11"/>
        <color indexed="8"/>
        <rFont val="ＭＳ 明朝"/>
        <family val="1"/>
        <charset val="128"/>
      </rPr>
      <t>まがれい</t>
    </r>
  </si>
  <si>
    <t>5</t>
  </si>
  <si>
    <r>
      <rPr>
        <sz val="11"/>
        <rFont val="ＭＳ 明朝"/>
        <family val="1"/>
        <charset val="128"/>
      </rPr>
      <t>その他のかれい類</t>
    </r>
    <rPh sb="2" eb="3">
      <t>ホカ</t>
    </rPh>
    <rPh sb="7" eb="8">
      <t>ルイ</t>
    </rPh>
    <phoneticPr fontId="3"/>
  </si>
  <si>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</si>
  <si>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</si>
  <si>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</si>
  <si>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</si>
  <si>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</si>
  <si>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</si>
  <si>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</si>
  <si>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</si>
  <si>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</si>
  <si>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</si>
  <si>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</si>
  <si>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</si>
  <si>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</si>
  <si>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</si>
  <si>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</si>
  <si>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</si>
  <si>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</si>
  <si>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</si>
  <si>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</si>
  <si>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</si>
  <si>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</si>
  <si>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rFont val="ＭＳ 明朝"/>
        <family val="1"/>
        <charset val="128"/>
      </rPr>
      <t>めばる類</t>
    </r>
    <rPh sb="3" eb="4">
      <t>ルイ</t>
    </rPh>
    <phoneticPr fontId="3"/>
  </si>
  <si>
    <t>17</t>
  </si>
  <si>
    <r>
      <rPr>
        <sz val="11"/>
        <color indexed="8"/>
        <rFont val="ＭＳ 明朝"/>
        <family val="1"/>
        <charset val="128"/>
      </rPr>
      <t>きす</t>
    </r>
  </si>
  <si>
    <t>- 7 -</t>
    <phoneticPr fontId="4"/>
  </si>
  <si>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</si>
  <si>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4"/>
  </si>
  <si>
    <r>
      <t xml:space="preserve">29  </t>
    </r>
    <r>
      <rPr>
        <sz val="11"/>
        <rFont val="ＭＳ 明朝"/>
        <family val="1"/>
        <charset val="128"/>
      </rPr>
      <t>年</t>
    </r>
    <phoneticPr fontId="4"/>
  </si>
  <si>
    <t>18</t>
    <phoneticPr fontId="4"/>
  </si>
  <si>
    <r>
      <rPr>
        <sz val="11"/>
        <color indexed="8"/>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</si>
  <si>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</si>
  <si>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</si>
  <si>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</si>
  <si>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3"/>
  </si>
  <si>
    <t>21</t>
  </si>
  <si>
    <r>
      <rPr>
        <sz val="11"/>
        <rFont val="ＭＳ 明朝"/>
        <family val="1"/>
        <charset val="128"/>
      </rPr>
      <t>さわら</t>
    </r>
  </si>
  <si>
    <t>22</t>
  </si>
  <si>
    <r>
      <rPr>
        <sz val="11"/>
        <rFont val="ＭＳ 明朝"/>
        <family val="1"/>
        <charset val="128"/>
      </rPr>
      <t>その他の魚類</t>
    </r>
    <rPh sb="2" eb="3">
      <t>タ</t>
    </rPh>
    <rPh sb="4" eb="6">
      <t>ギョルイ</t>
    </rPh>
    <phoneticPr fontId="3"/>
  </si>
  <si>
    <t>23</t>
  </si>
  <si>
    <r>
      <rPr>
        <sz val="11"/>
        <rFont val="ＭＳ 明朝"/>
        <family val="1"/>
        <charset val="128"/>
      </rPr>
      <t>するめいか</t>
    </r>
  </si>
  <si>
    <t>24</t>
  </si>
  <si>
    <r>
      <rPr>
        <sz val="11"/>
        <rFont val="ＭＳ 明朝"/>
        <family val="1"/>
        <charset val="128"/>
      </rPr>
      <t>やりいか</t>
    </r>
  </si>
  <si>
    <t>25</t>
  </si>
  <si>
    <r>
      <rPr>
        <sz val="11"/>
        <rFont val="ＭＳ 明朝"/>
        <family val="1"/>
        <charset val="128"/>
      </rPr>
      <t>その他のいか類</t>
    </r>
    <rPh sb="2" eb="3">
      <t>タ</t>
    </rPh>
    <rPh sb="6" eb="7">
      <t>ルイ</t>
    </rPh>
    <phoneticPr fontId="3"/>
  </si>
  <si>
    <t>26</t>
  </si>
  <si>
    <r>
      <rPr>
        <sz val="11"/>
        <rFont val="ＭＳ 明朝"/>
        <family val="1"/>
        <charset val="128"/>
      </rPr>
      <t>くるまえび</t>
    </r>
  </si>
  <si>
    <t>27</t>
  </si>
  <si>
    <r>
      <rPr>
        <sz val="11"/>
        <rFont val="ＭＳ 明朝"/>
        <family val="1"/>
        <charset val="128"/>
      </rPr>
      <t>ほっこくあかえび</t>
    </r>
  </si>
  <si>
    <t>28</t>
  </si>
  <si>
    <r>
      <rPr>
        <sz val="11"/>
        <rFont val="ＭＳ 明朝"/>
        <family val="1"/>
        <charset val="128"/>
      </rPr>
      <t>その他のえび</t>
    </r>
    <rPh sb="2" eb="3">
      <t>タ</t>
    </rPh>
    <phoneticPr fontId="3"/>
  </si>
  <si>
    <t>29</t>
  </si>
  <si>
    <r>
      <rPr>
        <sz val="11"/>
        <rFont val="ＭＳ 明朝"/>
        <family val="1"/>
        <charset val="128"/>
      </rPr>
      <t>ずわいがに</t>
    </r>
  </si>
  <si>
    <t>30</t>
  </si>
  <si>
    <r>
      <rPr>
        <sz val="11"/>
        <rFont val="ＭＳ 明朝"/>
        <family val="1"/>
        <charset val="128"/>
      </rPr>
      <t>べにずわい</t>
    </r>
  </si>
  <si>
    <t>31</t>
  </si>
  <si>
    <r>
      <rPr>
        <sz val="11"/>
        <rFont val="ＭＳ 明朝"/>
        <family val="1"/>
        <charset val="128"/>
      </rPr>
      <t>がざみ</t>
    </r>
  </si>
  <si>
    <t>32</t>
  </si>
  <si>
    <r>
      <rPr>
        <sz val="11"/>
        <rFont val="ＭＳ 明朝"/>
        <family val="1"/>
        <charset val="128"/>
      </rPr>
      <t>その他の水産動物</t>
    </r>
    <rPh sb="2" eb="3">
      <t>タ</t>
    </rPh>
    <rPh sb="4" eb="6">
      <t>スイサン</t>
    </rPh>
    <rPh sb="6" eb="8">
      <t>ドウブツ</t>
    </rPh>
    <phoneticPr fontId="3"/>
  </si>
  <si>
    <t>33</t>
  </si>
  <si>
    <r>
      <rPr>
        <sz val="11"/>
        <rFont val="ＭＳ 明朝"/>
        <family val="1"/>
        <charset val="128"/>
      </rPr>
      <t>あわび</t>
    </r>
  </si>
  <si>
    <t>34</t>
  </si>
  <si>
    <r>
      <rPr>
        <sz val="11"/>
        <rFont val="ＭＳ 明朝"/>
        <family val="1"/>
        <charset val="128"/>
      </rPr>
      <t>さざえ</t>
    </r>
  </si>
  <si>
    <t>35</t>
  </si>
  <si>
    <r>
      <rPr>
        <sz val="11"/>
        <rFont val="ＭＳ 明朝"/>
        <family val="1"/>
        <charset val="128"/>
      </rPr>
      <t>いわがき</t>
    </r>
  </si>
  <si>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</si>
  <si>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</si>
  <si>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</si>
  <si>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3"/>
  </si>
  <si>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</si>
  <si>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</si>
  <si>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</si>
  <si>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</si>
  <si>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</si>
  <si>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3"/>
  </si>
  <si>
    <r>
      <rPr>
        <sz val="11"/>
        <rFont val="ＭＳ 明朝"/>
        <family val="1"/>
        <charset val="128"/>
      </rPr>
      <t>合</t>
    </r>
    <r>
      <rPr>
        <sz val="11"/>
        <rFont val="Century"/>
        <family val="1"/>
      </rPr>
      <t xml:space="preserve"> </t>
    </r>
    <r>
      <rPr>
        <sz val="11"/>
        <rFont val="ＭＳ 明朝"/>
        <family val="1"/>
        <charset val="128"/>
      </rPr>
      <t>計</t>
    </r>
    <rPh sb="0" eb="1">
      <t>ゴウ</t>
    </rPh>
    <rPh sb="2" eb="3">
      <t>ケイ</t>
    </rPh>
    <phoneticPr fontId="3"/>
  </si>
  <si>
    <r>
      <rPr>
        <sz val="11"/>
        <rFont val="ＭＳ 明朝"/>
        <family val="1"/>
        <charset val="128"/>
      </rPr>
      <t>２９年</t>
    </r>
    <rPh sb="2" eb="3">
      <t>ネン</t>
    </rPh>
    <phoneticPr fontId="3"/>
  </si>
  <si>
    <r>
      <rPr>
        <sz val="11"/>
        <color indexed="8"/>
        <rFont val="ＭＳ 明朝"/>
        <family val="1"/>
        <charset val="128"/>
      </rPr>
      <t>前年比</t>
    </r>
    <rPh sb="0" eb="1">
      <t>マエ</t>
    </rPh>
    <rPh sb="1" eb="2">
      <t>トシ</t>
    </rPh>
    <rPh sb="2" eb="3">
      <t>ヒ</t>
    </rPh>
    <phoneticPr fontId="3"/>
  </si>
  <si>
    <r>
      <t>(</t>
    </r>
    <r>
      <rPr>
        <sz val="11"/>
        <color indexed="8"/>
        <rFont val="ＭＳ 明朝"/>
        <family val="1"/>
        <charset val="128"/>
      </rPr>
      <t>漁協統計</t>
    </r>
    <r>
      <rPr>
        <sz val="11"/>
        <color indexed="8"/>
        <rFont val="Century"/>
        <family val="1"/>
      </rPr>
      <t>)</t>
    </r>
  </si>
  <si>
    <t>- 8 -</t>
    <phoneticPr fontId="4"/>
  </si>
  <si>
    <r>
      <rPr>
        <sz val="12"/>
        <color indexed="8"/>
        <rFont val="ＭＳ 明朝"/>
        <family val="1"/>
        <charset val="128"/>
      </rPr>
      <t>イ　魚種別生産額</t>
    </r>
  </si>
  <si>
    <r>
      <rPr>
        <sz val="11"/>
        <rFont val="ＭＳ 明朝"/>
        <family val="1"/>
        <charset val="128"/>
      </rPr>
      <t>　　県内の生産額は全体で前年より</t>
    </r>
    <r>
      <rPr>
        <sz val="11"/>
        <rFont val="Century"/>
        <family val="1"/>
      </rPr>
      <t>428</t>
    </r>
    <r>
      <rPr>
        <sz val="11"/>
        <rFont val="ＭＳ 明朝"/>
        <family val="1"/>
        <charset val="128"/>
      </rPr>
      <t>百万円減の</t>
    </r>
    <r>
      <rPr>
        <sz val="11"/>
        <rFont val="Century"/>
        <family val="1"/>
      </rPr>
      <t>2,810</t>
    </r>
    <r>
      <rPr>
        <sz val="11"/>
        <rFont val="ＭＳ 明朝"/>
        <family val="1"/>
        <charset val="128"/>
      </rPr>
      <t>百万円、前年比</t>
    </r>
    <r>
      <rPr>
        <sz val="11"/>
        <rFont val="Century"/>
        <family val="1"/>
      </rPr>
      <t>87</t>
    </r>
    <r>
      <rPr>
        <sz val="11"/>
        <rFont val="ＭＳ 明朝"/>
        <family val="1"/>
        <charset val="128"/>
      </rPr>
      <t>％となった。</t>
    </r>
    <rPh sb="2" eb="4">
      <t>ケンナイ</t>
    </rPh>
    <rPh sb="5" eb="8">
      <t>セイサンガク</t>
    </rPh>
    <rPh sb="9" eb="11">
      <t>ゼンタイ</t>
    </rPh>
    <rPh sb="12" eb="14">
      <t>ゼンネン</t>
    </rPh>
    <rPh sb="19" eb="20">
      <t>ヒャク</t>
    </rPh>
    <rPh sb="20" eb="22">
      <t>マンエン</t>
    </rPh>
    <rPh sb="22" eb="23">
      <t>ゲン</t>
    </rPh>
    <rPh sb="29" eb="31">
      <t>ヒャクマン</t>
    </rPh>
    <rPh sb="31" eb="32">
      <t>エン</t>
    </rPh>
    <rPh sb="33" eb="36">
      <t>ゼンネンヒ</t>
    </rPh>
    <phoneticPr fontId="0"/>
  </si>
  <si>
    <r>
      <rPr>
        <sz val="11"/>
        <rFont val="ＭＳ 明朝"/>
        <family val="1"/>
        <charset val="128"/>
      </rPr>
      <t>　　上位</t>
    </r>
    <r>
      <rPr>
        <sz val="11"/>
        <rFont val="Century"/>
        <family val="1"/>
      </rPr>
      <t>5</t>
    </r>
    <r>
      <rPr>
        <sz val="11"/>
        <rFont val="ＭＳ 明朝"/>
        <family val="1"/>
        <charset val="128"/>
      </rPr>
      <t>魚種は、するめいか　</t>
    </r>
    <r>
      <rPr>
        <sz val="11"/>
        <rFont val="Century"/>
        <family val="1"/>
      </rPr>
      <t>1,204</t>
    </r>
    <r>
      <rPr>
        <sz val="11"/>
        <rFont val="ＭＳ 明朝"/>
        <family val="1"/>
        <charset val="128"/>
      </rPr>
      <t>百万円　（全生産額に占める割合</t>
    </r>
    <r>
      <rPr>
        <sz val="11"/>
        <rFont val="Century"/>
        <family val="1"/>
      </rPr>
      <t>42.8</t>
    </r>
    <r>
      <rPr>
        <sz val="11"/>
        <rFont val="ＭＳ 明朝"/>
        <family val="1"/>
        <charset val="128"/>
      </rPr>
      <t>％）、たい類　</t>
    </r>
    <r>
      <rPr>
        <sz val="11"/>
        <rFont val="Century"/>
        <family val="1"/>
      </rPr>
      <t>231</t>
    </r>
    <r>
      <rPr>
        <sz val="11"/>
        <rFont val="ＭＳ 明朝"/>
        <family val="1"/>
        <charset val="128"/>
      </rPr>
      <t>百万円　（同</t>
    </r>
    <r>
      <rPr>
        <sz val="11"/>
        <rFont val="Century"/>
        <family val="1"/>
      </rPr>
      <t>8.2</t>
    </r>
    <r>
      <rPr>
        <sz val="11"/>
        <rFont val="ＭＳ 明朝"/>
        <family val="1"/>
        <charset val="128"/>
      </rPr>
      <t>％）、たら　</t>
    </r>
    <r>
      <rPr>
        <sz val="11"/>
        <rFont val="Century"/>
        <family val="1"/>
      </rPr>
      <t>160</t>
    </r>
    <r>
      <rPr>
        <sz val="11"/>
        <rFont val="ＭＳ 明朝"/>
        <family val="1"/>
        <charset val="128"/>
      </rPr>
      <t>百万円　（同</t>
    </r>
    <r>
      <rPr>
        <sz val="11"/>
        <rFont val="Century"/>
        <family val="1"/>
      </rPr>
      <t>5.7</t>
    </r>
    <r>
      <rPr>
        <sz val="11"/>
        <rFont val="ＭＳ 明朝"/>
        <family val="1"/>
        <charset val="128"/>
      </rPr>
      <t>％）、</t>
    </r>
    <rPh sb="2" eb="4">
      <t>ジョウイ</t>
    </rPh>
    <rPh sb="5" eb="7">
      <t>ギョシュ</t>
    </rPh>
    <rPh sb="20" eb="21">
      <t>ヒャク</t>
    </rPh>
    <rPh sb="21" eb="23">
      <t>マンエン</t>
    </rPh>
    <rPh sb="25" eb="26">
      <t>ゼン</t>
    </rPh>
    <rPh sb="26" eb="29">
      <t>セイサンガク</t>
    </rPh>
    <rPh sb="30" eb="31">
      <t>シ</t>
    </rPh>
    <rPh sb="33" eb="35">
      <t>ワリアイ</t>
    </rPh>
    <rPh sb="44" eb="45">
      <t>ルイ</t>
    </rPh>
    <rPh sb="49" eb="50">
      <t>ヒャク</t>
    </rPh>
    <rPh sb="50" eb="52">
      <t>マンエン</t>
    </rPh>
    <rPh sb="54" eb="55">
      <t>ドウ</t>
    </rPh>
    <rPh sb="72" eb="73">
      <t>ドウ</t>
    </rPh>
    <phoneticPr fontId="0"/>
  </si>
  <si>
    <r>
      <rPr>
        <sz val="11"/>
        <rFont val="ＭＳ 明朝"/>
        <family val="1"/>
        <charset val="128"/>
      </rPr>
      <t>　ほっこくあかえび　</t>
    </r>
    <r>
      <rPr>
        <sz val="11"/>
        <rFont val="Century"/>
        <family val="1"/>
      </rPr>
      <t>141</t>
    </r>
    <r>
      <rPr>
        <sz val="11"/>
        <rFont val="ＭＳ 明朝"/>
        <family val="1"/>
        <charset val="128"/>
      </rPr>
      <t>百万円　（同</t>
    </r>
    <r>
      <rPr>
        <sz val="11"/>
        <rFont val="Century"/>
        <family val="1"/>
      </rPr>
      <t>5.0</t>
    </r>
    <r>
      <rPr>
        <sz val="11"/>
        <rFont val="ＭＳ 明朝"/>
        <family val="1"/>
        <charset val="128"/>
      </rPr>
      <t>％）、さけ　</t>
    </r>
    <r>
      <rPr>
        <sz val="11"/>
        <rFont val="Century"/>
        <family val="1"/>
      </rPr>
      <t>105</t>
    </r>
    <r>
      <rPr>
        <sz val="11"/>
        <rFont val="ＭＳ 明朝"/>
        <family val="1"/>
        <charset val="128"/>
      </rPr>
      <t>百万円　（同</t>
    </r>
    <r>
      <rPr>
        <sz val="11"/>
        <rFont val="Century"/>
        <family val="1"/>
      </rPr>
      <t>3.7</t>
    </r>
    <r>
      <rPr>
        <sz val="11"/>
        <rFont val="ＭＳ 明朝"/>
        <family val="1"/>
        <charset val="128"/>
      </rPr>
      <t>％）であった。</t>
    </r>
    <rPh sb="13" eb="14">
      <t>ヒャク</t>
    </rPh>
    <rPh sb="14" eb="16">
      <t>マンエン</t>
    </rPh>
    <rPh sb="18" eb="19">
      <t>ドウ</t>
    </rPh>
    <rPh sb="31" eb="32">
      <t>ヒャク</t>
    </rPh>
    <rPh sb="32" eb="34">
      <t>マンエン</t>
    </rPh>
    <rPh sb="36" eb="37">
      <t>ドウ</t>
    </rPh>
    <phoneticPr fontId="0"/>
  </si>
  <si>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</si>
  <si>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4"/>
  </si>
  <si>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</si>
  <si>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</si>
  <si>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</si>
  <si>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</si>
  <si>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</si>
  <si>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</si>
  <si>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</si>
  <si>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</si>
  <si>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</si>
  <si>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</si>
  <si>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</si>
  <si>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rPr>
        <sz val="11"/>
        <color indexed="8"/>
        <rFont val="ＭＳ 明朝"/>
        <family val="1"/>
        <charset val="128"/>
      </rPr>
      <t>前年比</t>
    </r>
    <phoneticPr fontId="4"/>
  </si>
  <si>
    <r>
      <rPr>
        <sz val="11"/>
        <rFont val="ＭＳ 明朝"/>
        <family val="1"/>
        <charset val="128"/>
      </rPr>
      <t>さけ</t>
    </r>
  </si>
  <si>
    <r>
      <rPr>
        <sz val="11"/>
        <rFont val="ＭＳ 明朝"/>
        <family val="1"/>
        <charset val="128"/>
      </rPr>
      <t>ます</t>
    </r>
  </si>
  <si>
    <r>
      <rPr>
        <sz val="11"/>
        <rFont val="ＭＳ 明朝"/>
        <family val="1"/>
        <charset val="128"/>
      </rPr>
      <t>まがれい</t>
    </r>
  </si>
  <si>
    <r>
      <rPr>
        <sz val="11"/>
        <rFont val="ＭＳ 明朝"/>
        <family val="1"/>
        <charset val="128"/>
      </rPr>
      <t>ひらめ</t>
    </r>
  </si>
  <si>
    <r>
      <rPr>
        <sz val="11"/>
        <rFont val="ＭＳ 明朝"/>
        <family val="1"/>
        <charset val="128"/>
      </rPr>
      <t>にぎす</t>
    </r>
  </si>
  <si>
    <r>
      <rPr>
        <sz val="11"/>
        <rFont val="ＭＳ 明朝"/>
        <family val="1"/>
        <charset val="128"/>
      </rPr>
      <t>たら</t>
    </r>
  </si>
  <si>
    <r>
      <rPr>
        <sz val="11"/>
        <rFont val="ＭＳ 明朝"/>
        <family val="1"/>
        <charset val="128"/>
      </rPr>
      <t>すけとうだら</t>
    </r>
  </si>
  <si>
    <r>
      <rPr>
        <sz val="11"/>
        <rFont val="ＭＳ 明朝"/>
        <family val="1"/>
        <charset val="128"/>
      </rPr>
      <t>ほっけ</t>
    </r>
  </si>
  <si>
    <r>
      <rPr>
        <sz val="11"/>
        <rFont val="ＭＳ 明朝"/>
        <family val="1"/>
        <charset val="128"/>
      </rPr>
      <t>さめ</t>
    </r>
  </si>
  <si>
    <r>
      <rPr>
        <sz val="11"/>
        <rFont val="ＭＳ 明朝"/>
        <family val="1"/>
        <charset val="128"/>
      </rPr>
      <t>はたはた</t>
    </r>
  </si>
  <si>
    <r>
      <rPr>
        <sz val="11"/>
        <rFont val="ＭＳ 明朝"/>
        <family val="1"/>
        <charset val="128"/>
      </rPr>
      <t>あんこう</t>
    </r>
  </si>
  <si>
    <r>
      <rPr>
        <sz val="11"/>
        <rFont val="ＭＳ 明朝"/>
        <family val="1"/>
        <charset val="128"/>
      </rPr>
      <t>いわし</t>
    </r>
  </si>
  <si>
    <r>
      <rPr>
        <sz val="11"/>
        <rFont val="ＭＳ 明朝"/>
        <family val="1"/>
        <charset val="128"/>
      </rPr>
      <t>ぶり・いなだ</t>
    </r>
  </si>
  <si>
    <t>-9-</t>
    <phoneticPr fontId="4"/>
  </si>
  <si>
    <r>
      <t xml:space="preserve">1  </t>
    </r>
    <r>
      <rPr>
        <sz val="11"/>
        <color indexed="8"/>
        <rFont val="ＭＳ 明朝"/>
        <family val="1"/>
        <charset val="128"/>
      </rPr>
      <t>月</t>
    </r>
  </si>
  <si>
    <r>
      <t xml:space="preserve"> </t>
    </r>
    <r>
      <rPr>
        <sz val="11"/>
        <color indexed="8"/>
        <rFont val="ＭＳ 明朝"/>
        <family val="1"/>
        <charset val="128"/>
      </rPr>
      <t>前年比</t>
    </r>
    <phoneticPr fontId="4"/>
  </si>
  <si>
    <t>18</t>
  </si>
  <si>
    <r>
      <rPr>
        <sz val="11"/>
        <rFont val="ＭＳ 明朝"/>
        <family val="1"/>
        <charset val="128"/>
      </rPr>
      <t>かながしら</t>
    </r>
  </si>
  <si>
    <r>
      <rPr>
        <sz val="11"/>
        <rFont val="ＭＳ 明朝"/>
        <family val="1"/>
        <charset val="128"/>
      </rPr>
      <t>合　計</t>
    </r>
    <rPh sb="0" eb="1">
      <t>ゴウ</t>
    </rPh>
    <rPh sb="2" eb="3">
      <t>ケイ</t>
    </rPh>
    <phoneticPr fontId="3"/>
  </si>
  <si>
    <r>
      <t>29</t>
    </r>
    <r>
      <rPr>
        <sz val="11"/>
        <rFont val="ＭＳ 明朝"/>
        <family val="1"/>
        <charset val="128"/>
      </rPr>
      <t>　年</t>
    </r>
    <phoneticPr fontId="4"/>
  </si>
  <si>
    <t>- 10 -</t>
    <phoneticPr fontId="4"/>
  </si>
  <si>
    <r>
      <rPr>
        <sz val="12"/>
        <rFont val="ＭＳ 明朝"/>
        <family val="1"/>
        <charset val="128"/>
      </rPr>
      <t>ウ　漁業種類別漁獲量</t>
    </r>
    <phoneticPr fontId="4"/>
  </si>
  <si>
    <r>
      <rPr>
        <sz val="11"/>
        <rFont val="ＭＳ 明朝"/>
        <family val="1"/>
        <charset val="128"/>
      </rPr>
      <t>　　漁獲量の多い上位</t>
    </r>
    <r>
      <rPr>
        <sz val="11"/>
        <rFont val="Century"/>
        <family val="1"/>
      </rPr>
      <t>5</t>
    </r>
    <r>
      <rPr>
        <sz val="11"/>
        <rFont val="ＭＳ 明朝"/>
        <family val="1"/>
        <charset val="128"/>
      </rPr>
      <t>漁業種は、いか一本釣り　</t>
    </r>
    <r>
      <rPr>
        <sz val="11"/>
        <rFont val="Century"/>
        <family val="1"/>
      </rPr>
      <t>2,028</t>
    </r>
    <r>
      <rPr>
        <sz val="11"/>
        <rFont val="ＭＳ 明朝"/>
        <family val="1"/>
        <charset val="128"/>
      </rPr>
      <t>トン　（全漁獲量に占める割合</t>
    </r>
    <r>
      <rPr>
        <sz val="11"/>
        <rFont val="Century"/>
        <family val="1"/>
      </rPr>
      <t>40.2</t>
    </r>
    <r>
      <rPr>
        <sz val="11"/>
        <rFont val="ＭＳ 明朝"/>
        <family val="1"/>
        <charset val="128"/>
      </rPr>
      <t>％）、底引き網漁業　</t>
    </r>
    <r>
      <rPr>
        <sz val="11"/>
        <rFont val="Century"/>
        <family val="1"/>
      </rPr>
      <t>1,493</t>
    </r>
    <r>
      <rPr>
        <sz val="11"/>
        <rFont val="ＭＳ 明朝"/>
        <family val="1"/>
        <charset val="128"/>
      </rPr>
      <t>トン　（同</t>
    </r>
    <r>
      <rPr>
        <sz val="11"/>
        <rFont val="Century"/>
        <family val="1"/>
      </rPr>
      <t>29.6</t>
    </r>
    <r>
      <rPr>
        <sz val="11"/>
        <rFont val="ＭＳ 明朝"/>
        <family val="1"/>
        <charset val="128"/>
      </rPr>
      <t>％）、</t>
    </r>
    <rPh sb="2" eb="5">
      <t>ギョカクリョウ</t>
    </rPh>
    <rPh sb="6" eb="7">
      <t>オオ</t>
    </rPh>
    <rPh sb="8" eb="10">
      <t>ジョウイ</t>
    </rPh>
    <rPh sb="11" eb="13">
      <t>ギョギョウ</t>
    </rPh>
    <rPh sb="13" eb="14">
      <t>シュ</t>
    </rPh>
    <rPh sb="18" eb="20">
      <t>イッポン</t>
    </rPh>
    <rPh sb="20" eb="21">
      <t>ツ</t>
    </rPh>
    <rPh sb="32" eb="33">
      <t>ゼン</t>
    </rPh>
    <rPh sb="33" eb="35">
      <t>ギョカク</t>
    </rPh>
    <rPh sb="35" eb="36">
      <t>リョウ</t>
    </rPh>
    <rPh sb="37" eb="38">
      <t>シ</t>
    </rPh>
    <rPh sb="40" eb="42">
      <t>ワリアイ</t>
    </rPh>
    <rPh sb="49" eb="51">
      <t>ソコビ</t>
    </rPh>
    <rPh sb="52" eb="53">
      <t>アミ</t>
    </rPh>
    <rPh sb="53" eb="55">
      <t>ギョギョウ</t>
    </rPh>
    <rPh sb="65" eb="66">
      <t>ドウ</t>
    </rPh>
    <phoneticPr fontId="0"/>
  </si>
  <si>
    <r>
      <rPr>
        <sz val="11"/>
        <rFont val="ＭＳ 明朝"/>
        <family val="1"/>
        <charset val="128"/>
      </rPr>
      <t>　かご漁業　</t>
    </r>
    <r>
      <rPr>
        <sz val="11"/>
        <rFont val="Century"/>
        <family val="1"/>
      </rPr>
      <t>477</t>
    </r>
    <r>
      <rPr>
        <sz val="11"/>
        <rFont val="ＭＳ 明朝"/>
        <family val="1"/>
        <charset val="128"/>
      </rPr>
      <t>トン　（同</t>
    </r>
    <r>
      <rPr>
        <sz val="11"/>
        <rFont val="Century"/>
        <family val="1"/>
      </rPr>
      <t>9.5</t>
    </r>
    <r>
      <rPr>
        <sz val="11"/>
        <rFont val="ＭＳ 明朝"/>
        <family val="1"/>
        <charset val="128"/>
      </rPr>
      <t>％）、さけます定置網漁業　</t>
    </r>
    <r>
      <rPr>
        <sz val="11"/>
        <rFont val="Century"/>
        <family val="1"/>
      </rPr>
      <t>428</t>
    </r>
    <r>
      <rPr>
        <sz val="11"/>
        <rFont val="ＭＳ 明朝"/>
        <family val="1"/>
        <charset val="128"/>
      </rPr>
      <t>トン　（同</t>
    </r>
    <r>
      <rPr>
        <sz val="11"/>
        <rFont val="Century"/>
        <family val="1"/>
      </rPr>
      <t>8.5</t>
    </r>
    <r>
      <rPr>
        <sz val="11"/>
        <rFont val="ＭＳ 明朝"/>
        <family val="1"/>
        <charset val="128"/>
      </rPr>
      <t>％）、その他のはえなわ漁業　</t>
    </r>
    <r>
      <rPr>
        <sz val="11"/>
        <rFont val="Century"/>
        <family val="1"/>
      </rPr>
      <t>139</t>
    </r>
    <r>
      <rPr>
        <sz val="11"/>
        <rFont val="ＭＳ 明朝"/>
        <family val="1"/>
        <charset val="128"/>
      </rPr>
      <t>トン　（同</t>
    </r>
    <r>
      <rPr>
        <sz val="11"/>
        <rFont val="Century"/>
        <family val="1"/>
      </rPr>
      <t>2.8</t>
    </r>
    <r>
      <rPr>
        <sz val="11"/>
        <rFont val="ＭＳ 明朝"/>
        <family val="1"/>
        <charset val="128"/>
      </rPr>
      <t>％）であった。</t>
    </r>
    <rPh sb="3" eb="5">
      <t>ギョギョウ</t>
    </rPh>
    <rPh sb="13" eb="14">
      <t>ドウ</t>
    </rPh>
    <rPh sb="24" eb="27">
      <t>テイチアミ</t>
    </rPh>
    <rPh sb="27" eb="29">
      <t>ギョギョウ</t>
    </rPh>
    <rPh sb="37" eb="38">
      <t>ドウ</t>
    </rPh>
    <rPh sb="46" eb="47">
      <t>タ</t>
    </rPh>
    <rPh sb="52" eb="54">
      <t>ギョギョウ</t>
    </rPh>
    <rPh sb="62" eb="63">
      <t>ドウ</t>
    </rPh>
    <phoneticPr fontId="0"/>
  </si>
  <si>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</si>
  <si>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4"/>
  </si>
  <si>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</si>
  <si>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</si>
  <si>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</si>
  <si>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</si>
  <si>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</si>
  <si>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</si>
  <si>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</si>
  <si>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</si>
  <si>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</si>
  <si>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</si>
  <si>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</si>
  <si>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</si>
  <si>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</si>
  <si>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phoneticPr fontId="4"/>
  </si>
  <si>
    <r>
      <rPr>
        <sz val="11"/>
        <rFont val="ＭＳ 明朝"/>
        <family val="1"/>
        <charset val="128"/>
      </rPr>
      <t>底びき網漁業</t>
    </r>
    <rPh sb="0" eb="1">
      <t>ソコ</t>
    </rPh>
    <rPh sb="3" eb="4">
      <t>アミ</t>
    </rPh>
    <rPh sb="4" eb="6">
      <t>ギョギョウ</t>
    </rPh>
    <phoneticPr fontId="4"/>
  </si>
  <si>
    <r>
      <rPr>
        <sz val="11"/>
        <rFont val="ＭＳ 明朝"/>
        <family val="1"/>
        <charset val="128"/>
      </rPr>
      <t>その他の底びき網漁業</t>
    </r>
    <rPh sb="2" eb="3">
      <t>ホカ</t>
    </rPh>
    <rPh sb="4" eb="5">
      <t>ソコ</t>
    </rPh>
    <rPh sb="7" eb="8">
      <t>アミ</t>
    </rPh>
    <rPh sb="8" eb="10">
      <t>ギョギョウ</t>
    </rPh>
    <phoneticPr fontId="4"/>
  </si>
  <si>
    <r>
      <rPr>
        <sz val="11"/>
        <rFont val="ＭＳ 明朝"/>
        <family val="1"/>
        <charset val="128"/>
      </rPr>
      <t>ごち網漁業</t>
    </r>
    <rPh sb="2" eb="3">
      <t>アミ</t>
    </rPh>
    <rPh sb="3" eb="5">
      <t>ギョギョウ</t>
    </rPh>
    <phoneticPr fontId="4"/>
  </si>
  <si>
    <r>
      <rPr>
        <sz val="11"/>
        <rFont val="ＭＳ 明朝"/>
        <family val="1"/>
        <charset val="128"/>
      </rPr>
      <t>ます流し網漁業</t>
    </r>
    <rPh sb="2" eb="3">
      <t>ナガ</t>
    </rPh>
    <rPh sb="4" eb="5">
      <t>アミ</t>
    </rPh>
    <rPh sb="5" eb="7">
      <t>ギョギョウ</t>
    </rPh>
    <phoneticPr fontId="4"/>
  </si>
  <si>
    <t>-</t>
    <phoneticPr fontId="4"/>
  </si>
  <si>
    <r>
      <rPr>
        <sz val="11"/>
        <rFont val="ＭＳ 明朝"/>
        <family val="1"/>
        <charset val="128"/>
      </rPr>
      <t>その他の流し網漁業</t>
    </r>
    <rPh sb="2" eb="3">
      <t>ホカ</t>
    </rPh>
    <rPh sb="4" eb="5">
      <t>ナガ</t>
    </rPh>
    <rPh sb="6" eb="7">
      <t>アミ</t>
    </rPh>
    <rPh sb="7" eb="9">
      <t>ギョギョウ</t>
    </rPh>
    <phoneticPr fontId="4"/>
  </si>
  <si>
    <r>
      <rPr>
        <sz val="11"/>
        <rFont val="ＭＳ 明朝"/>
        <family val="1"/>
        <charset val="128"/>
      </rPr>
      <t>さし網漁業</t>
    </r>
    <rPh sb="2" eb="3">
      <t>アミ</t>
    </rPh>
    <rPh sb="3" eb="5">
      <t>ギョギョウ</t>
    </rPh>
    <phoneticPr fontId="4"/>
  </si>
  <si>
    <r>
      <rPr>
        <sz val="11"/>
        <rFont val="ＭＳ 明朝"/>
        <family val="1"/>
        <charset val="128"/>
      </rPr>
      <t>ますはえなわ漁業</t>
    </r>
    <rPh sb="6" eb="8">
      <t>ギョギョウ</t>
    </rPh>
    <phoneticPr fontId="4"/>
  </si>
  <si>
    <r>
      <rPr>
        <sz val="11"/>
        <rFont val="ＭＳ 明朝"/>
        <family val="1"/>
        <charset val="128"/>
      </rPr>
      <t>その他のはえなわ漁業</t>
    </r>
    <rPh sb="2" eb="3">
      <t>ホカ</t>
    </rPh>
    <rPh sb="8" eb="10">
      <t>ギョギョウ</t>
    </rPh>
    <phoneticPr fontId="4"/>
  </si>
  <si>
    <r>
      <rPr>
        <sz val="11"/>
        <rFont val="ＭＳ 明朝"/>
        <family val="1"/>
        <charset val="128"/>
      </rPr>
      <t>いか一本釣漁業</t>
    </r>
    <rPh sb="2" eb="4">
      <t>イッポン</t>
    </rPh>
    <rPh sb="4" eb="5">
      <t>ツリ</t>
    </rPh>
    <rPh sb="5" eb="7">
      <t>ギョギョウ</t>
    </rPh>
    <phoneticPr fontId="4"/>
  </si>
  <si>
    <r>
      <rPr>
        <sz val="11"/>
        <rFont val="ＭＳ 明朝"/>
        <family val="1"/>
        <charset val="128"/>
      </rPr>
      <t>その他の一本釣漁業</t>
    </r>
    <rPh sb="2" eb="3">
      <t>ホカ</t>
    </rPh>
    <rPh sb="4" eb="6">
      <t>イッポン</t>
    </rPh>
    <rPh sb="6" eb="7">
      <t>ツリ</t>
    </rPh>
    <rPh sb="7" eb="9">
      <t>ギョギョウ</t>
    </rPh>
    <phoneticPr fontId="4"/>
  </si>
  <si>
    <r>
      <rPr>
        <sz val="11"/>
        <rFont val="ＭＳ 明朝"/>
        <family val="1"/>
        <charset val="128"/>
      </rPr>
      <t>かご漁業</t>
    </r>
    <rPh sb="2" eb="4">
      <t>ギョギョウ</t>
    </rPh>
    <phoneticPr fontId="4"/>
  </si>
  <si>
    <r>
      <rPr>
        <sz val="11"/>
        <rFont val="ＭＳ 明朝"/>
        <family val="1"/>
        <charset val="128"/>
      </rPr>
      <t>さけます定置網漁業</t>
    </r>
    <rPh sb="4" eb="6">
      <t>テイチ</t>
    </rPh>
    <rPh sb="6" eb="7">
      <t>アミ</t>
    </rPh>
    <rPh sb="7" eb="9">
      <t>ギョギョウ</t>
    </rPh>
    <phoneticPr fontId="4"/>
  </si>
  <si>
    <r>
      <rPr>
        <sz val="11"/>
        <rFont val="ＭＳ 明朝"/>
        <family val="1"/>
        <charset val="128"/>
      </rPr>
      <t>その他の定置網漁業</t>
    </r>
    <rPh sb="2" eb="3">
      <t>ホカ</t>
    </rPh>
    <rPh sb="4" eb="6">
      <t>テイチ</t>
    </rPh>
    <rPh sb="6" eb="7">
      <t>アミ</t>
    </rPh>
    <rPh sb="7" eb="9">
      <t>ギョギョウ</t>
    </rPh>
    <phoneticPr fontId="4"/>
  </si>
  <si>
    <r>
      <rPr>
        <sz val="11"/>
        <rFont val="ＭＳ 明朝"/>
        <family val="1"/>
        <charset val="128"/>
      </rPr>
      <t>採貝藻漁業</t>
    </r>
    <rPh sb="0" eb="1">
      <t>サイ</t>
    </rPh>
    <rPh sb="1" eb="2">
      <t>カイ</t>
    </rPh>
    <rPh sb="2" eb="3">
      <t>ソウ</t>
    </rPh>
    <rPh sb="3" eb="5">
      <t>ギョギョウ</t>
    </rPh>
    <phoneticPr fontId="4"/>
  </si>
  <si>
    <r>
      <rPr>
        <sz val="11"/>
        <rFont val="ＭＳ 明朝"/>
        <family val="1"/>
        <charset val="128"/>
      </rPr>
      <t>その他の漁業</t>
    </r>
    <rPh sb="2" eb="3">
      <t>ホカ</t>
    </rPh>
    <rPh sb="4" eb="6">
      <t>ギョギョウ</t>
    </rPh>
    <phoneticPr fontId="4"/>
  </si>
  <si>
    <t>合　　　計</t>
    <rPh sb="0" eb="1">
      <t>ゴウ</t>
    </rPh>
    <rPh sb="4" eb="5">
      <t>ケイ</t>
    </rPh>
    <phoneticPr fontId="4"/>
  </si>
  <si>
    <r>
      <t>29</t>
    </r>
    <r>
      <rPr>
        <sz val="11"/>
        <rFont val="ＭＳ Ｐ明朝"/>
        <family val="1"/>
        <charset val="128"/>
      </rPr>
      <t>　</t>
    </r>
    <r>
      <rPr>
        <sz val="11"/>
        <rFont val="Century"/>
        <family val="1"/>
      </rPr>
      <t xml:space="preserve"> </t>
    </r>
    <r>
      <rPr>
        <sz val="11"/>
        <rFont val="ＭＳ Ｐ明朝"/>
        <family val="1"/>
        <charset val="128"/>
      </rPr>
      <t>年</t>
    </r>
    <phoneticPr fontId="4"/>
  </si>
  <si>
    <t>前　年　比</t>
    <rPh sb="0" eb="1">
      <t>マエ</t>
    </rPh>
    <rPh sb="2" eb="3">
      <t>トシ</t>
    </rPh>
    <rPh sb="4" eb="5">
      <t>ヒ</t>
    </rPh>
    <phoneticPr fontId="4"/>
  </si>
  <si>
    <r>
      <t xml:space="preserve">   (</t>
    </r>
    <r>
      <rPr>
        <sz val="11"/>
        <rFont val="ＭＳ 明朝"/>
        <family val="1"/>
        <charset val="128"/>
      </rPr>
      <t>漁協統計</t>
    </r>
    <r>
      <rPr>
        <sz val="11"/>
        <rFont val="Century"/>
        <family val="1"/>
      </rPr>
      <t>)</t>
    </r>
  </si>
  <si>
    <t>- 11 -</t>
    <phoneticPr fontId="4"/>
  </si>
  <si>
    <r>
      <rPr>
        <sz val="12"/>
        <rFont val="ＭＳ 明朝"/>
        <family val="1"/>
        <charset val="128"/>
      </rPr>
      <t>エ　漁業種類別生産額</t>
    </r>
  </si>
  <si>
    <r>
      <rPr>
        <sz val="11"/>
        <rFont val="ＭＳ 明朝"/>
        <family val="1"/>
        <charset val="128"/>
      </rPr>
      <t>　　生産額の多い上位</t>
    </r>
    <r>
      <rPr>
        <sz val="11"/>
        <rFont val="Century"/>
        <family val="1"/>
      </rPr>
      <t>5</t>
    </r>
    <r>
      <rPr>
        <sz val="11"/>
        <rFont val="ＭＳ 明朝"/>
        <family val="1"/>
        <charset val="128"/>
      </rPr>
      <t>漁業種は、いか一本釣漁業　</t>
    </r>
    <r>
      <rPr>
        <sz val="11"/>
        <rFont val="Century"/>
        <family val="1"/>
      </rPr>
      <t>1,186</t>
    </r>
    <r>
      <rPr>
        <sz val="11"/>
        <rFont val="ＭＳ 明朝"/>
        <family val="1"/>
        <charset val="128"/>
      </rPr>
      <t>百万円　（全生産額に占める割合</t>
    </r>
    <r>
      <rPr>
        <sz val="11"/>
        <rFont val="Century"/>
        <family val="1"/>
      </rPr>
      <t>42.2</t>
    </r>
    <r>
      <rPr>
        <sz val="11"/>
        <rFont val="ＭＳ 明朝"/>
        <family val="1"/>
        <charset val="128"/>
      </rPr>
      <t>％）、底びき網漁業　</t>
    </r>
    <r>
      <rPr>
        <sz val="11"/>
        <rFont val="Century"/>
        <family val="1"/>
      </rPr>
      <t>844</t>
    </r>
    <r>
      <rPr>
        <sz val="11"/>
        <rFont val="ＭＳ 明朝"/>
        <family val="1"/>
        <charset val="128"/>
      </rPr>
      <t>百万円　（同</t>
    </r>
    <r>
      <rPr>
        <sz val="11"/>
        <rFont val="Century"/>
        <family val="1"/>
      </rPr>
      <t>30.0</t>
    </r>
    <r>
      <rPr>
        <sz val="11"/>
        <rFont val="ＭＳ 明朝"/>
        <family val="1"/>
        <charset val="128"/>
      </rPr>
      <t>％）、</t>
    </r>
    <rPh sb="2" eb="5">
      <t>セイサンガク</t>
    </rPh>
    <rPh sb="6" eb="7">
      <t>オオ</t>
    </rPh>
    <rPh sb="8" eb="10">
      <t>ジョウイ</t>
    </rPh>
    <rPh sb="11" eb="13">
      <t>ギョギョウ</t>
    </rPh>
    <rPh sb="13" eb="14">
      <t>シュ</t>
    </rPh>
    <rPh sb="18" eb="20">
      <t>イッポン</t>
    </rPh>
    <rPh sb="20" eb="21">
      <t>ツ</t>
    </rPh>
    <rPh sb="21" eb="23">
      <t>ギョギョウ</t>
    </rPh>
    <rPh sb="29" eb="30">
      <t>ヒャク</t>
    </rPh>
    <rPh sb="30" eb="32">
      <t>マンエン</t>
    </rPh>
    <rPh sb="34" eb="35">
      <t>ゼン</t>
    </rPh>
    <rPh sb="35" eb="38">
      <t>セイサンガク</t>
    </rPh>
    <rPh sb="39" eb="40">
      <t>シ</t>
    </rPh>
    <rPh sb="42" eb="44">
      <t>ワリアイ</t>
    </rPh>
    <rPh sb="51" eb="52">
      <t>ソコ</t>
    </rPh>
    <rPh sb="54" eb="55">
      <t>アミ</t>
    </rPh>
    <rPh sb="55" eb="57">
      <t>ギョギョウ</t>
    </rPh>
    <rPh sb="61" eb="62">
      <t>ヒャク</t>
    </rPh>
    <rPh sb="62" eb="64">
      <t>マンエン</t>
    </rPh>
    <rPh sb="66" eb="67">
      <t>ドウ</t>
    </rPh>
    <phoneticPr fontId="0"/>
  </si>
  <si>
    <r>
      <rPr>
        <sz val="11"/>
        <rFont val="ＭＳ 明朝"/>
        <family val="1"/>
        <charset val="128"/>
      </rPr>
      <t>　さけます定置網漁業　</t>
    </r>
    <r>
      <rPr>
        <sz val="11"/>
        <rFont val="Century"/>
        <family val="1"/>
      </rPr>
      <t>170</t>
    </r>
    <r>
      <rPr>
        <sz val="11"/>
        <rFont val="ＭＳ 明朝"/>
        <family val="1"/>
        <charset val="128"/>
      </rPr>
      <t>百万円　（同</t>
    </r>
    <r>
      <rPr>
        <sz val="11"/>
        <rFont val="Century"/>
        <family val="1"/>
      </rPr>
      <t>6.0</t>
    </r>
    <r>
      <rPr>
        <sz val="11"/>
        <rFont val="ＭＳ 明朝"/>
        <family val="1"/>
        <charset val="128"/>
      </rPr>
      <t>％）、その他のはえなわ漁業　</t>
    </r>
    <r>
      <rPr>
        <sz val="11"/>
        <rFont val="Century"/>
        <family val="1"/>
      </rPr>
      <t>145</t>
    </r>
    <r>
      <rPr>
        <sz val="11"/>
        <rFont val="ＭＳ 明朝"/>
        <family val="1"/>
        <charset val="128"/>
      </rPr>
      <t>百万円　（同</t>
    </r>
    <r>
      <rPr>
        <sz val="11"/>
        <rFont val="Century"/>
        <family val="1"/>
      </rPr>
      <t>5.2</t>
    </r>
    <r>
      <rPr>
        <sz val="11"/>
        <rFont val="ＭＳ 明朝"/>
        <family val="1"/>
        <charset val="128"/>
      </rPr>
      <t>％）、採貝藻漁業　</t>
    </r>
    <r>
      <rPr>
        <sz val="11"/>
        <rFont val="Century"/>
        <family val="1"/>
      </rPr>
      <t>121</t>
    </r>
    <r>
      <rPr>
        <sz val="11"/>
        <rFont val="ＭＳ 明朝"/>
        <family val="1"/>
        <charset val="128"/>
      </rPr>
      <t>百万円　（同</t>
    </r>
    <r>
      <rPr>
        <sz val="11"/>
        <rFont val="Century"/>
        <family val="1"/>
      </rPr>
      <t>4.3</t>
    </r>
    <r>
      <rPr>
        <sz val="11"/>
        <rFont val="ＭＳ 明朝"/>
        <family val="1"/>
        <charset val="128"/>
      </rPr>
      <t>％）であった。</t>
    </r>
    <rPh sb="16" eb="17">
      <t>エン</t>
    </rPh>
    <rPh sb="19" eb="20">
      <t>ドウ</t>
    </rPh>
    <rPh sb="28" eb="29">
      <t>タ</t>
    </rPh>
    <rPh sb="34" eb="36">
      <t>ギョギョウ</t>
    </rPh>
    <rPh sb="40" eb="41">
      <t>ヒャク</t>
    </rPh>
    <rPh sb="41" eb="43">
      <t>マンエン</t>
    </rPh>
    <rPh sb="45" eb="46">
      <t>ドウ</t>
    </rPh>
    <rPh sb="52" eb="53">
      <t>サイ</t>
    </rPh>
    <rPh sb="53" eb="54">
      <t>カイ</t>
    </rPh>
    <rPh sb="54" eb="55">
      <t>ソウ</t>
    </rPh>
    <rPh sb="55" eb="57">
      <t>ギョギョウ</t>
    </rPh>
    <rPh sb="61" eb="63">
      <t>ヒャクマン</t>
    </rPh>
    <rPh sb="63" eb="64">
      <t>エン</t>
    </rPh>
    <rPh sb="66" eb="67">
      <t>ドウ</t>
    </rPh>
    <phoneticPr fontId="0"/>
  </si>
  <si>
    <r>
      <rPr>
        <sz val="11"/>
        <rFont val="ＭＳ 明朝"/>
        <family val="1"/>
        <charset val="128"/>
      </rPr>
      <t>漁業種</t>
    </r>
    <r>
      <rPr>
        <sz val="11"/>
        <rFont val="Century"/>
        <family val="1"/>
      </rPr>
      <t xml:space="preserve">                                          </t>
    </r>
    <r>
      <rPr>
        <sz val="11"/>
        <rFont val="ＭＳ 明朝"/>
        <family val="1"/>
        <charset val="128"/>
      </rPr>
      <t>月</t>
    </r>
    <phoneticPr fontId="4"/>
  </si>
  <si>
    <r>
      <rPr>
        <sz val="11"/>
        <rFont val="ＭＳ 明朝"/>
        <family val="1"/>
        <charset val="128"/>
      </rPr>
      <t>前年比</t>
    </r>
  </si>
  <si>
    <t>底びき網漁業</t>
    <rPh sb="0" eb="1">
      <t>ソコ</t>
    </rPh>
    <rPh sb="3" eb="4">
      <t>アミ</t>
    </rPh>
    <rPh sb="4" eb="6">
      <t>ギョギョウ</t>
    </rPh>
    <phoneticPr fontId="4"/>
  </si>
  <si>
    <t>その他の底びき網漁業</t>
    <rPh sb="2" eb="3">
      <t>ホカ</t>
    </rPh>
    <rPh sb="4" eb="5">
      <t>ソコ</t>
    </rPh>
    <rPh sb="7" eb="8">
      <t>アミ</t>
    </rPh>
    <rPh sb="8" eb="10">
      <t>ギョギョウ</t>
    </rPh>
    <phoneticPr fontId="4"/>
  </si>
  <si>
    <t>ごち網漁業</t>
    <rPh sb="2" eb="3">
      <t>アミ</t>
    </rPh>
    <rPh sb="3" eb="5">
      <t>ギョギョウ</t>
    </rPh>
    <phoneticPr fontId="4"/>
  </si>
  <si>
    <t>ます流し網漁業</t>
    <rPh sb="2" eb="3">
      <t>ナガ</t>
    </rPh>
    <rPh sb="4" eb="5">
      <t>アミ</t>
    </rPh>
    <rPh sb="5" eb="7">
      <t>ギョギョウ</t>
    </rPh>
    <phoneticPr fontId="4"/>
  </si>
  <si>
    <t>その他の流し網漁業</t>
    <rPh sb="2" eb="3">
      <t>ホカ</t>
    </rPh>
    <rPh sb="4" eb="5">
      <t>ナガ</t>
    </rPh>
    <rPh sb="6" eb="7">
      <t>アミ</t>
    </rPh>
    <rPh sb="7" eb="9">
      <t>ギョギョウ</t>
    </rPh>
    <phoneticPr fontId="4"/>
  </si>
  <si>
    <t>さし網漁業</t>
    <rPh sb="2" eb="3">
      <t>アミ</t>
    </rPh>
    <rPh sb="3" eb="5">
      <t>ギョギョウ</t>
    </rPh>
    <phoneticPr fontId="4"/>
  </si>
  <si>
    <t>ますはえなわ漁業</t>
    <rPh sb="6" eb="8">
      <t>ギョギョウ</t>
    </rPh>
    <phoneticPr fontId="4"/>
  </si>
  <si>
    <t>その他のはえなわ漁業</t>
    <rPh sb="2" eb="3">
      <t>ホカ</t>
    </rPh>
    <rPh sb="8" eb="10">
      <t>ギョギョウ</t>
    </rPh>
    <phoneticPr fontId="4"/>
  </si>
  <si>
    <t>いか一本釣漁業</t>
    <rPh sb="2" eb="4">
      <t>イッポン</t>
    </rPh>
    <rPh sb="4" eb="5">
      <t>ツリ</t>
    </rPh>
    <rPh sb="5" eb="7">
      <t>ギョギョウ</t>
    </rPh>
    <phoneticPr fontId="4"/>
  </si>
  <si>
    <t>その他の一本釣漁業</t>
    <rPh sb="2" eb="3">
      <t>ホカ</t>
    </rPh>
    <rPh sb="4" eb="6">
      <t>イッポン</t>
    </rPh>
    <rPh sb="6" eb="7">
      <t>ツリ</t>
    </rPh>
    <rPh sb="7" eb="9">
      <t>ギョギョウ</t>
    </rPh>
    <phoneticPr fontId="4"/>
  </si>
  <si>
    <t>かご漁業</t>
    <rPh sb="2" eb="4">
      <t>ギョギョウ</t>
    </rPh>
    <phoneticPr fontId="4"/>
  </si>
  <si>
    <t>さけます定置網漁業</t>
    <rPh sb="4" eb="6">
      <t>テイチ</t>
    </rPh>
    <rPh sb="6" eb="7">
      <t>アミ</t>
    </rPh>
    <rPh sb="7" eb="9">
      <t>ギョギョウ</t>
    </rPh>
    <phoneticPr fontId="4"/>
  </si>
  <si>
    <t>その他の定置網漁業</t>
    <rPh sb="2" eb="3">
      <t>ホカ</t>
    </rPh>
    <rPh sb="4" eb="6">
      <t>テイチ</t>
    </rPh>
    <rPh sb="6" eb="7">
      <t>アミ</t>
    </rPh>
    <rPh sb="7" eb="9">
      <t>ギョギョウ</t>
    </rPh>
    <phoneticPr fontId="4"/>
  </si>
  <si>
    <t>採貝藻漁業</t>
    <rPh sb="0" eb="1">
      <t>サイ</t>
    </rPh>
    <rPh sb="1" eb="2">
      <t>カイ</t>
    </rPh>
    <rPh sb="2" eb="3">
      <t>ソウ</t>
    </rPh>
    <rPh sb="3" eb="5">
      <t>ギョギョウ</t>
    </rPh>
    <phoneticPr fontId="4"/>
  </si>
  <si>
    <t>その他の漁業</t>
    <rPh sb="2" eb="3">
      <t>ホカ</t>
    </rPh>
    <rPh sb="4" eb="6">
      <t>ギョギョウ</t>
    </rPh>
    <phoneticPr fontId="4"/>
  </si>
  <si>
    <t>- 12 -</t>
    <phoneticPr fontId="4"/>
  </si>
  <si>
    <t xml:space="preserve"> オ　地区別漁獲量</t>
  </si>
  <si>
    <t>平成30年　単位：㎏</t>
    <phoneticPr fontId="4"/>
  </si>
  <si>
    <t>月　   　  地区</t>
  </si>
  <si>
    <t>酒田</t>
  </si>
  <si>
    <t>飛島</t>
  </si>
  <si>
    <t>吹浦</t>
  </si>
  <si>
    <t>加茂</t>
  </si>
  <si>
    <t>由良</t>
  </si>
  <si>
    <t>豊浦</t>
  </si>
  <si>
    <t>温海</t>
  </si>
  <si>
    <t>念珠関</t>
  </si>
  <si>
    <t>合計</t>
  </si>
  <si>
    <t>前年比</t>
  </si>
  <si>
    <t>１</t>
  </si>
  <si>
    <t>２</t>
  </si>
  <si>
    <t>３</t>
  </si>
  <si>
    <t>４</t>
  </si>
  <si>
    <t>５</t>
  </si>
  <si>
    <t>６</t>
  </si>
  <si>
    <t>７</t>
  </si>
  <si>
    <t>８</t>
  </si>
  <si>
    <t>９</t>
  </si>
  <si>
    <t>１０</t>
  </si>
  <si>
    <t>１１</t>
  </si>
  <si>
    <t>１２</t>
  </si>
  <si>
    <t>合　計</t>
    <rPh sb="0" eb="1">
      <t>ゴウ</t>
    </rPh>
    <rPh sb="2" eb="3">
      <t>ケイ</t>
    </rPh>
    <phoneticPr fontId="9"/>
  </si>
  <si>
    <t>前年比</t>
    <rPh sb="0" eb="3">
      <t>ゼンネンヒ</t>
    </rPh>
    <phoneticPr fontId="9"/>
  </si>
  <si>
    <t>　　　　　（漁協統計）</t>
  </si>
  <si>
    <t>- 13 -</t>
    <phoneticPr fontId="4"/>
  </si>
  <si>
    <t xml:space="preserve"> カ　地区別生産額</t>
  </si>
  <si>
    <t>平成30年　単位：千円</t>
    <phoneticPr fontId="4"/>
  </si>
  <si>
    <t>- 14 -</t>
    <phoneticPr fontId="4"/>
  </si>
  <si>
    <r>
      <t xml:space="preserve"> (2)</t>
    </r>
    <r>
      <rPr>
        <sz val="14"/>
        <rFont val="ＭＳ 明朝"/>
        <family val="1"/>
        <charset val="128"/>
      </rPr>
      <t>　漁業近代化資金平成</t>
    </r>
    <r>
      <rPr>
        <sz val="14"/>
        <rFont val="Century"/>
        <family val="1"/>
      </rPr>
      <t>30</t>
    </r>
    <r>
      <rPr>
        <sz val="14"/>
        <rFont val="ＭＳ 明朝"/>
        <family val="1"/>
        <charset val="128"/>
      </rPr>
      <t>年度融資実績</t>
    </r>
    <phoneticPr fontId="4"/>
  </si>
  <si>
    <r>
      <rPr>
        <sz val="12"/>
        <rFont val="ＭＳ 明朝"/>
        <family val="1"/>
        <charset val="128"/>
      </rPr>
      <t>ア　海　　面</t>
    </r>
    <phoneticPr fontId="4"/>
  </si>
  <si>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</si>
  <si>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</si>
  <si>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</si>
  <si>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</si>
  <si>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漁具等</t>
    </r>
  </si>
  <si>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</si>
  <si>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phoneticPr fontId="4"/>
  </si>
  <si>
    <r>
      <t>20</t>
    </r>
    <r>
      <rPr>
        <sz val="11"/>
        <rFont val="ＭＳ 明朝"/>
        <family val="1"/>
        <charset val="128"/>
      </rPr>
      <t>トン以上</t>
    </r>
    <phoneticPr fontId="4"/>
  </si>
  <si>
    <r>
      <rPr>
        <sz val="11"/>
        <rFont val="ＭＳ 明朝"/>
        <family val="1"/>
        <charset val="128"/>
      </rPr>
      <t>年度</t>
    </r>
  </si>
  <si>
    <r>
      <rPr>
        <sz val="11"/>
        <rFont val="ＭＳ 明朝"/>
        <family val="1"/>
        <charset val="128"/>
      </rPr>
      <t>件数</t>
    </r>
  </si>
  <si>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</si>
  <si>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4"/>
  </si>
  <si>
    <t>―</t>
    <phoneticPr fontId="4"/>
  </si>
  <si>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</si>
  <si>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種苗購入等育成
必要資金</t>
    </r>
    <phoneticPr fontId="4"/>
  </si>
  <si>
    <r>
      <rPr>
        <sz val="11"/>
        <rFont val="ＭＳ 明朝"/>
        <family val="1"/>
        <charset val="128"/>
      </rPr>
      <t>養殖水産物
収穫用器具資金</t>
    </r>
    <phoneticPr fontId="4"/>
  </si>
  <si>
    <r>
      <t xml:space="preserve"> (3)</t>
    </r>
    <r>
      <rPr>
        <sz val="12"/>
        <rFont val="ＭＳ 明朝"/>
        <family val="1"/>
        <charset val="128"/>
      </rPr>
      <t>　沿岸漁業改善資金平成</t>
    </r>
    <r>
      <rPr>
        <sz val="12"/>
        <rFont val="Century"/>
        <family val="1"/>
      </rPr>
      <t>30</t>
    </r>
    <r>
      <rPr>
        <sz val="12"/>
        <rFont val="ＭＳ 明朝"/>
        <family val="1"/>
        <charset val="128"/>
      </rPr>
      <t>年度融資実績</t>
    </r>
    <phoneticPr fontId="4"/>
  </si>
  <si>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</si>
  <si>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</si>
  <si>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</si>
  <si>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- 36 -</t>
    <phoneticPr fontId="4"/>
  </si>
  <si>
    <r>
      <t xml:space="preserve"> </t>
    </r>
    <r>
      <rPr>
        <sz val="11"/>
        <rFont val="ＭＳ 明朝"/>
        <family val="1"/>
        <charset val="128"/>
      </rPr>
      <t>　　区分</t>
    </r>
    <phoneticPr fontId="4"/>
  </si>
  <si>
    <r>
      <rPr>
        <sz val="11"/>
        <rFont val="ＭＳ 明朝"/>
        <family val="1"/>
        <charset val="128"/>
      </rPr>
      <t>漁船漁具保管</t>
    </r>
    <r>
      <rPr>
        <sz val="11"/>
        <rFont val="Century"/>
        <family val="1"/>
      </rPr>
      <t xml:space="preserve">        </t>
    </r>
    <r>
      <rPr>
        <sz val="11"/>
        <rFont val="ＭＳ 明朝"/>
        <family val="1"/>
        <charset val="128"/>
      </rPr>
      <t>施設等</t>
    </r>
    <phoneticPr fontId="4"/>
  </si>
  <si>
    <r>
      <rPr>
        <sz val="11"/>
        <rFont val="ＭＳ 明朝"/>
        <family val="1"/>
        <charset val="128"/>
      </rPr>
      <t>水産動植物</t>
    </r>
    <r>
      <rPr>
        <sz val="11"/>
        <rFont val="Century"/>
        <family val="1"/>
      </rPr>
      <t xml:space="preserve">            </t>
    </r>
    <r>
      <rPr>
        <sz val="11"/>
        <rFont val="ＭＳ 明朝"/>
        <family val="1"/>
        <charset val="128"/>
      </rPr>
      <t>の種苗等</t>
    </r>
    <phoneticPr fontId="4"/>
  </si>
  <si>
    <r>
      <rPr>
        <sz val="11"/>
        <rFont val="ＭＳ 明朝"/>
        <family val="1"/>
        <charset val="128"/>
      </rPr>
      <t>内水面養殖</t>
    </r>
    <r>
      <rPr>
        <sz val="11"/>
        <rFont val="Century"/>
        <family val="1"/>
      </rPr>
      <t xml:space="preserve">       </t>
    </r>
    <r>
      <rPr>
        <sz val="11"/>
        <rFont val="ＭＳ 明朝"/>
        <family val="1"/>
        <charset val="128"/>
      </rPr>
      <t>施設資金</t>
    </r>
    <phoneticPr fontId="4"/>
  </si>
  <si>
    <r>
      <rPr>
        <sz val="12"/>
        <color theme="1"/>
        <rFont val="ＭＳ 明朝"/>
        <family val="1"/>
        <charset val="128"/>
      </rPr>
      <t>３　委員会･附属機関等</t>
    </r>
    <r>
      <rPr>
        <sz val="11"/>
        <color theme="1"/>
        <rFont val="Century"/>
        <family val="1"/>
      </rPr>
      <t/>
    </r>
    <phoneticPr fontId="18"/>
  </si>
  <si>
    <r>
      <rPr>
        <sz val="11"/>
        <color theme="1"/>
        <rFont val="ＭＳ 明朝"/>
        <family val="1"/>
        <charset val="128"/>
      </rPr>
      <t>名　　　　称</t>
    </r>
    <phoneticPr fontId="18"/>
  </si>
  <si>
    <r>
      <rPr>
        <sz val="11"/>
        <color theme="1"/>
        <rFont val="ＭＳ 明朝"/>
        <family val="1"/>
        <charset val="128"/>
      </rPr>
      <t>事　務　所　所　在　地</t>
    </r>
    <phoneticPr fontId="18"/>
  </si>
  <si>
    <r>
      <rPr>
        <sz val="11"/>
        <color theme="1"/>
        <rFont val="ＭＳ 明朝"/>
        <family val="1"/>
        <charset val="128"/>
      </rPr>
      <t>会長名</t>
    </r>
    <phoneticPr fontId="18"/>
  </si>
  <si>
    <r>
      <rPr>
        <sz val="11"/>
        <color theme="1"/>
        <rFont val="ＭＳ 明朝"/>
        <family val="1"/>
        <charset val="128"/>
      </rPr>
      <t>任　　　期</t>
    </r>
    <phoneticPr fontId="18"/>
  </si>
  <si>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</si>
  <si>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</si>
  <si>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</si>
  <si>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</si>
  <si>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18"/>
  </si>
  <si>
    <r>
      <rPr>
        <sz val="11"/>
        <color theme="1"/>
        <rFont val="ＭＳ 明朝"/>
        <family val="1"/>
        <charset val="128"/>
      </rPr>
      <t>加藤　栄</t>
    </r>
    <phoneticPr fontId="18"/>
  </si>
  <si>
    <r>
      <rPr>
        <sz val="11"/>
        <color theme="1"/>
        <rFont val="ＭＳ 明朝"/>
        <family val="1"/>
        <charset val="128"/>
      </rPr>
      <t>平</t>
    </r>
    <r>
      <rPr>
        <sz val="11"/>
        <color theme="1"/>
        <rFont val="Century"/>
        <family val="1"/>
      </rPr>
      <t>28.8</t>
    </r>
    <r>
      <rPr>
        <sz val="11"/>
        <color theme="1"/>
        <rFont val="ＭＳ 明朝"/>
        <family val="1"/>
        <charset val="128"/>
      </rPr>
      <t>～平</t>
    </r>
    <r>
      <rPr>
        <sz val="11"/>
        <color theme="1"/>
        <rFont val="Century"/>
        <family val="1"/>
      </rPr>
      <t>32.8</t>
    </r>
  </si>
  <si>
    <r>
      <t>10</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</si>
  <si>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</si>
  <si>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山形県庄内総合支庁産業経済部水産振興課内</t>
    </r>
  </si>
  <si>
    <r>
      <t>(4</t>
    </r>
    <r>
      <rPr>
        <sz val="11"/>
        <color theme="1"/>
        <rFont val="ＭＳ 明朝"/>
        <family val="1"/>
        <charset val="128"/>
      </rPr>
      <t>年</t>
    </r>
    <r>
      <rPr>
        <sz val="11"/>
        <color theme="1"/>
        <rFont val="Century"/>
        <family val="1"/>
      </rPr>
      <t>)</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</si>
  <si>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</si>
  <si>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</si>
  <si>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國方敬司</t>
    </r>
    <phoneticPr fontId="18"/>
  </si>
  <si>
    <r>
      <rPr>
        <sz val="11"/>
        <color theme="1"/>
        <rFont val="ＭＳ 明朝"/>
        <family val="1"/>
        <charset val="128"/>
      </rPr>
      <t>平</t>
    </r>
    <r>
      <rPr>
        <sz val="11"/>
        <color theme="1"/>
        <rFont val="Century"/>
        <family val="1"/>
      </rPr>
      <t>28.12</t>
    </r>
    <r>
      <rPr>
        <sz val="11"/>
        <color theme="1"/>
        <rFont val="ＭＳ 明朝"/>
        <family val="1"/>
        <charset val="128"/>
      </rPr>
      <t>～平</t>
    </r>
    <r>
      <rPr>
        <sz val="11"/>
        <color theme="1"/>
        <rFont val="Century"/>
        <family val="1"/>
      </rPr>
      <t>32.11</t>
    </r>
  </si>
  <si>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</si>
  <si>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</si>
  <si>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</si>
  <si>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</si>
  <si>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rPr>
        <sz val="11"/>
        <color theme="1"/>
        <rFont val="ＭＳ 明朝"/>
        <family val="1"/>
        <charset val="128"/>
      </rPr>
      <t>本宮茂樹</t>
    </r>
    <phoneticPr fontId="18"/>
  </si>
  <si>
    <r>
      <rPr>
        <sz val="11"/>
        <color theme="1"/>
        <rFont val="ＭＳ 明朝"/>
        <family val="1"/>
        <charset val="128"/>
      </rPr>
      <t>平</t>
    </r>
    <r>
      <rPr>
        <sz val="11"/>
        <color theme="1"/>
        <rFont val="Century"/>
        <family val="1"/>
      </rPr>
      <t>29</t>
    </r>
    <r>
      <rPr>
        <sz val="11"/>
        <color theme="1"/>
        <rFont val="ＭＳ 明朝"/>
        <family val="1"/>
        <charset val="128"/>
      </rPr>
      <t>～平</t>
    </r>
    <r>
      <rPr>
        <sz val="11"/>
        <color theme="1"/>
        <rFont val="Century"/>
        <family val="1"/>
      </rPr>
      <t>30</t>
    </r>
  </si>
  <si>
    <r>
      <t>19</t>
    </r>
    <r>
      <rPr>
        <sz val="11"/>
        <color theme="1"/>
        <rFont val="ＭＳ 明朝"/>
        <family val="1"/>
        <charset val="128"/>
      </rPr>
      <t>名</t>
    </r>
  </si>
  <si>
    <r>
      <rPr>
        <sz val="11"/>
        <color theme="1"/>
        <rFont val="ＭＳ 明朝"/>
        <family val="1"/>
        <charset val="128"/>
      </rPr>
      <t>規約</t>
    </r>
  </si>
  <si>
    <r>
      <t>(2</t>
    </r>
    <r>
      <rPr>
        <sz val="11"/>
        <color theme="1"/>
        <rFont val="ＭＳ 明朝"/>
        <family val="1"/>
        <charset val="128"/>
      </rPr>
      <t>年</t>
    </r>
    <r>
      <rPr>
        <sz val="11"/>
        <color theme="1"/>
        <rFont val="Century"/>
        <family val="1"/>
      </rPr>
      <t>)</t>
    </r>
    <phoneticPr fontId="18"/>
  </si>
  <si>
    <r>
      <rPr>
        <sz val="12"/>
        <color theme="1"/>
        <rFont val="ＭＳ 明朝"/>
        <family val="1"/>
        <charset val="128"/>
      </rPr>
      <t>４　水産関係歳出決算の概要</t>
    </r>
    <r>
      <rPr>
        <sz val="12"/>
        <color theme="1"/>
        <rFont val="Century"/>
        <family val="1"/>
      </rPr>
      <t>(</t>
    </r>
    <r>
      <rPr>
        <sz val="12"/>
        <color theme="1"/>
        <rFont val="ＭＳ 明朝"/>
        <family val="1"/>
        <charset val="128"/>
      </rPr>
      <t>一般会計</t>
    </r>
    <r>
      <rPr>
        <sz val="12"/>
        <color theme="1"/>
        <rFont val="Century"/>
        <family val="1"/>
      </rPr>
      <t xml:space="preserve">) </t>
    </r>
  </si>
  <si>
    <r>
      <rPr>
        <sz val="12"/>
        <color theme="1"/>
        <rFont val="ＭＳ 明朝"/>
        <family val="1"/>
        <charset val="128"/>
      </rPr>
      <t>平成</t>
    </r>
    <r>
      <rPr>
        <sz val="12"/>
        <color theme="1"/>
        <rFont val="Century"/>
        <family val="1"/>
      </rPr>
      <t>30</t>
    </r>
    <r>
      <rPr>
        <sz val="12"/>
        <color theme="1"/>
        <rFont val="ＭＳ 明朝"/>
        <family val="1"/>
        <charset val="128"/>
      </rPr>
      <t>年度</t>
    </r>
    <r>
      <rPr>
        <sz val="12"/>
        <color theme="1"/>
        <rFont val="Century"/>
        <family val="1"/>
      </rPr>
      <t>(</t>
    </r>
    <r>
      <rPr>
        <sz val="12"/>
        <color theme="1"/>
        <rFont val="ＭＳ 明朝"/>
        <family val="1"/>
        <charset val="128"/>
      </rPr>
      <t>単位：千円）</t>
    </r>
    <phoneticPr fontId="18"/>
  </si>
  <si>
    <r>
      <rPr>
        <sz val="11"/>
        <color theme="1"/>
        <rFont val="ＭＳ 明朝"/>
        <family val="1"/>
        <charset val="128"/>
      </rPr>
      <t>性　質　別</t>
    </r>
    <phoneticPr fontId="18"/>
  </si>
  <si>
    <r>
      <rPr>
        <sz val="11"/>
        <color theme="1"/>
        <rFont val="ＭＳ 明朝"/>
        <family val="1"/>
        <charset val="128"/>
      </rPr>
      <t>金　額</t>
    </r>
    <phoneticPr fontId="18"/>
  </si>
  <si>
    <r>
      <rPr>
        <sz val="11"/>
        <color theme="1"/>
        <rFont val="ＭＳ 明朝"/>
        <family val="1"/>
        <charset val="128"/>
      </rPr>
      <t>主　要　事　業　等</t>
    </r>
    <phoneticPr fontId="18"/>
  </si>
  <si>
    <r>
      <rPr>
        <sz val="11"/>
        <color theme="1"/>
        <rFont val="ＭＳ 明朝"/>
        <family val="1"/>
        <charset val="128"/>
      </rPr>
      <t>事　業　等　主　要</t>
    </r>
    <phoneticPr fontId="18"/>
  </si>
  <si>
    <r>
      <rPr>
        <sz val="11"/>
        <color theme="1"/>
        <rFont val="ＭＳ 明朝"/>
        <family val="1"/>
        <charset val="128"/>
      </rPr>
      <t>人　件　費</t>
    </r>
    <phoneticPr fontId="18"/>
  </si>
  <si>
    <r>
      <rPr>
        <sz val="11"/>
        <color theme="1"/>
        <rFont val="ＭＳ 明朝"/>
        <family val="1"/>
        <charset val="128"/>
      </rPr>
      <t>報酬等</t>
    </r>
  </si>
  <si>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</si>
  <si>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18"/>
  </si>
  <si>
    <r>
      <rPr>
        <sz val="11"/>
        <color theme="1"/>
        <rFont val="ＭＳ 明朝"/>
        <family val="1"/>
        <charset val="128"/>
      </rPr>
      <t>漁港・漁場整備事業費</t>
    </r>
  </si>
  <si>
    <r>
      <rPr>
        <sz val="11"/>
        <color theme="1"/>
        <rFont val="ＭＳ 明朝"/>
        <family val="1"/>
        <charset val="128"/>
      </rPr>
      <t>給　与　等</t>
    </r>
    <phoneticPr fontId="18"/>
  </si>
  <si>
    <r>
      <rPr>
        <sz val="11"/>
        <color theme="1"/>
        <rFont val="ＭＳ 明朝"/>
        <family val="1"/>
        <charset val="128"/>
      </rPr>
      <t>海岸環境・保全施設整備事業費</t>
    </r>
  </si>
  <si>
    <r>
      <rPr>
        <sz val="11"/>
        <color theme="1"/>
        <rFont val="ＭＳ 明朝"/>
        <family val="1"/>
        <charset val="128"/>
      </rPr>
      <t>補助費等</t>
    </r>
  </si>
  <si>
    <r>
      <rPr>
        <sz val="11"/>
        <color theme="1"/>
        <rFont val="ＭＳ 明朝"/>
        <family val="1"/>
        <charset val="128"/>
      </rPr>
      <t>さくらます増殖施設管理運営費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</si>
  <si>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18"/>
  </si>
  <si>
    <r>
      <rPr>
        <sz val="11"/>
        <color theme="1"/>
        <rFont val="ＭＳ 明朝"/>
        <family val="1"/>
        <charset val="128"/>
      </rPr>
      <t>試験調査船新造事業費</t>
    </r>
    <rPh sb="0" eb="2">
      <t>シケン</t>
    </rPh>
    <rPh sb="2" eb="5">
      <t>チョウサセン</t>
    </rPh>
    <rPh sb="5" eb="7">
      <t>シンゾウ</t>
    </rPh>
    <rPh sb="7" eb="9">
      <t>ジギョウ</t>
    </rPh>
    <rPh sb="9" eb="10">
      <t>ヒ</t>
    </rPh>
    <phoneticPr fontId="18"/>
  </si>
  <si>
    <r>
      <rPr>
        <sz val="11"/>
        <color theme="1"/>
        <rFont val="ＭＳ 明朝"/>
        <family val="1"/>
        <charset val="128"/>
      </rPr>
      <t>新規漁業就業者総合支援対策事業費</t>
    </r>
  </si>
  <si>
    <r>
      <rPr>
        <sz val="11"/>
        <color theme="1"/>
        <rFont val="ＭＳ 明朝"/>
        <family val="1"/>
        <charset val="128"/>
      </rPr>
      <t>サケ・マス振興事業費</t>
    </r>
  </si>
  <si>
    <r>
      <rPr>
        <sz val="11"/>
        <color theme="1"/>
        <rFont val="ＭＳ 明朝"/>
        <family val="1"/>
        <charset val="128"/>
      </rPr>
      <t>離島漁業再生支援事業費</t>
    </r>
  </si>
  <si>
    <r>
      <rPr>
        <sz val="11"/>
        <color theme="1"/>
        <rFont val="ＭＳ 明朝"/>
        <family val="1"/>
        <charset val="128"/>
      </rPr>
      <t>栽培漁業振興事業費</t>
    </r>
  </si>
  <si>
    <r>
      <rPr>
        <sz val="11"/>
        <color theme="1"/>
        <rFont val="ＭＳ 明朝"/>
        <family val="1"/>
        <charset val="128"/>
      </rPr>
      <t>庄内浜トップブランド水産物創出事業費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</si>
  <si>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18"/>
  </si>
  <si>
    <r>
      <rPr>
        <sz val="11"/>
        <color theme="1"/>
        <rFont val="ＭＳ 明朝"/>
        <family val="1"/>
        <charset val="128"/>
      </rPr>
      <t>水産総合振興費</t>
    </r>
  </si>
  <si>
    <r>
      <rPr>
        <sz val="11"/>
        <color theme="1"/>
        <rFont val="ＭＳ 明朝"/>
        <family val="1"/>
        <charset val="128"/>
      </rPr>
      <t>内水面水産試験場管理運営費</t>
    </r>
  </si>
  <si>
    <r>
      <rPr>
        <sz val="11"/>
        <color theme="1"/>
        <rFont val="ＭＳ 明朝"/>
        <family val="1"/>
        <charset val="128"/>
      </rPr>
      <t>計</t>
    </r>
  </si>
  <si>
    <r>
      <rPr>
        <sz val="11"/>
        <color theme="1"/>
        <rFont val="ＭＳ 明朝"/>
        <family val="1"/>
        <charset val="128"/>
      </rPr>
      <t>そ　の　他</t>
    </r>
    <phoneticPr fontId="18"/>
  </si>
  <si>
    <r>
      <rPr>
        <sz val="11"/>
        <color theme="1"/>
        <rFont val="ＭＳ 明朝"/>
        <family val="1"/>
        <charset val="128"/>
      </rPr>
      <t>水産多面的機能発揮対策推進事業費</t>
    </r>
    <rPh sb="0" eb="2">
      <t>スイサン</t>
    </rPh>
    <rPh sb="2" eb="5">
      <t>タメンテキ</t>
    </rPh>
    <rPh sb="5" eb="7">
      <t>キノウ</t>
    </rPh>
    <rPh sb="7" eb="9">
      <t>ハッキ</t>
    </rPh>
    <rPh sb="9" eb="11">
      <t>タイサク</t>
    </rPh>
    <rPh sb="11" eb="13">
      <t>スイシン</t>
    </rPh>
    <rPh sb="13" eb="15">
      <t>ジギョウ</t>
    </rPh>
    <rPh sb="15" eb="16">
      <t>ヒ</t>
    </rPh>
    <phoneticPr fontId="18"/>
  </si>
  <si>
    <r>
      <rPr>
        <sz val="11"/>
        <color theme="1"/>
        <rFont val="ＭＳ 明朝"/>
        <family val="1"/>
        <charset val="128"/>
      </rPr>
      <t>合　　計</t>
    </r>
    <phoneticPr fontId="18"/>
  </si>
  <si>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</si>
  <si>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</si>
  <si>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</si>
  <si>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物　件　費</t>
    </r>
    <phoneticPr fontId="18"/>
  </si>
  <si>
    <r>
      <rPr>
        <sz val="11"/>
        <color theme="1"/>
        <rFont val="ＭＳ 明朝"/>
        <family val="1"/>
        <charset val="128"/>
      </rPr>
      <t>沿岸漁業振興調査事業費</t>
    </r>
  </si>
  <si>
    <r>
      <rPr>
        <sz val="11"/>
        <color theme="1"/>
        <rFont val="ＭＳ 明朝"/>
        <family val="1"/>
        <charset val="128"/>
      </rPr>
      <t>試験研究費</t>
    </r>
  </si>
  <si>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18"/>
  </si>
  <si>
    <r>
      <rPr>
        <sz val="12"/>
        <color theme="1"/>
        <rFont val="ＭＳ 明朝"/>
        <family val="1"/>
        <charset val="128"/>
      </rPr>
      <t>平成</t>
    </r>
    <r>
      <rPr>
        <sz val="12"/>
        <color theme="1"/>
        <rFont val="Century"/>
        <family val="1"/>
      </rPr>
      <t>30</t>
    </r>
    <r>
      <rPr>
        <sz val="12"/>
        <color theme="1"/>
        <rFont val="ＭＳ 明朝"/>
        <family val="1"/>
        <charset val="128"/>
      </rPr>
      <t>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phoneticPr fontId="18"/>
  </si>
  <si>
    <r>
      <rPr>
        <sz val="11"/>
        <color theme="1"/>
        <rFont val="ＭＳ 明朝"/>
        <family val="1"/>
        <charset val="128"/>
      </rPr>
      <t>漁港漂着物撤去処理事業費</t>
    </r>
    <rPh sb="0" eb="2">
      <t>ギョコウ</t>
    </rPh>
    <rPh sb="2" eb="4">
      <t>ヒョウチャク</t>
    </rPh>
    <rPh sb="4" eb="5">
      <t>ブツ</t>
    </rPh>
    <rPh sb="5" eb="7">
      <t>テッキョ</t>
    </rPh>
    <rPh sb="7" eb="9">
      <t>ショリ</t>
    </rPh>
    <rPh sb="9" eb="11">
      <t>ジギョウ</t>
    </rPh>
    <rPh sb="11" eb="12">
      <t>ヒ</t>
    </rPh>
    <phoneticPr fontId="18"/>
  </si>
  <si>
    <r>
      <rPr>
        <sz val="11"/>
        <color theme="1"/>
        <rFont val="ＭＳ 明朝"/>
        <family val="1"/>
        <charset val="128"/>
      </rPr>
      <t>内水面水産試験場管理運営費</t>
    </r>
    <rPh sb="0" eb="3">
      <t>ナイスイメン</t>
    </rPh>
    <rPh sb="3" eb="5">
      <t>スイサン</t>
    </rPh>
    <rPh sb="5" eb="8">
      <t>シケンジョウ</t>
    </rPh>
    <rPh sb="8" eb="10">
      <t>カンリ</t>
    </rPh>
    <phoneticPr fontId="18"/>
  </si>
  <si>
    <r>
      <rPr>
        <sz val="11"/>
        <color theme="1"/>
        <rFont val="ＭＳ 明朝"/>
        <family val="1"/>
        <charset val="128"/>
      </rPr>
      <t>水産試験場管理運営費</t>
    </r>
  </si>
  <si>
    <r>
      <rPr>
        <sz val="11"/>
        <color theme="1"/>
        <rFont val="ＭＳ 明朝"/>
        <family val="1"/>
        <charset val="128"/>
      </rPr>
      <t>会特</t>
    </r>
    <rPh sb="0" eb="1">
      <t>カイ</t>
    </rPh>
    <rPh sb="1" eb="2">
      <t>トク</t>
    </rPh>
    <phoneticPr fontId="18"/>
  </si>
  <si>
    <r>
      <rPr>
        <sz val="11"/>
        <color theme="1"/>
        <rFont val="ＭＳ 明朝"/>
        <family val="1"/>
        <charset val="128"/>
      </rPr>
      <t>貸　付　勘　定</t>
    </r>
    <phoneticPr fontId="18"/>
  </si>
  <si>
    <r>
      <rPr>
        <sz val="11"/>
        <color theme="1"/>
        <rFont val="ＭＳ 明朝"/>
        <family val="1"/>
        <charset val="128"/>
      </rPr>
      <t>資金貸付等</t>
    </r>
  </si>
  <si>
    <r>
      <rPr>
        <sz val="11"/>
        <color theme="1"/>
        <rFont val="ＭＳ 明朝"/>
        <family val="1"/>
        <charset val="128"/>
      </rPr>
      <t>計別</t>
    </r>
    <rPh sb="0" eb="1">
      <t>ケイ</t>
    </rPh>
    <rPh sb="1" eb="2">
      <t>ベツ</t>
    </rPh>
    <phoneticPr fontId="18"/>
  </si>
  <si>
    <r>
      <rPr>
        <sz val="11"/>
        <color theme="1"/>
        <rFont val="ＭＳ 明朝"/>
        <family val="1"/>
        <charset val="128"/>
      </rPr>
      <t>業　務　勘　定</t>
    </r>
    <phoneticPr fontId="18"/>
  </si>
  <si>
    <r>
      <rPr>
        <sz val="11"/>
        <color theme="1"/>
        <rFont val="ＭＳ 明朝"/>
        <family val="1"/>
        <charset val="128"/>
      </rPr>
      <t>指導・委託・運用益の繰出</t>
    </r>
  </si>
  <si>
    <r>
      <rPr>
        <sz val="11"/>
        <color theme="1"/>
        <rFont val="ＭＳ 明朝"/>
        <family val="1"/>
        <charset val="128"/>
      </rPr>
      <t>試験調査船新造事業費</t>
    </r>
    <rPh sb="0" eb="2">
      <t>シケン</t>
    </rPh>
    <rPh sb="2" eb="4">
      <t>チョウサ</t>
    </rPh>
    <rPh sb="4" eb="5">
      <t>フネ</t>
    </rPh>
    <rPh sb="5" eb="7">
      <t>シンゾウ</t>
    </rPh>
    <rPh sb="7" eb="9">
      <t>ジギョウ</t>
    </rPh>
    <rPh sb="9" eb="10">
      <t>ヒ</t>
    </rPh>
    <phoneticPr fontId="18"/>
  </si>
  <si>
    <t>- 3 -</t>
    <phoneticPr fontId="18"/>
  </si>
  <si>
    <r>
      <t xml:space="preserve"> (2)</t>
    </r>
    <r>
      <rPr>
        <sz val="11"/>
        <rFont val="ＭＳ 明朝"/>
        <family val="1"/>
        <charset val="128"/>
      </rPr>
      <t>内水面生産高</t>
    </r>
  </si>
  <si>
    <t>　ア　漁業協同組合別、河川別漁獲量</t>
    <phoneticPr fontId="4"/>
  </si>
  <si>
    <r>
      <rPr>
        <sz val="11"/>
        <rFont val="ＭＳ 明朝"/>
        <family val="1"/>
        <charset val="128"/>
      </rPr>
      <t>平成</t>
    </r>
    <r>
      <rPr>
        <sz val="11"/>
        <rFont val="Century"/>
        <family val="1"/>
      </rPr>
      <t>30</t>
    </r>
    <r>
      <rPr>
        <sz val="11"/>
        <rFont val="ＭＳ 明朝"/>
        <family val="1"/>
        <charset val="128"/>
      </rPr>
      <t>年　単位：</t>
    </r>
    <r>
      <rPr>
        <sz val="11"/>
        <rFont val="Century"/>
        <family val="1"/>
      </rPr>
      <t>kg</t>
    </r>
    <phoneticPr fontId="4"/>
  </si>
  <si>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</si>
  <si>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</si>
  <si>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</si>
  <si>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</si>
  <si>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</si>
  <si>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</si>
  <si>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</si>
  <si>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</si>
  <si>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</si>
  <si>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</si>
  <si>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</si>
  <si>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</si>
  <si>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</si>
  <si>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</si>
  <si>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</si>
  <si>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</si>
  <si>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</si>
  <si>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</si>
  <si>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</si>
  <si>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</si>
  <si>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</si>
  <si>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</si>
  <si>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</si>
  <si>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</si>
  <si>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</si>
  <si>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</si>
  <si>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</si>
  <si>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</si>
  <si>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</si>
  <si>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</si>
  <si>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</si>
  <si>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</si>
  <si>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</si>
  <si>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</si>
  <si>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</si>
  <si>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</si>
  <si>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</si>
  <si>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</si>
  <si>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</si>
  <si>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</si>
  <si>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</si>
  <si>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</si>
  <si>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</si>
  <si>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</si>
  <si>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</si>
  <si>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</si>
  <si>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</si>
  <si>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</si>
  <si>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</si>
  <si>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</si>
  <si>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</si>
  <si>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</si>
  <si>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</si>
  <si>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</si>
  <si>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</si>
  <si>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</si>
  <si>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</si>
  <si>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</si>
  <si>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</si>
  <si>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</si>
  <si>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</si>
  <si>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</si>
  <si>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</si>
  <si>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</si>
  <si>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</si>
  <si>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</si>
  <si>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t>- 15 -</t>
    <phoneticPr fontId="4"/>
  </si>
  <si>
    <r>
      <t xml:space="preserve"> </t>
    </r>
    <r>
      <rPr>
        <sz val="11"/>
        <rFont val="ＭＳ 明朝"/>
        <family val="1"/>
        <charset val="128"/>
      </rPr>
      <t>イ　漁業協同組合別、河川別生産額</t>
    </r>
  </si>
  <si>
    <r>
      <rPr>
        <sz val="11"/>
        <rFont val="ＭＳ 明朝"/>
        <family val="1"/>
        <charset val="128"/>
      </rPr>
      <t>漁協名</t>
    </r>
  </si>
  <si>
    <t>- 16 -</t>
    <phoneticPr fontId="4"/>
  </si>
  <si>
    <r>
      <rPr>
        <sz val="11"/>
        <rFont val="ＭＳ 明朝"/>
        <family val="1"/>
        <charset val="128"/>
      </rPr>
      <t>　</t>
    </r>
    <r>
      <rPr>
        <sz val="11"/>
        <rFont val="Century"/>
        <family val="1"/>
      </rPr>
      <t>(2)</t>
    </r>
    <r>
      <rPr>
        <sz val="11"/>
        <rFont val="ＭＳ 明朝"/>
        <family val="1"/>
        <charset val="128"/>
      </rPr>
      <t>　内水面漁業協同組合</t>
    </r>
  </si>
  <si>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</si>
  <si>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</si>
  <si>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組合人数（人）</t>
    </r>
  </si>
  <si>
    <r>
      <rPr>
        <sz val="11"/>
        <rFont val="ＭＳ 明朝"/>
        <family val="1"/>
        <charset val="128"/>
      </rPr>
      <t>役職員数（人）</t>
    </r>
  </si>
  <si>
    <r>
      <rPr>
        <sz val="11"/>
        <rFont val="ＭＳ 明朝"/>
        <family val="1"/>
        <charset val="128"/>
      </rPr>
      <t>払込済
出資金
（千円）</t>
    </r>
  </si>
  <si>
    <r>
      <rPr>
        <sz val="11"/>
        <rFont val="ＭＳ 明朝"/>
        <family val="1"/>
        <charset val="128"/>
      </rPr>
      <t>放　　　　流　　　　数　　　　量</t>
    </r>
  </si>
  <si>
    <r>
      <rPr>
        <sz val="11"/>
        <rFont val="ＭＳ 明朝"/>
        <family val="1"/>
        <charset val="128"/>
      </rPr>
      <t>あゆ
（㎏）</t>
    </r>
  </si>
  <si>
    <r>
      <rPr>
        <sz val="11"/>
        <rFont val="ＭＳ 明朝"/>
        <family val="1"/>
        <charset val="128"/>
      </rPr>
      <t>こい
（㎏）</t>
    </r>
  </si>
  <si>
    <r>
      <rPr>
        <sz val="11"/>
        <rFont val="ＭＳ 明朝"/>
        <family val="1"/>
        <charset val="128"/>
      </rPr>
      <t>ふな
（㎏）</t>
    </r>
  </si>
  <si>
    <r>
      <rPr>
        <sz val="11"/>
        <rFont val="ＭＳ 明朝"/>
        <family val="1"/>
        <charset val="128"/>
      </rPr>
      <t>うなぎ
（㎏）</t>
    </r>
  </si>
  <si>
    <r>
      <rPr>
        <sz val="11"/>
        <rFont val="ＭＳ 明朝"/>
        <family val="1"/>
        <charset val="128"/>
      </rPr>
      <t>いわな
（尾）</t>
    </r>
  </si>
  <si>
    <r>
      <rPr>
        <sz val="11"/>
        <rFont val="ＭＳ 明朝"/>
        <family val="1"/>
        <charset val="128"/>
      </rPr>
      <t>もくず
が　に
（尾）</t>
    </r>
  </si>
  <si>
    <r>
      <rPr>
        <sz val="11"/>
        <rFont val="ＭＳ 明朝"/>
        <family val="1"/>
        <charset val="128"/>
      </rPr>
      <t>その他
（㎏）</t>
    </r>
  </si>
  <si>
    <r>
      <t>(</t>
    </r>
    <r>
      <rPr>
        <sz val="11"/>
        <rFont val="ＭＳ 明朝"/>
        <family val="1"/>
        <charset val="128"/>
      </rPr>
      <t>サクラマス</t>
    </r>
    <r>
      <rPr>
        <sz val="11"/>
        <rFont val="Century"/>
        <family val="1"/>
      </rPr>
      <t>)</t>
    </r>
  </si>
  <si>
    <r>
      <rPr>
        <sz val="11"/>
        <rFont val="ＭＳ 明朝"/>
        <family val="1"/>
        <charset val="128"/>
      </rPr>
      <t>（尾）</t>
    </r>
  </si>
  <si>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4"/>
  </si>
  <si>
    <r>
      <rPr>
        <sz val="11"/>
        <rFont val="ＭＳ 明朝"/>
        <family val="1"/>
        <charset val="128"/>
      </rPr>
      <t>山辺町</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</si>
  <si>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2</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</si>
  <si>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</si>
  <si>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尾花沢市・大石田町</t>
    </r>
  </si>
  <si>
    <r>
      <rPr>
        <sz val="11"/>
        <rFont val="ＭＳ 明朝"/>
        <family val="1"/>
        <charset val="128"/>
      </rPr>
      <t>（昭</t>
    </r>
    <r>
      <rPr>
        <sz val="11"/>
        <rFont val="Century"/>
        <family val="1"/>
      </rPr>
      <t>25</t>
    </r>
    <r>
      <rPr>
        <sz val="11"/>
        <rFont val="ＭＳ 明朝"/>
        <family val="1"/>
        <charset val="128"/>
      </rPr>
      <t>．</t>
    </r>
    <r>
      <rPr>
        <sz val="11"/>
        <rFont val="Century"/>
        <family val="1"/>
      </rPr>
      <t>11</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</si>
  <si>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西村山郡朝日町大字宮宿</t>
    </r>
    <r>
      <rPr>
        <sz val="11"/>
        <rFont val="Century"/>
        <family val="1"/>
      </rPr>
      <t xml:space="preserve">1103-1
</t>
    </r>
    <r>
      <rPr>
        <sz val="11"/>
        <rFont val="ＭＳ 明朝"/>
        <family val="1"/>
        <charset val="128"/>
      </rPr>
      <t>　　村　山　友　雄（朝日町商工会館内）</t>
    </r>
    <rPh sb="20" eb="21">
      <t>ムラ</t>
    </rPh>
    <rPh sb="22" eb="23">
      <t>ヤマ</t>
    </rPh>
    <rPh sb="24" eb="25">
      <t>トモ</t>
    </rPh>
    <rPh sb="26" eb="27">
      <t>ユウ</t>
    </rPh>
    <phoneticPr fontId="4"/>
  </si>
  <si>
    <r>
      <rPr>
        <sz val="11"/>
        <rFont val="ＭＳ 明朝"/>
        <family val="1"/>
        <charset val="128"/>
      </rPr>
      <t>大江町の全部
朝日町・寒河江市の一部</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</si>
  <si>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6</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</si>
  <si>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</si>
  <si>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 xml:space="preserve">河北町・西川町・天童市・東根市
中山町の全部・寒河江市・村山市の一部
</t>
    </r>
  </si>
  <si>
    <r>
      <rPr>
        <sz val="11"/>
        <rFont val="ＭＳ 明朝"/>
        <family val="1"/>
        <charset val="128"/>
      </rPr>
      <t>（昭</t>
    </r>
    <r>
      <rPr>
        <sz val="11"/>
        <rFont val="Century"/>
        <family val="1"/>
      </rPr>
      <t>27</t>
    </r>
    <r>
      <rPr>
        <sz val="11"/>
        <rFont val="ＭＳ 明朝"/>
        <family val="1"/>
        <charset val="128"/>
      </rPr>
      <t>．</t>
    </r>
    <r>
      <rPr>
        <sz val="11"/>
        <rFont val="Century"/>
        <family val="1"/>
      </rPr>
      <t xml:space="preserve"> 5</t>
    </r>
    <r>
      <rPr>
        <sz val="11"/>
        <rFont val="ＭＳ 明朝"/>
        <family val="1"/>
        <charset val="128"/>
      </rPr>
      <t>．</t>
    </r>
    <r>
      <rPr>
        <sz val="11"/>
        <rFont val="Century"/>
        <family val="1"/>
      </rPr>
      <t>23</t>
    </r>
    <r>
      <rPr>
        <sz val="11"/>
        <rFont val="ＭＳ 明朝"/>
        <family val="1"/>
        <charset val="128"/>
      </rPr>
      <t>）</t>
    </r>
  </si>
  <si>
    <r>
      <rPr>
        <sz val="11"/>
        <rFont val="ＭＳ 明朝"/>
        <family val="1"/>
        <charset val="128"/>
      </rPr>
      <t>最上郡真室川町大字新町字天神</t>
    </r>
    <r>
      <rPr>
        <sz val="11"/>
        <rFont val="Century"/>
        <family val="1"/>
      </rPr>
      <t xml:space="preserve">460
    </t>
    </r>
    <r>
      <rPr>
        <sz val="11"/>
        <rFont val="ＭＳ 明朝"/>
        <family val="1"/>
        <charset val="128"/>
      </rPr>
      <t>杉　原　義　美</t>
    </r>
    <r>
      <rPr>
        <sz val="10"/>
        <rFont val="ＭＳ 明朝"/>
        <family val="1"/>
        <charset val="128"/>
      </rPr>
      <t>（真室川防災センター内）</t>
    </r>
    <rPh sb="22" eb="23">
      <t>スギ</t>
    </rPh>
    <rPh sb="24" eb="25">
      <t>ハラ</t>
    </rPh>
    <rPh sb="26" eb="27">
      <t>ギ</t>
    </rPh>
    <rPh sb="28" eb="29">
      <t>ビ</t>
    </rPh>
    <phoneticPr fontId="4"/>
  </si>
  <si>
    <r>
      <rPr>
        <sz val="11"/>
        <rFont val="ＭＳ 明朝"/>
        <family val="1"/>
        <charset val="128"/>
      </rPr>
      <t>真室川町・金山町・鮭川村の全部
戸沢村の一部</t>
    </r>
  </si>
  <si>
    <r>
      <rPr>
        <sz val="11"/>
        <rFont val="ＭＳ 明朝"/>
        <family val="1"/>
        <charset val="128"/>
      </rPr>
      <t>（昭</t>
    </r>
    <r>
      <rPr>
        <sz val="11"/>
        <rFont val="Century"/>
        <family val="1"/>
      </rPr>
      <t>24</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</si>
  <si>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新庄市大手町</t>
    </r>
    <r>
      <rPr>
        <sz val="11"/>
        <rFont val="Century"/>
        <family val="1"/>
      </rPr>
      <t xml:space="preserve">2-66
</t>
    </r>
    <r>
      <rPr>
        <sz val="11"/>
        <rFont val="ＭＳ 明朝"/>
        <family val="1"/>
        <charset val="128"/>
      </rPr>
      <t>　　工　藤　昭　雄</t>
    </r>
    <rPh sb="3" eb="6">
      <t>オオテマチ</t>
    </rPh>
    <rPh sb="13" eb="14">
      <t>コウ</t>
    </rPh>
    <rPh sb="15" eb="16">
      <t>フジ</t>
    </rPh>
    <rPh sb="17" eb="18">
      <t>アキラ</t>
    </rPh>
    <rPh sb="19" eb="20">
      <t>ユウ</t>
    </rPh>
    <phoneticPr fontId="4"/>
  </si>
  <si>
    <r>
      <rPr>
        <sz val="11"/>
        <rFont val="ＭＳ 明朝"/>
        <family val="1"/>
        <charset val="128"/>
      </rPr>
      <t>新庄市・大蔵村の全部
戸沢村の一部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</si>
  <si>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9</t>
    </r>
    <r>
      <rPr>
        <sz val="11"/>
        <rFont val="ＭＳ 明朝"/>
        <family val="1"/>
        <charset val="128"/>
      </rPr>
      <t>．</t>
    </r>
    <r>
      <rPr>
        <sz val="11"/>
        <rFont val="Century"/>
        <family val="1"/>
      </rPr>
      <t>13</t>
    </r>
    <r>
      <rPr>
        <sz val="11"/>
        <rFont val="ＭＳ 明朝"/>
        <family val="1"/>
        <charset val="128"/>
      </rPr>
      <t>）</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</si>
  <si>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4"/>
  </si>
  <si>
    <r>
      <rPr>
        <sz val="11"/>
        <rFont val="ＭＳ 明朝"/>
        <family val="1"/>
        <charset val="128"/>
      </rPr>
      <t>最上町・舟形町</t>
    </r>
  </si>
  <si>
    <r>
      <rPr>
        <sz val="11"/>
        <rFont val="ＭＳ 明朝"/>
        <family val="1"/>
        <charset val="128"/>
      </rPr>
      <t>（昭</t>
    </r>
    <r>
      <rPr>
        <sz val="11"/>
        <rFont val="Century"/>
        <family val="1"/>
      </rPr>
      <t>29</t>
    </r>
    <r>
      <rPr>
        <sz val="11"/>
        <rFont val="ＭＳ 明朝"/>
        <family val="1"/>
        <charset val="128"/>
      </rPr>
      <t>．</t>
    </r>
    <r>
      <rPr>
        <sz val="11"/>
        <rFont val="Century"/>
        <family val="1"/>
      </rPr>
      <t>12</t>
    </r>
    <r>
      <rPr>
        <sz val="11"/>
        <rFont val="ＭＳ 明朝"/>
        <family val="1"/>
        <charset val="128"/>
      </rPr>
      <t>．</t>
    </r>
    <r>
      <rPr>
        <sz val="11"/>
        <rFont val="Century"/>
        <family val="1"/>
      </rPr>
      <t xml:space="preserve"> 6</t>
    </r>
    <r>
      <rPr>
        <sz val="11"/>
        <rFont val="ＭＳ 明朝"/>
        <family val="1"/>
        <charset val="128"/>
      </rPr>
      <t>）</t>
    </r>
  </si>
  <si>
    <r>
      <rPr>
        <sz val="11"/>
        <rFont val="ＭＳ 明朝"/>
        <family val="1"/>
        <charset val="128"/>
      </rPr>
      <t>西置賜郡白鷹町大字荒砥乙</t>
    </r>
    <r>
      <rPr>
        <sz val="11"/>
        <rFont val="Century"/>
        <family val="1"/>
      </rPr>
      <t>555-</t>
    </r>
    <r>
      <rPr>
        <sz val="11"/>
        <rFont val="ＭＳ 明朝"/>
        <family val="1"/>
        <charset val="128"/>
      </rPr>
      <t xml:space="preserve">１
</t>
    </r>
    <r>
      <rPr>
        <sz val="11"/>
        <rFont val="Century"/>
        <family val="1"/>
      </rPr>
      <t xml:space="preserve">    </t>
    </r>
    <r>
      <rPr>
        <sz val="11"/>
        <rFont val="ＭＳ 明朝"/>
        <family val="1"/>
        <charset val="128"/>
      </rPr>
      <t>竹　田　賢　一</t>
    </r>
    <r>
      <rPr>
        <sz val="10"/>
        <rFont val="ＭＳ 明朝"/>
        <family val="1"/>
        <charset val="128"/>
      </rPr>
      <t>（白鷹町産業センター内）</t>
    </r>
    <rPh sb="22" eb="23">
      <t>タケ</t>
    </rPh>
    <rPh sb="24" eb="25">
      <t>タ</t>
    </rPh>
    <rPh sb="26" eb="27">
      <t>ケン</t>
    </rPh>
    <rPh sb="28" eb="29">
      <t>イチ</t>
    </rPh>
    <phoneticPr fontId="4"/>
  </si>
  <si>
    <r>
      <rPr>
        <sz val="11"/>
        <rFont val="ＭＳ 明朝"/>
        <family val="1"/>
        <charset val="128"/>
      </rPr>
      <t>長井市・白鷹町・飯豊町の全部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</si>
  <si>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</si>
  <si>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西置賜郡小国町岩井沢</t>
    </r>
    <r>
      <rPr>
        <sz val="11"/>
        <rFont val="Century"/>
        <family val="1"/>
      </rPr>
      <t xml:space="preserve">836
</t>
    </r>
    <r>
      <rPr>
        <sz val="11"/>
        <rFont val="ＭＳ 明朝"/>
        <family val="1"/>
        <charset val="128"/>
      </rPr>
      <t>　　渡　部　春　昭</t>
    </r>
    <rPh sb="7" eb="9">
      <t>イワイ</t>
    </rPh>
    <rPh sb="9" eb="10">
      <t>サワ</t>
    </rPh>
    <rPh sb="16" eb="17">
      <t>ワタリ</t>
    </rPh>
    <rPh sb="18" eb="19">
      <t>ブ</t>
    </rPh>
    <rPh sb="20" eb="21">
      <t>ハル</t>
    </rPh>
    <rPh sb="22" eb="23">
      <t>アキラ</t>
    </rPh>
    <phoneticPr fontId="4"/>
  </si>
  <si>
    <r>
      <rPr>
        <sz val="11"/>
        <rFont val="ＭＳ 明朝"/>
        <family val="1"/>
        <charset val="128"/>
      </rPr>
      <t>（昭</t>
    </r>
    <r>
      <rPr>
        <sz val="11"/>
        <rFont val="Century"/>
        <family val="1"/>
      </rPr>
      <t>28</t>
    </r>
    <r>
      <rPr>
        <sz val="11"/>
        <rFont val="ＭＳ 明朝"/>
        <family val="1"/>
        <charset val="128"/>
      </rPr>
      <t>．</t>
    </r>
    <r>
      <rPr>
        <sz val="11"/>
        <rFont val="Century"/>
        <family val="1"/>
      </rPr>
      <t xml:space="preserve"> 3</t>
    </r>
    <r>
      <rPr>
        <sz val="11"/>
        <rFont val="ＭＳ 明朝"/>
        <family val="1"/>
        <charset val="128"/>
      </rPr>
      <t>．</t>
    </r>
    <r>
      <rPr>
        <sz val="11"/>
        <rFont val="Century"/>
        <family val="1"/>
      </rPr>
      <t>25</t>
    </r>
    <r>
      <rPr>
        <sz val="11"/>
        <rFont val="ＭＳ 明朝"/>
        <family val="1"/>
        <charset val="128"/>
      </rPr>
      <t>）</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</si>
  <si>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4"/>
  </si>
  <si>
    <r>
      <rPr>
        <sz val="11"/>
        <rFont val="ＭＳ 明朝"/>
        <family val="1"/>
        <charset val="128"/>
      </rPr>
      <t>米沢市・南陽市・高畠町・川西町</t>
    </r>
  </si>
  <si>
    <r>
      <rPr>
        <sz val="11"/>
        <rFont val="ＭＳ 明朝"/>
        <family val="1"/>
        <charset val="128"/>
      </rPr>
      <t>（昭</t>
    </r>
    <r>
      <rPr>
        <sz val="11"/>
        <rFont val="Century"/>
        <family val="1"/>
      </rPr>
      <t>32</t>
    </r>
    <r>
      <rPr>
        <sz val="11"/>
        <rFont val="ＭＳ 明朝"/>
        <family val="1"/>
        <charset val="128"/>
      </rPr>
      <t>．</t>
    </r>
    <r>
      <rPr>
        <sz val="11"/>
        <rFont val="Century"/>
        <family val="1"/>
      </rPr>
      <t>11</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</si>
  <si>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</si>
  <si>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 xml:space="preserve">鶴岡市・酒田市・三川町・庄内町の一部
</t>
    </r>
  </si>
  <si>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</si>
  <si>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4"/>
  </si>
  <si>
    <r>
      <rPr>
        <sz val="11"/>
        <rFont val="ＭＳ 明朝"/>
        <family val="1"/>
        <charset val="128"/>
      </rPr>
      <t>鶴岡市の一部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</si>
  <si>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10</t>
    </r>
    <r>
      <rPr>
        <sz val="11"/>
        <rFont val="ＭＳ 明朝"/>
        <family val="1"/>
        <charset val="128"/>
      </rPr>
      <t>）</t>
    </r>
  </si>
  <si>
    <r>
      <rPr>
        <sz val="11"/>
        <rFont val="ＭＳ 明朝"/>
        <family val="1"/>
        <charset val="128"/>
      </rPr>
      <t>酒田市落野目字川前</t>
    </r>
    <r>
      <rPr>
        <sz val="11"/>
        <rFont val="Century"/>
        <family val="1"/>
      </rPr>
      <t xml:space="preserve">63-3
</t>
    </r>
    <r>
      <rPr>
        <sz val="11"/>
        <rFont val="ＭＳ 明朝"/>
        <family val="1"/>
        <charset val="128"/>
      </rPr>
      <t>　　佐　藤　富　男</t>
    </r>
    <rPh sb="3" eb="4">
      <t>オ</t>
    </rPh>
    <rPh sb="4" eb="5">
      <t>ノ</t>
    </rPh>
    <rPh sb="5" eb="6">
      <t>メ</t>
    </rPh>
    <rPh sb="6" eb="7">
      <t>アザ</t>
    </rPh>
    <rPh sb="7" eb="9">
      <t>カワマエ</t>
    </rPh>
    <rPh sb="16" eb="17">
      <t>タスク</t>
    </rPh>
    <rPh sb="18" eb="19">
      <t>フジ</t>
    </rPh>
    <rPh sb="20" eb="21">
      <t>トミ</t>
    </rPh>
    <rPh sb="22" eb="23">
      <t>オトコ</t>
    </rPh>
    <phoneticPr fontId="4"/>
  </si>
  <si>
    <r>
      <rPr>
        <sz val="11"/>
        <rFont val="ＭＳ 明朝"/>
        <family val="1"/>
        <charset val="128"/>
      </rPr>
      <t>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</si>
  <si>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21</t>
    </r>
    <r>
      <rPr>
        <sz val="11"/>
        <rFont val="ＭＳ 明朝"/>
        <family val="1"/>
        <charset val="128"/>
      </rPr>
      <t>）</t>
    </r>
  </si>
  <si>
    <r>
      <rPr>
        <sz val="11"/>
        <rFont val="ＭＳ 明朝"/>
        <family val="1"/>
        <charset val="128"/>
      </rPr>
      <t>酒田市市条字八森</t>
    </r>
    <r>
      <rPr>
        <sz val="11"/>
        <rFont val="Century"/>
        <family val="1"/>
      </rPr>
      <t xml:space="preserve">308
</t>
    </r>
    <r>
      <rPr>
        <sz val="11"/>
        <rFont val="ＭＳ 明朝"/>
        <family val="1"/>
        <charset val="128"/>
      </rPr>
      <t>　　後　藤　孝之助（八森荘内）</t>
    </r>
    <rPh sb="14" eb="15">
      <t>ゴ</t>
    </rPh>
    <rPh sb="16" eb="17">
      <t>フジ</t>
    </rPh>
    <rPh sb="18" eb="21">
      <t>コウノスケ</t>
    </rPh>
    <phoneticPr fontId="4"/>
  </si>
  <si>
    <r>
      <rPr>
        <sz val="11"/>
        <rFont val="ＭＳ 明朝"/>
        <family val="1"/>
        <charset val="128"/>
      </rPr>
      <t>遊佐町・酒田市の一部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</si>
  <si>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12</t>
    </r>
    <r>
      <rPr>
        <sz val="11"/>
        <rFont val="ＭＳ 明朝"/>
        <family val="1"/>
        <charset val="128"/>
      </rPr>
      <t>．</t>
    </r>
    <r>
      <rPr>
        <sz val="11"/>
        <rFont val="Century"/>
        <family val="1"/>
      </rPr>
      <t>17</t>
    </r>
    <r>
      <rPr>
        <sz val="11"/>
        <rFont val="ＭＳ 明朝"/>
        <family val="1"/>
        <charset val="128"/>
      </rPr>
      <t>）</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</si>
  <si>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</si>
  <si>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酒田市・庄内町の一部</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</si>
  <si>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</si>
  <si>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飽海郡遊佐町遊佐字沖</t>
    </r>
    <r>
      <rPr>
        <sz val="11"/>
        <rFont val="Century"/>
        <family val="1"/>
      </rPr>
      <t xml:space="preserve">2-27
</t>
    </r>
    <r>
      <rPr>
        <sz val="11"/>
        <rFont val="ＭＳ 明朝"/>
        <family val="1"/>
        <charset val="128"/>
      </rPr>
      <t>　　伊　藤　忠　夫</t>
    </r>
    <rPh sb="17" eb="18">
      <t>イ</t>
    </rPh>
    <rPh sb="19" eb="20">
      <t>フジ</t>
    </rPh>
    <rPh sb="21" eb="22">
      <t>タダシ</t>
    </rPh>
    <rPh sb="23" eb="24">
      <t>オット</t>
    </rPh>
    <phoneticPr fontId="4"/>
  </si>
  <si>
    <r>
      <rPr>
        <sz val="11"/>
        <rFont val="ＭＳ 明朝"/>
        <family val="1"/>
        <charset val="128"/>
      </rPr>
      <t>（昭</t>
    </r>
    <r>
      <rPr>
        <sz val="11"/>
        <rFont val="Century"/>
        <family val="1"/>
      </rPr>
      <t>46</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</si>
  <si>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</si>
  <si>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4"/>
  </si>
  <si>
    <r>
      <rPr>
        <sz val="11"/>
        <rFont val="ＭＳ 明朝"/>
        <family val="1"/>
        <charset val="128"/>
      </rPr>
      <t>（昭</t>
    </r>
    <r>
      <rPr>
        <sz val="11"/>
        <rFont val="Century"/>
        <family val="1"/>
      </rPr>
      <t>47</t>
    </r>
    <r>
      <rPr>
        <sz val="11"/>
        <rFont val="ＭＳ 明朝"/>
        <family val="1"/>
        <charset val="128"/>
      </rPr>
      <t>．</t>
    </r>
    <r>
      <rPr>
        <sz val="11"/>
        <rFont val="Century"/>
        <family val="1"/>
      </rPr>
      <t>10</t>
    </r>
    <r>
      <rPr>
        <sz val="11"/>
        <rFont val="ＭＳ 明朝"/>
        <family val="1"/>
        <charset val="128"/>
      </rPr>
      <t>．</t>
    </r>
    <r>
      <rPr>
        <sz val="11"/>
        <rFont val="Century"/>
        <family val="1"/>
      </rPr>
      <t xml:space="preserve"> 2</t>
    </r>
    <r>
      <rPr>
        <sz val="11"/>
        <rFont val="ＭＳ 明朝"/>
        <family val="1"/>
        <charset val="128"/>
      </rPr>
      <t>）</t>
    </r>
  </si>
  <si>
    <t>- 31 -</t>
    <phoneticPr fontId="4"/>
  </si>
  <si>
    <r>
      <t>(3)</t>
    </r>
    <r>
      <rPr>
        <sz val="11"/>
        <rFont val="ＭＳ 明朝"/>
        <family val="1"/>
        <charset val="128"/>
      </rPr>
      <t>　業種別漁業協同組合</t>
    </r>
  </si>
  <si>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4"/>
  </si>
  <si>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</si>
  <si>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</si>
  <si>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</si>
  <si>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</si>
  <si>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4"/>
  </si>
  <si>
    <r>
      <rPr>
        <sz val="11"/>
        <rFont val="ＭＳ 明朝"/>
        <family val="1"/>
        <charset val="128"/>
      </rPr>
      <t>県一円</t>
    </r>
  </si>
  <si>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</si>
  <si>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</si>
  <si>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4"/>
  </si>
  <si>
    <r>
      <t>(4)</t>
    </r>
    <r>
      <rPr>
        <sz val="11"/>
        <rFont val="ＭＳ 明朝"/>
        <family val="1"/>
        <charset val="128"/>
      </rPr>
      <t>　漁業生産組合</t>
    </r>
  </si>
  <si>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4"/>
  </si>
  <si>
    <r>
      <rPr>
        <sz val="11"/>
        <rFont val="ＭＳ 明朝"/>
        <family val="1"/>
        <charset val="128"/>
      </rPr>
      <t>組合員数（人）</t>
    </r>
  </si>
  <si>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</si>
  <si>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</si>
  <si>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</si>
  <si>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</si>
  <si>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4"/>
  </si>
  <si>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14</t>
    </r>
    <r>
      <rPr>
        <sz val="11"/>
        <rFont val="ＭＳ 明朝"/>
        <family val="1"/>
        <charset val="128"/>
      </rPr>
      <t>）</t>
    </r>
  </si>
  <si>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</si>
  <si>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4"/>
  </si>
  <si>
    <r>
      <rPr>
        <sz val="11"/>
        <rFont val="ＭＳ 明朝"/>
        <family val="1"/>
        <charset val="128"/>
      </rPr>
      <t>枡川鮭</t>
    </r>
    <rPh sb="0" eb="2">
      <t>マスカワ</t>
    </rPh>
    <phoneticPr fontId="4"/>
  </si>
  <si>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</si>
  <si>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</si>
  <si>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4"/>
  </si>
  <si>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</si>
  <si>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4"/>
  </si>
  <si>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3</t>
    </r>
    <r>
      <rPr>
        <sz val="11"/>
        <rFont val="ＭＳ 明朝"/>
        <family val="1"/>
        <charset val="128"/>
      </rPr>
      <t>）</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</si>
  <si>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</si>
  <si>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</si>
  <si>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8</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</si>
  <si>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</si>
  <si>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4"/>
  </si>
  <si>
    <r>
      <rPr>
        <sz val="11"/>
        <rFont val="ＭＳ 明朝"/>
        <family val="1"/>
        <charset val="128"/>
      </rPr>
      <t>（昭</t>
    </r>
    <r>
      <rPr>
        <sz val="11"/>
        <rFont val="Century"/>
        <family val="1"/>
      </rPr>
      <t>51</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</si>
  <si>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4"/>
  </si>
  <si>
    <r>
      <rPr>
        <sz val="11"/>
        <rFont val="ＭＳ 明朝"/>
        <family val="1"/>
        <charset val="128"/>
      </rPr>
      <t>（昭</t>
    </r>
    <r>
      <rPr>
        <sz val="11"/>
        <rFont val="Century"/>
        <family val="1"/>
      </rPr>
      <t>53</t>
    </r>
    <r>
      <rPr>
        <sz val="11"/>
        <rFont val="ＭＳ 明朝"/>
        <family val="1"/>
        <charset val="128"/>
      </rPr>
      <t>．</t>
    </r>
    <r>
      <rPr>
        <sz val="11"/>
        <rFont val="Century"/>
        <family val="1"/>
      </rPr>
      <t xml:space="preserve"> 9</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</si>
  <si>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　さけ採捕の単位は尾</t>
    </r>
  </si>
  <si>
    <t>- 32 -</t>
    <phoneticPr fontId="4"/>
  </si>
  <si>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phoneticPr fontId="4"/>
  </si>
  <si>
    <r>
      <rPr>
        <sz val="11"/>
        <rFont val="ＭＳ 明朝"/>
        <family val="1"/>
        <charset val="128"/>
      </rPr>
      <t>設立年月日</t>
    </r>
  </si>
  <si>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phoneticPr fontId="4"/>
  </si>
  <si>
    <r>
      <rPr>
        <sz val="11"/>
        <rFont val="ＭＳ 明朝"/>
        <family val="1"/>
        <charset val="128"/>
      </rPr>
      <t>事務所所在地</t>
    </r>
  </si>
  <si>
    <r>
      <rPr>
        <sz val="11"/>
        <rFont val="ＭＳ 明朝"/>
        <family val="1"/>
        <charset val="128"/>
      </rPr>
      <t>山形県事務所</t>
    </r>
  </si>
  <si>
    <t>所長　佐藤　公一</t>
    <rPh sb="3" eb="5">
      <t>サトウ</t>
    </rPh>
    <rPh sb="6" eb="8">
      <t>コウイチ</t>
    </rPh>
    <phoneticPr fontId="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</si>
  <si>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</si>
  <si>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4"/>
  </si>
  <si>
    <r>
      <rPr>
        <sz val="11"/>
        <rFont val="ＭＳ 明朝"/>
        <family val="1"/>
        <charset val="128"/>
      </rPr>
      <t>区　　　　分</t>
    </r>
  </si>
  <si>
    <r>
      <rPr>
        <sz val="11"/>
        <rFont val="ＭＳ 明朝"/>
        <family val="1"/>
        <charset val="128"/>
      </rPr>
      <t>共　済　加　入　実　績</t>
    </r>
  </si>
  <si>
    <r>
      <rPr>
        <sz val="11"/>
        <rFont val="ＭＳ 明朝"/>
        <family val="1"/>
        <charset val="128"/>
      </rPr>
      <t>共　済　金　支　払　実　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</si>
  <si>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</si>
  <si>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</si>
  <si>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</si>
  <si>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</si>
  <si>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</si>
  <si>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</si>
  <si>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</si>
  <si>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申込積立金額</t>
    </r>
  </si>
  <si>
    <r>
      <rPr>
        <sz val="11"/>
        <rFont val="ＭＳ 明朝"/>
        <family val="1"/>
        <charset val="128"/>
      </rPr>
      <t>払戻補てん金</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</si>
  <si>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</si>
  <si>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</si>
  <si>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</si>
  <si>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</si>
  <si>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</si>
  <si>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</si>
  <si>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</si>
  <si>
    <r>
      <rPr>
        <sz val="11"/>
        <rFont val="ＭＳ 明朝"/>
        <family val="1"/>
        <charset val="128"/>
      </rPr>
      <t>小型合併漁業（特定いか）</t>
    </r>
  </si>
  <si>
    <r>
      <rPr>
        <sz val="11"/>
        <rFont val="ＭＳ 明朝"/>
        <family val="1"/>
        <charset val="128"/>
      </rPr>
      <t>漁業施設</t>
    </r>
  </si>
  <si>
    <t>-</t>
  </si>
  <si>
    <r>
      <rPr>
        <sz val="11"/>
        <rFont val="ＭＳ 明朝"/>
        <family val="1"/>
        <charset val="128"/>
      </rPr>
      <t>休漁補償</t>
    </r>
  </si>
  <si>
    <r>
      <t>(9)</t>
    </r>
    <r>
      <rPr>
        <sz val="12"/>
        <rFont val="ＭＳ 明朝"/>
        <family val="1"/>
        <charset val="128"/>
      </rPr>
      <t>　その他の団体</t>
    </r>
  </si>
  <si>
    <r>
      <rPr>
        <sz val="12"/>
        <rFont val="ＭＳ 明朝"/>
        <family val="1"/>
        <charset val="128"/>
      </rPr>
      <t>平成</t>
    </r>
    <r>
      <rPr>
        <sz val="12"/>
        <rFont val="Century"/>
        <family val="1"/>
      </rPr>
      <t>31</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phoneticPr fontId="4"/>
  </si>
  <si>
    <r>
      <rPr>
        <sz val="11"/>
        <rFont val="ＭＳ 明朝"/>
        <family val="1"/>
        <charset val="128"/>
      </rPr>
      <t>団　　　体　　　名</t>
    </r>
  </si>
  <si>
    <r>
      <rPr>
        <sz val="11"/>
        <rFont val="ＭＳ 明朝"/>
        <family val="1"/>
        <charset val="128"/>
      </rPr>
      <t>会員数</t>
    </r>
    <r>
      <rPr>
        <sz val="11"/>
        <rFont val="Century"/>
        <family val="1"/>
      </rPr>
      <t>(</t>
    </r>
    <r>
      <rPr>
        <sz val="11"/>
        <rFont val="ＭＳ 明朝"/>
        <family val="1"/>
        <charset val="128"/>
      </rPr>
      <t>人）</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</si>
  <si>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</si>
  <si>
    <r>
      <rPr>
        <sz val="11"/>
        <rFont val="ＭＳ 明朝"/>
        <family val="1"/>
        <charset val="128"/>
      </rPr>
      <t>出資金
（千円）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</si>
  <si>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</si>
  <si>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　設　立　年　月　日　）</t>
    </r>
  </si>
  <si>
    <r>
      <rPr>
        <sz val="11"/>
        <rFont val="ＭＳ 明朝"/>
        <family val="1"/>
        <charset val="128"/>
      </rPr>
      <t>及び代表者氏名</t>
    </r>
  </si>
  <si>
    <r>
      <rPr>
        <sz val="11"/>
        <rFont val="ＭＳ 明朝"/>
        <family val="1"/>
        <charset val="128"/>
      </rPr>
      <t>山形県鮭人工孵化事業連合会
（昭</t>
    </r>
    <r>
      <rPr>
        <sz val="11"/>
        <rFont val="Century"/>
        <family val="1"/>
      </rPr>
      <t>27. 9.25</t>
    </r>
    <r>
      <rPr>
        <sz val="11"/>
        <rFont val="ＭＳ 明朝"/>
        <family val="1"/>
        <charset val="128"/>
      </rPr>
      <t>）</t>
    </r>
    <phoneticPr fontId="4"/>
  </si>
  <si>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4"/>
  </si>
  <si>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8</t>
    </r>
    <phoneticPr fontId="4"/>
  </si>
  <si>
    <r>
      <rPr>
        <sz val="11"/>
        <rFont val="ＭＳ 明朝"/>
        <family val="1"/>
        <charset val="128"/>
      </rPr>
      <t>・
・
・</t>
    </r>
  </si>
  <si>
    <r>
      <rPr>
        <sz val="11"/>
        <rFont val="ＭＳ 明朝"/>
        <family val="1"/>
        <charset val="128"/>
      </rPr>
      <t>さけ人工ふ化の調査研究
技術の改善、施設・設備拡充指導
組合の運営指導等</t>
    </r>
  </si>
  <si>
    <r>
      <rPr>
        <sz val="11"/>
        <rFont val="ＭＳ 明朝"/>
        <family val="1"/>
        <charset val="128"/>
      </rPr>
      <t>公益財団法人　山形県水産振興協会
（昭</t>
    </r>
    <r>
      <rPr>
        <sz val="11"/>
        <rFont val="Century"/>
        <family val="1"/>
      </rPr>
      <t>57. 3.20</t>
    </r>
    <r>
      <rPr>
        <sz val="11"/>
        <rFont val="ＭＳ 明朝"/>
        <family val="1"/>
        <charset val="128"/>
      </rPr>
      <t>）</t>
    </r>
    <rPh sb="0" eb="2">
      <t>コウエキ</t>
    </rPh>
    <phoneticPr fontId="4"/>
  </si>
  <si>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4"/>
  </si>
  <si>
    <r>
      <rPr>
        <sz val="11"/>
        <rFont val="ＭＳ 明朝"/>
        <family val="1"/>
        <charset val="128"/>
      </rPr>
      <t>出捐金</t>
    </r>
    <r>
      <rPr>
        <sz val="11"/>
        <rFont val="Century"/>
        <family val="1"/>
      </rPr>
      <t>139,000</t>
    </r>
    <phoneticPr fontId="4"/>
  </si>
  <si>
    <r>
      <rPr>
        <sz val="11"/>
        <rFont val="ＭＳ 明朝"/>
        <family val="1"/>
        <charset val="128"/>
      </rPr>
      <t>・
・
・
・</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</si>
  <si>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</si>
  <si>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t>- 34 -</t>
    <phoneticPr fontId="4"/>
  </si>
  <si>
    <r>
      <t>(5)</t>
    </r>
    <r>
      <rPr>
        <sz val="11"/>
        <rFont val="ＭＳ 明朝"/>
        <family val="1"/>
        <charset val="128"/>
      </rPr>
      <t>　漁業協同組合連合会</t>
    </r>
  </si>
  <si>
    <r>
      <rPr>
        <sz val="11"/>
        <rFont val="ＭＳ 明朝"/>
        <family val="1"/>
        <charset val="128"/>
      </rPr>
      <t>組合名</t>
    </r>
  </si>
  <si>
    <r>
      <rPr>
        <sz val="11"/>
        <rFont val="ＭＳ 明朝"/>
        <family val="1"/>
        <charset val="128"/>
      </rPr>
      <t>会員数（人）</t>
    </r>
  </si>
  <si>
    <r>
      <rPr>
        <sz val="11"/>
        <rFont val="ＭＳ 明朝"/>
        <family val="1"/>
        <charset val="128"/>
      </rPr>
      <t>払込済出資金</t>
    </r>
  </si>
  <si>
    <r>
      <rPr>
        <sz val="11"/>
        <rFont val="ＭＳ 明朝"/>
        <family val="1"/>
        <charset val="128"/>
      </rPr>
      <t>（設立年月日）</t>
    </r>
  </si>
  <si>
    <r>
      <rPr>
        <sz val="11"/>
        <rFont val="ＭＳ 明朝"/>
        <family val="1"/>
        <charset val="128"/>
      </rPr>
      <t>山形県内水面</t>
    </r>
  </si>
  <si>
    <r>
      <rPr>
        <sz val="11"/>
        <rFont val="ＭＳ 明朝"/>
        <family val="1"/>
        <charset val="128"/>
      </rPr>
      <t>山形市松波二丁目</t>
    </r>
    <r>
      <rPr>
        <sz val="11"/>
        <rFont val="Century"/>
        <family val="1"/>
      </rPr>
      <t>8-1</t>
    </r>
  </si>
  <si>
    <r>
      <t>(</t>
    </r>
    <r>
      <rPr>
        <sz val="11"/>
        <rFont val="ＭＳ 明朝"/>
        <family val="1"/>
        <charset val="128"/>
      </rPr>
      <t>昭</t>
    </r>
    <r>
      <rPr>
        <sz val="11"/>
        <rFont val="Century"/>
        <family val="1"/>
      </rPr>
      <t>25. 9.22</t>
    </r>
    <r>
      <rPr>
        <sz val="11"/>
        <rFont val="ＭＳ 明朝"/>
        <family val="1"/>
        <charset val="128"/>
      </rPr>
      <t>）</t>
    </r>
  </si>
  <si>
    <r>
      <rPr>
        <sz val="11"/>
        <rFont val="ＭＳ 明朝"/>
        <family val="1"/>
        <charset val="128"/>
      </rPr>
      <t>代表理事会長</t>
    </r>
    <r>
      <rPr>
        <sz val="11"/>
        <rFont val="Century"/>
        <family val="1"/>
      </rPr>
      <t xml:space="preserve">   </t>
    </r>
    <r>
      <rPr>
        <sz val="11"/>
        <rFont val="ＭＳ 明朝"/>
        <family val="1"/>
        <charset val="128"/>
      </rPr>
      <t>島軒　治夫</t>
    </r>
  </si>
  <si>
    <r>
      <t>(6)</t>
    </r>
    <r>
      <rPr>
        <sz val="11"/>
        <rFont val="ＭＳ 明朝"/>
        <family val="1"/>
        <charset val="128"/>
      </rPr>
      <t>　日本漁船保険組合　山形県支所　</t>
    </r>
    <rPh sb="4" eb="6">
      <t>ニホン</t>
    </rPh>
    <phoneticPr fontId="4"/>
  </si>
  <si>
    <r>
      <rPr>
        <sz val="11"/>
        <rFont val="ＭＳ 明朝"/>
        <family val="1"/>
        <charset val="128"/>
      </rPr>
      <t>設立年月日</t>
    </r>
    <phoneticPr fontId="4"/>
  </si>
  <si>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4"/>
  </si>
  <si>
    <r>
      <rPr>
        <sz val="11"/>
        <rFont val="ＭＳ 明朝"/>
        <family val="1"/>
        <charset val="128"/>
      </rPr>
      <t>会長</t>
    </r>
    <rPh sb="0" eb="2">
      <t>カイチョウ</t>
    </rPh>
    <phoneticPr fontId="4"/>
  </si>
  <si>
    <r>
      <rPr>
        <sz val="11"/>
        <rFont val="ＭＳ 明朝"/>
        <family val="1"/>
        <charset val="128"/>
      </rPr>
      <t>三宅　哲夫</t>
    </r>
    <rPh sb="0" eb="2">
      <t>ミヤケ</t>
    </rPh>
    <rPh sb="3" eb="5">
      <t>テツオ</t>
    </rPh>
    <phoneticPr fontId="4"/>
  </si>
  <si>
    <r>
      <rPr>
        <sz val="11"/>
        <rFont val="ＭＳ 明朝"/>
        <family val="1"/>
        <charset val="128"/>
      </rPr>
      <t>事業実績</t>
    </r>
  </si>
  <si>
    <r>
      <rPr>
        <sz val="11"/>
        <rFont val="ＭＳ 明朝"/>
        <family val="1"/>
        <charset val="128"/>
      </rPr>
      <t>区　　　分</t>
    </r>
    <phoneticPr fontId="4"/>
  </si>
  <si>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</si>
  <si>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</si>
  <si>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</si>
  <si>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</si>
  <si>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</si>
  <si>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</si>
  <si>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</si>
  <si>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</si>
  <si>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</si>
  <si>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</si>
  <si>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</si>
  <si>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</si>
  <si>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</si>
  <si>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</si>
  <si>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</si>
  <si>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</si>
  <si>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船主責任</t>
    </r>
  </si>
  <si>
    <r>
      <rPr>
        <sz val="11"/>
        <rFont val="ＭＳ 明朝"/>
        <family val="1"/>
        <charset val="128"/>
      </rPr>
      <t>基本損害</t>
    </r>
    <rPh sb="0" eb="2">
      <t>キホン</t>
    </rPh>
    <rPh sb="2" eb="4">
      <t>ソンガイ</t>
    </rPh>
    <phoneticPr fontId="4"/>
  </si>
  <si>
    <r>
      <rPr>
        <sz val="11"/>
        <rFont val="ＭＳ 明朝"/>
        <family val="1"/>
        <charset val="128"/>
      </rPr>
      <t>人名損害</t>
    </r>
    <rPh sb="0" eb="2">
      <t>ジンメイ</t>
    </rPh>
    <rPh sb="2" eb="4">
      <t>ソンガイ</t>
    </rPh>
    <phoneticPr fontId="4"/>
  </si>
  <si>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</si>
  <si>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</si>
  <si>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</si>
  <si>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r>
      <rPr>
        <sz val="11"/>
        <rFont val="ＭＳ 明朝"/>
        <family val="1"/>
        <charset val="128"/>
      </rPr>
      <t>積荷</t>
    </r>
  </si>
  <si>
    <r>
      <rPr>
        <sz val="11"/>
        <rFont val="ＭＳ 明朝"/>
        <family val="1"/>
        <charset val="128"/>
      </rPr>
      <t>海外救済事業</t>
    </r>
    <rPh sb="0" eb="2">
      <t>カイガイ</t>
    </rPh>
    <rPh sb="2" eb="4">
      <t>キュウサイ</t>
    </rPh>
    <rPh sb="4" eb="6">
      <t>ジギョウ</t>
    </rPh>
    <phoneticPr fontId="4"/>
  </si>
  <si>
    <r>
      <rPr>
        <sz val="11"/>
        <rFont val="ＭＳ 明朝"/>
        <family val="1"/>
        <charset val="128"/>
      </rPr>
      <t>（漁船保険組合）</t>
    </r>
  </si>
  <si>
    <r>
      <t xml:space="preserve"> (7)</t>
    </r>
    <r>
      <rPr>
        <sz val="11"/>
        <rFont val="ＭＳ 明朝"/>
        <family val="1"/>
        <charset val="128"/>
      </rPr>
      <t>　山形県漁業信用基金協会</t>
    </r>
    <phoneticPr fontId="4"/>
  </si>
  <si>
    <r>
      <rPr>
        <sz val="11"/>
        <rFont val="ＭＳ 明朝"/>
        <family val="1"/>
        <charset val="128"/>
      </rPr>
      <t>理事長</t>
    </r>
  </si>
  <si>
    <r>
      <rPr>
        <sz val="11"/>
        <rFont val="ＭＳ 明朝"/>
        <family val="1"/>
        <charset val="128"/>
      </rPr>
      <t>沼澤　弘幸</t>
    </r>
    <rPh sb="0" eb="2">
      <t>ヌマザワ</t>
    </rPh>
    <rPh sb="3" eb="5">
      <t>ヒロユキ</t>
    </rPh>
    <phoneticPr fontId="4"/>
  </si>
  <si>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</si>
  <si>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</si>
  <si>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</si>
  <si>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</si>
  <si>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</si>
  <si>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</si>
  <si>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</si>
  <si>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</si>
  <si>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</si>
  <si>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</si>
  <si>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</si>
  <si>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</si>
  <si>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</si>
  <si>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4"/>
  </si>
  <si>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</si>
  <si>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</si>
  <si>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</si>
  <si>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</si>
  <si>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</si>
  <si>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</si>
  <si>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</si>
  <si>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</si>
  <si>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</si>
  <si>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（漁業信用基金協会）</t>
    </r>
  </si>
  <si>
    <t>- 33 -</t>
    <phoneticPr fontId="4"/>
  </si>
  <si>
    <r>
      <rPr>
        <sz val="12"/>
        <rFont val="ＭＳ 明朝"/>
        <family val="1"/>
        <charset val="128"/>
      </rPr>
      <t>２</t>
    </r>
    <r>
      <rPr>
        <sz val="12"/>
        <rFont val="Century"/>
        <family val="1"/>
      </rPr>
      <t xml:space="preserve">  </t>
    </r>
    <r>
      <rPr>
        <sz val="12"/>
        <rFont val="ＭＳ 明朝"/>
        <family val="1"/>
        <charset val="128"/>
      </rPr>
      <t>水産行政・研究組織機構</t>
    </r>
    <phoneticPr fontId="4"/>
  </si>
  <si>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5" eb="6">
      <t>ネン</t>
    </rPh>
    <rPh sb="7" eb="8">
      <t>ガツ</t>
    </rPh>
    <rPh sb="9" eb="10">
      <t>ニチ</t>
    </rPh>
    <phoneticPr fontId="4"/>
  </si>
  <si>
    <t xml:space="preserve"> 023-630</t>
  </si>
  <si>
    <r>
      <rPr>
        <sz val="10"/>
        <rFont val="ＭＳ 明朝"/>
        <family val="1"/>
        <charset val="128"/>
      </rPr>
      <t>県庁農林水産部</t>
    </r>
  </si>
  <si>
    <r>
      <rPr>
        <sz val="10"/>
        <rFont val="ＭＳ 明朝"/>
        <family val="1"/>
        <charset val="128"/>
      </rPr>
      <t>農政企画課</t>
    </r>
  </si>
  <si>
    <r>
      <t>(</t>
    </r>
    <r>
      <rPr>
        <sz val="8"/>
        <rFont val="ＭＳ 明朝"/>
        <family val="1"/>
        <charset val="128"/>
      </rPr>
      <t>団体検査</t>
    </r>
    <r>
      <rPr>
        <sz val="8"/>
        <rFont val="Century"/>
        <family val="1"/>
      </rPr>
      <t>) 2428</t>
    </r>
    <rPh sb="1" eb="3">
      <t>ダンタイ</t>
    </rPh>
    <rPh sb="3" eb="5">
      <t>ケンサ</t>
    </rPh>
    <phoneticPr fontId="4"/>
  </si>
  <si>
    <r>
      <rPr>
        <sz val="10"/>
        <rFont val="ＭＳ 明朝"/>
        <family val="1"/>
        <charset val="128"/>
      </rPr>
      <t>･団体検査指導室</t>
    </r>
  </si>
  <si>
    <r>
      <rPr>
        <sz val="10"/>
        <rFont val="ＭＳ 明朝"/>
        <family val="1"/>
        <charset val="128"/>
      </rPr>
      <t>団体指導検査指導室長</t>
    </r>
    <rPh sb="6" eb="8">
      <t>シドウ</t>
    </rPh>
    <phoneticPr fontId="4"/>
  </si>
  <si>
    <r>
      <rPr>
        <sz val="10"/>
        <rFont val="ＭＳ 明朝"/>
        <family val="1"/>
        <charset val="128"/>
      </rPr>
      <t>団体検査担当</t>
    </r>
  </si>
  <si>
    <r>
      <rPr>
        <sz val="10"/>
        <rFont val="ＭＳ 明朝"/>
        <family val="1"/>
        <charset val="128"/>
      </rPr>
      <t>山形県漁協の常例検査</t>
    </r>
  </si>
  <si>
    <r>
      <t>(</t>
    </r>
    <r>
      <rPr>
        <sz val="8"/>
        <rFont val="ＭＳ 明朝"/>
        <family val="1"/>
        <charset val="128"/>
      </rPr>
      <t>農業経営・担い手支援課</t>
    </r>
    <r>
      <rPr>
        <sz val="8"/>
        <rFont val="Century"/>
        <family val="1"/>
      </rPr>
      <t xml:space="preserve">) </t>
    </r>
    <rPh sb="1" eb="3">
      <t>ノウギョウ</t>
    </rPh>
    <rPh sb="3" eb="5">
      <t>ケイエイ</t>
    </rPh>
    <rPh sb="6" eb="7">
      <t>ニナ</t>
    </rPh>
    <rPh sb="8" eb="9">
      <t>テ</t>
    </rPh>
    <rPh sb="9" eb="11">
      <t>シエン</t>
    </rPh>
    <rPh sb="11" eb="12">
      <t>カ</t>
    </rPh>
    <phoneticPr fontId="4"/>
  </si>
  <si>
    <r>
      <rPr>
        <sz val="10"/>
        <rFont val="ＭＳ 明朝"/>
        <family val="1"/>
        <charset val="128"/>
      </rPr>
      <t>室長補佐</t>
    </r>
  </si>
  <si>
    <r>
      <rPr>
        <sz val="10"/>
        <rFont val="ＭＳ 明朝"/>
        <family val="1"/>
        <charset val="128"/>
      </rPr>
      <t>･農業経営・担い手支援課</t>
    </r>
    <rPh sb="1" eb="3">
      <t>ノウギョウ</t>
    </rPh>
    <rPh sb="3" eb="5">
      <t>ケイエイ</t>
    </rPh>
    <rPh sb="6" eb="7">
      <t>ニナ</t>
    </rPh>
    <rPh sb="8" eb="9">
      <t>テ</t>
    </rPh>
    <rPh sb="9" eb="11">
      <t>シエン</t>
    </rPh>
    <rPh sb="11" eb="12">
      <t>カ</t>
    </rPh>
    <phoneticPr fontId="4"/>
  </si>
  <si>
    <r>
      <rPr>
        <sz val="10"/>
        <rFont val="ＭＳ 明朝"/>
        <family val="1"/>
        <charset val="128"/>
      </rPr>
      <t>農業経営</t>
    </r>
    <r>
      <rPr>
        <sz val="6"/>
        <rFont val="ＭＳ 明朝"/>
        <family val="1"/>
        <charset val="128"/>
      </rPr>
      <t>・</t>
    </r>
    <r>
      <rPr>
        <sz val="10"/>
        <rFont val="ＭＳ 明朝"/>
        <family val="1"/>
        <charset val="128"/>
      </rPr>
      <t>担い手支援課長</t>
    </r>
    <rPh sb="0" eb="2">
      <t>ノウギョウ</t>
    </rPh>
    <rPh sb="2" eb="4">
      <t>ケイエイ</t>
    </rPh>
    <rPh sb="5" eb="6">
      <t>ニナ</t>
    </rPh>
    <rPh sb="7" eb="8">
      <t>テ</t>
    </rPh>
    <rPh sb="8" eb="10">
      <t>シエン</t>
    </rPh>
    <rPh sb="10" eb="12">
      <t>カチョウ</t>
    </rPh>
    <phoneticPr fontId="4"/>
  </si>
  <si>
    <r>
      <t xml:space="preserve">    </t>
    </r>
    <r>
      <rPr>
        <sz val="10"/>
        <rFont val="ＭＳ 明朝"/>
        <family val="1"/>
        <charset val="128"/>
      </rPr>
      <t>金融担当</t>
    </r>
    <phoneticPr fontId="4"/>
  </si>
  <si>
    <r>
      <rPr>
        <sz val="10"/>
        <rFont val="ＭＳ 明朝"/>
        <family val="1"/>
        <charset val="128"/>
      </rPr>
      <t>利子補給､改善資金､漁業信用基金協会の指導</t>
    </r>
  </si>
  <si>
    <r>
      <t>(</t>
    </r>
    <r>
      <rPr>
        <sz val="8"/>
        <rFont val="ＭＳ 明朝"/>
        <family val="1"/>
        <charset val="128"/>
      </rPr>
      <t>水産振興課</t>
    </r>
    <r>
      <rPr>
        <sz val="8"/>
        <rFont val="Century"/>
        <family val="1"/>
      </rPr>
      <t>) 2477</t>
    </r>
    <r>
      <rPr>
        <sz val="8"/>
        <rFont val="ＭＳ 明朝"/>
        <family val="1"/>
        <charset val="128"/>
      </rPr>
      <t>･</t>
    </r>
    <r>
      <rPr>
        <sz val="8"/>
        <rFont val="Century"/>
        <family val="1"/>
      </rPr>
      <t>2478</t>
    </r>
    <r>
      <rPr>
        <sz val="8"/>
        <rFont val="ＭＳ 明朝"/>
        <family val="1"/>
        <charset val="128"/>
      </rPr>
      <t>･</t>
    </r>
    <r>
      <rPr>
        <sz val="8"/>
        <rFont val="Century"/>
        <family val="1"/>
      </rPr>
      <t>3071</t>
    </r>
    <rPh sb="1" eb="3">
      <t>スイサン</t>
    </rPh>
    <rPh sb="3" eb="5">
      <t>シンコウ</t>
    </rPh>
    <rPh sb="5" eb="6">
      <t>カ</t>
    </rPh>
    <phoneticPr fontId="4"/>
  </si>
  <si>
    <r>
      <rPr>
        <sz val="10"/>
        <rFont val="ＭＳ 明朝"/>
        <family val="1"/>
        <charset val="128"/>
      </rPr>
      <t>課長補佐</t>
    </r>
    <rPh sb="0" eb="2">
      <t>カチョウ</t>
    </rPh>
    <rPh sb="2" eb="4">
      <t>ホサ</t>
    </rPh>
    <phoneticPr fontId="4"/>
  </si>
  <si>
    <r>
      <t>3297</t>
    </r>
    <r>
      <rPr>
        <sz val="8"/>
        <rFont val="ＭＳ Ｐ明朝"/>
        <family val="1"/>
        <charset val="128"/>
      </rPr>
      <t>・</t>
    </r>
    <r>
      <rPr>
        <sz val="8"/>
        <rFont val="Century"/>
        <family val="1"/>
      </rPr>
      <t>3298</t>
    </r>
    <r>
      <rPr>
        <sz val="8"/>
        <rFont val="ＭＳ Ｐ明朝"/>
        <family val="1"/>
        <charset val="128"/>
      </rPr>
      <t>・</t>
    </r>
    <r>
      <rPr>
        <sz val="8"/>
        <rFont val="Century"/>
        <family val="1"/>
      </rPr>
      <t>3299</t>
    </r>
    <r>
      <rPr>
        <sz val="8"/>
        <rFont val="ＭＳ Ｐ明朝"/>
        <family val="1"/>
        <charset val="128"/>
      </rPr>
      <t>･</t>
    </r>
    <r>
      <rPr>
        <sz val="8"/>
        <rFont val="Century"/>
        <family val="1"/>
      </rPr>
      <t>3330</t>
    </r>
    <phoneticPr fontId="4"/>
  </si>
  <si>
    <t>Fax</t>
  </si>
  <si>
    <r>
      <t>(</t>
    </r>
    <r>
      <rPr>
        <sz val="8"/>
        <rFont val="ＭＳ 明朝"/>
        <family val="1"/>
        <charset val="128"/>
      </rPr>
      <t>農政企画課</t>
    </r>
    <r>
      <rPr>
        <sz val="8"/>
        <rFont val="Century"/>
        <family val="1"/>
      </rPr>
      <t>)</t>
    </r>
  </si>
  <si>
    <r>
      <rPr>
        <sz val="10"/>
        <rFont val="ＭＳ 明朝"/>
        <family val="1"/>
        <charset val="128"/>
      </rPr>
      <t>水産振興課</t>
    </r>
    <rPh sb="0" eb="2">
      <t>スイサン</t>
    </rPh>
    <rPh sb="2" eb="5">
      <t>シンコウカ</t>
    </rPh>
    <phoneticPr fontId="4"/>
  </si>
  <si>
    <r>
      <rPr>
        <sz val="10"/>
        <rFont val="ＭＳ 明朝"/>
        <family val="1"/>
        <charset val="128"/>
      </rPr>
      <t>水産振興課長</t>
    </r>
    <rPh sb="0" eb="2">
      <t>スイサン</t>
    </rPh>
    <rPh sb="2" eb="4">
      <t>シンコウ</t>
    </rPh>
    <rPh sb="4" eb="6">
      <t>カチョウ</t>
    </rPh>
    <phoneticPr fontId="4"/>
  </si>
  <si>
    <r>
      <rPr>
        <sz val="10"/>
        <rFont val="ＭＳ 明朝"/>
        <family val="1"/>
        <charset val="128"/>
      </rPr>
      <t>漁業調整､水産団体の許認可</t>
    </r>
  </si>
  <si>
    <t xml:space="preserve"> 023-630-3096</t>
  </si>
  <si>
    <r>
      <rPr>
        <sz val="10"/>
        <rFont val="ＭＳ 明朝"/>
        <family val="1"/>
        <charset val="128"/>
      </rPr>
      <t>　</t>
    </r>
    <phoneticPr fontId="4"/>
  </si>
  <si>
    <t>海面漁業振興対策、加工・流通対策</t>
    <rPh sb="0" eb="2">
      <t>カイメン</t>
    </rPh>
    <rPh sb="9" eb="11">
      <t>カコウ</t>
    </rPh>
    <rPh sb="12" eb="14">
      <t>リュウツウ</t>
    </rPh>
    <rPh sb="14" eb="16">
      <t>タイサク</t>
    </rPh>
    <phoneticPr fontId="4"/>
  </si>
  <si>
    <r>
      <t>(</t>
    </r>
    <r>
      <rPr>
        <sz val="8"/>
        <rFont val="ＭＳ 明朝"/>
        <family val="1"/>
        <charset val="128"/>
      </rPr>
      <t>農業経営・担い手支援課</t>
    </r>
    <r>
      <rPr>
        <sz val="8"/>
        <rFont val="Century"/>
        <family val="1"/>
      </rPr>
      <t>)</t>
    </r>
    <rPh sb="1" eb="3">
      <t>ノウギョウ</t>
    </rPh>
    <rPh sb="3" eb="5">
      <t>ケイエイ</t>
    </rPh>
    <rPh sb="6" eb="7">
      <t>ニナ</t>
    </rPh>
    <rPh sb="8" eb="9">
      <t>テ</t>
    </rPh>
    <rPh sb="9" eb="11">
      <t>シエン</t>
    </rPh>
    <rPh sb="11" eb="12">
      <t>カ</t>
    </rPh>
    <phoneticPr fontId="4"/>
  </si>
  <si>
    <r>
      <rPr>
        <sz val="10"/>
        <rFont val="ＭＳ 明朝"/>
        <family val="1"/>
        <charset val="128"/>
      </rPr>
      <t>内水面漁業振興対策､さけ･ます増殖対策</t>
    </r>
  </si>
  <si>
    <t xml:space="preserve"> 023-630-2558</t>
    <phoneticPr fontId="4"/>
  </si>
  <si>
    <r>
      <rPr>
        <sz val="10"/>
        <rFont val="ＭＳ 明朝"/>
        <family val="1"/>
        <charset val="128"/>
      </rPr>
      <t>魚類防疫対策</t>
    </r>
  </si>
  <si>
    <r>
      <t>(</t>
    </r>
    <r>
      <rPr>
        <sz val="8"/>
        <rFont val="ＭＳ 明朝"/>
        <family val="1"/>
        <charset val="128"/>
      </rPr>
      <t>水産振興課</t>
    </r>
    <r>
      <rPr>
        <sz val="8"/>
        <rFont val="Century"/>
        <family val="1"/>
      </rPr>
      <t>)</t>
    </r>
    <rPh sb="1" eb="3">
      <t>スイサン</t>
    </rPh>
    <rPh sb="3" eb="5">
      <t>シンコウ</t>
    </rPh>
    <phoneticPr fontId="4"/>
  </si>
  <si>
    <r>
      <rPr>
        <sz val="10"/>
        <rFont val="ＭＳ 明朝"/>
        <family val="1"/>
        <charset val="128"/>
      </rPr>
      <t>漁業共済組合の指導</t>
    </r>
    <rPh sb="0" eb="2">
      <t>ギョギョウ</t>
    </rPh>
    <rPh sb="2" eb="4">
      <t>キョウサイ</t>
    </rPh>
    <rPh sb="4" eb="6">
      <t>クミアイ</t>
    </rPh>
    <rPh sb="7" eb="9">
      <t>シドウ</t>
    </rPh>
    <phoneticPr fontId="4"/>
  </si>
  <si>
    <t xml:space="preserve"> 023-630-3257</t>
    <phoneticPr fontId="4"/>
  </si>
  <si>
    <r>
      <rPr>
        <sz val="10"/>
        <rFont val="ＭＳ 明朝"/>
        <family val="1"/>
        <charset val="128"/>
      </rPr>
      <t>漁港･漁場･海岸の整備管理</t>
    </r>
    <phoneticPr fontId="4"/>
  </si>
  <si>
    <r>
      <rPr>
        <sz val="10"/>
        <rFont val="ＭＳ 明朝"/>
        <family val="1"/>
        <charset val="128"/>
      </rPr>
      <t>総務担当</t>
    </r>
    <r>
      <rPr>
        <sz val="10"/>
        <rFont val="Century"/>
        <family val="1"/>
      </rPr>
      <t>(</t>
    </r>
    <r>
      <rPr>
        <sz val="10"/>
        <rFont val="ＭＳ 明朝"/>
        <family val="1"/>
        <charset val="128"/>
      </rPr>
      <t>総務係</t>
    </r>
    <r>
      <rPr>
        <sz val="10"/>
        <rFont val="Century"/>
        <family val="1"/>
      </rPr>
      <t>)</t>
    </r>
  </si>
  <si>
    <r>
      <rPr>
        <sz val="10"/>
        <rFont val="ＭＳ 明朝"/>
        <family val="1"/>
        <charset val="128"/>
      </rPr>
      <t>人事､予算､決算､財産､物品</t>
    </r>
    <phoneticPr fontId="4"/>
  </si>
  <si>
    <r>
      <t>(</t>
    </r>
    <r>
      <rPr>
        <sz val="8"/>
        <rFont val="ＭＳ Ｐ明朝"/>
        <family val="1"/>
        <charset val="128"/>
      </rPr>
      <t>代表</t>
    </r>
    <r>
      <rPr>
        <sz val="8"/>
        <rFont val="Century"/>
        <family val="1"/>
      </rPr>
      <t>) 0234-24-6161</t>
    </r>
    <phoneticPr fontId="4"/>
  </si>
  <si>
    <r>
      <rPr>
        <sz val="10"/>
        <rFont val="ＭＳ 明朝"/>
        <family val="1"/>
        <charset val="128"/>
      </rPr>
      <t>水産業協同組合･団体指導､水産金融､常例検査､漁港施設･漁港海岸施設の管理､国有海浜地処理</t>
    </r>
  </si>
  <si>
    <r>
      <t>(</t>
    </r>
    <r>
      <rPr>
        <sz val="8"/>
        <rFont val="ＭＳ 明朝"/>
        <family val="1"/>
        <charset val="128"/>
      </rPr>
      <t>総務担当</t>
    </r>
    <r>
      <rPr>
        <sz val="8"/>
        <rFont val="Century"/>
        <family val="1"/>
      </rPr>
      <t>)6161</t>
    </r>
    <r>
      <rPr>
        <sz val="8"/>
        <rFont val="ＭＳ 明朝"/>
        <family val="1"/>
        <charset val="128"/>
      </rPr>
      <t>･</t>
    </r>
    <r>
      <rPr>
        <sz val="8"/>
        <rFont val="Century"/>
        <family val="1"/>
      </rPr>
      <t>6040</t>
    </r>
    <r>
      <rPr>
        <sz val="8"/>
        <rFont val="ＭＳ 明朝"/>
        <family val="1"/>
        <charset val="128"/>
      </rPr>
      <t>・</t>
    </r>
    <r>
      <rPr>
        <sz val="8"/>
        <rFont val="Century"/>
        <family val="1"/>
      </rPr>
      <t>6041</t>
    </r>
    <phoneticPr fontId="4"/>
  </si>
  <si>
    <r>
      <rPr>
        <sz val="10"/>
        <rFont val="ＭＳ 明朝"/>
        <family val="1"/>
        <charset val="128"/>
      </rPr>
      <t>庄内総合支庁産業経済部</t>
    </r>
    <rPh sb="6" eb="8">
      <t>サンギョウ</t>
    </rPh>
    <rPh sb="8" eb="10">
      <t>ケイザイ</t>
    </rPh>
    <rPh sb="10" eb="11">
      <t>ブ</t>
    </rPh>
    <phoneticPr fontId="4"/>
  </si>
  <si>
    <r>
      <rPr>
        <sz val="10"/>
        <rFont val="ＭＳ 明朝"/>
        <family val="1"/>
        <charset val="128"/>
      </rPr>
      <t>振興普及担当</t>
    </r>
  </si>
  <si>
    <t>水産振興策実施､水産業技術普及指導､漁業生産担い手育成､栽培漁業推進指導､流通･魚価対策</t>
    <phoneticPr fontId="4"/>
  </si>
  <si>
    <r>
      <t>(</t>
    </r>
    <r>
      <rPr>
        <sz val="8"/>
        <rFont val="ＭＳ 明朝"/>
        <family val="1"/>
        <charset val="128"/>
      </rPr>
      <t>振興普及</t>
    </r>
    <r>
      <rPr>
        <sz val="8"/>
        <rFont val="Century"/>
        <family val="1"/>
      </rPr>
      <t>) 6045</t>
    </r>
    <phoneticPr fontId="4"/>
  </si>
  <si>
    <r>
      <rPr>
        <sz val="10"/>
        <rFont val="ＭＳ 明朝"/>
        <family val="1"/>
        <charset val="128"/>
      </rPr>
      <t>水産振興課</t>
    </r>
    <rPh sb="0" eb="1">
      <t>ミズ</t>
    </rPh>
    <rPh sb="2" eb="4">
      <t>シンコウ</t>
    </rPh>
    <phoneticPr fontId="4"/>
  </si>
  <si>
    <r>
      <rPr>
        <sz val="10"/>
        <rFont val="ＭＳ 明朝"/>
        <family val="1"/>
        <charset val="128"/>
      </rPr>
      <t>（兼）課長</t>
    </r>
    <rPh sb="1" eb="2">
      <t>ケン</t>
    </rPh>
    <rPh sb="3" eb="5">
      <t>カチョウ</t>
    </rPh>
    <phoneticPr fontId="4"/>
  </si>
  <si>
    <t>都市漁村交流</t>
    <phoneticPr fontId="4"/>
  </si>
  <si>
    <r>
      <t>(</t>
    </r>
    <r>
      <rPr>
        <sz val="8"/>
        <rFont val="ＭＳ 明朝"/>
        <family val="1"/>
        <charset val="128"/>
      </rPr>
      <t>漁港整備</t>
    </r>
    <r>
      <rPr>
        <sz val="8"/>
        <rFont val="Century"/>
        <family val="1"/>
      </rPr>
      <t>) 6044</t>
    </r>
    <phoneticPr fontId="4"/>
  </si>
  <si>
    <r>
      <t>[</t>
    </r>
    <r>
      <rPr>
        <sz val="11"/>
        <rFont val="Century"/>
        <family val="1"/>
      </rPr>
      <t>30</t>
    </r>
    <r>
      <rPr>
        <sz val="11"/>
        <rFont val="ＭＳ 明朝"/>
        <family val="1"/>
        <charset val="128"/>
      </rPr>
      <t>名</t>
    </r>
    <r>
      <rPr>
        <sz val="6"/>
        <rFont val="Century"/>
        <family val="1"/>
      </rPr>
      <t>(</t>
    </r>
    <r>
      <rPr>
        <sz val="6"/>
        <rFont val="ＭＳ 明朝"/>
        <family val="1"/>
        <charset val="128"/>
      </rPr>
      <t>うち併任</t>
    </r>
    <r>
      <rPr>
        <sz val="6"/>
        <rFont val="Century"/>
        <family val="1"/>
      </rPr>
      <t>1</t>
    </r>
    <r>
      <rPr>
        <sz val="6"/>
        <rFont val="ＭＳ 明朝"/>
        <family val="1"/>
        <charset val="128"/>
      </rPr>
      <t>名</t>
    </r>
    <r>
      <rPr>
        <sz val="6"/>
        <rFont val="Century"/>
        <family val="1"/>
      </rPr>
      <t>)]</t>
    </r>
    <r>
      <rPr>
        <sz val="11"/>
        <rFont val="ＭＳ Ｐゴシック"/>
        <family val="3"/>
        <charset val="128"/>
      </rPr>
      <t/>
    </r>
    <phoneticPr fontId="4"/>
  </si>
  <si>
    <r>
      <rPr>
        <sz val="10"/>
        <rFont val="ＭＳ 明朝"/>
        <family val="1"/>
        <charset val="128"/>
      </rPr>
      <t>漁港整備主幹</t>
    </r>
    <rPh sb="0" eb="2">
      <t>ギョコウ</t>
    </rPh>
    <rPh sb="2" eb="4">
      <t>セイビ</t>
    </rPh>
    <rPh sb="4" eb="6">
      <t>シュカン</t>
    </rPh>
    <phoneticPr fontId="4"/>
  </si>
  <si>
    <r>
      <rPr>
        <sz val="10"/>
        <rFont val="ＭＳ 明朝"/>
        <family val="1"/>
        <charset val="128"/>
      </rPr>
      <t>漁港整備担当</t>
    </r>
  </si>
  <si>
    <r>
      <rPr>
        <sz val="10"/>
        <rFont val="ＭＳ 明朝"/>
        <family val="1"/>
        <charset val="128"/>
      </rPr>
      <t>水産基盤</t>
    </r>
    <r>
      <rPr>
        <sz val="10"/>
        <rFont val="Century"/>
        <family val="1"/>
      </rPr>
      <t>(</t>
    </r>
    <r>
      <rPr>
        <sz val="10"/>
        <rFont val="ＭＳ 明朝"/>
        <family val="1"/>
        <charset val="128"/>
      </rPr>
      <t>漁港､漁場</t>
    </r>
    <r>
      <rPr>
        <sz val="10"/>
        <rFont val="Century"/>
        <family val="1"/>
      </rPr>
      <t>)</t>
    </r>
    <r>
      <rPr>
        <sz val="10"/>
        <rFont val="ＭＳ 明朝"/>
        <family val="1"/>
        <charset val="128"/>
      </rPr>
      <t>整備･海岸施設整備</t>
    </r>
  </si>
  <si>
    <r>
      <t>(</t>
    </r>
    <r>
      <rPr>
        <sz val="8"/>
        <rFont val="ＭＳ 明朝"/>
        <family val="1"/>
        <charset val="128"/>
      </rPr>
      <t>漁業調整</t>
    </r>
    <r>
      <rPr>
        <sz val="8"/>
        <rFont val="Century"/>
        <family val="1"/>
      </rPr>
      <t>) 6046</t>
    </r>
    <phoneticPr fontId="4"/>
  </si>
  <si>
    <r>
      <rPr>
        <sz val="10"/>
        <rFont val="ＭＳ 明朝"/>
        <family val="1"/>
        <charset val="128"/>
      </rPr>
      <t>漁業調整担当</t>
    </r>
  </si>
  <si>
    <r>
      <rPr>
        <sz val="10"/>
        <rFont val="ＭＳ 明朝"/>
        <family val="1"/>
        <charset val="128"/>
      </rPr>
      <t>漁業調整､海面漁業許可､漁業取締､漁船登録､遊漁対策､資源管理､漁場環境保全</t>
    </r>
  </si>
  <si>
    <t xml:space="preserve"> Fax </t>
    <phoneticPr fontId="4"/>
  </si>
  <si>
    <r>
      <rPr>
        <sz val="10"/>
        <rFont val="ＭＳ 明朝"/>
        <family val="1"/>
        <charset val="128"/>
      </rPr>
      <t>漁業監視調査船月峯</t>
    </r>
    <r>
      <rPr>
        <sz val="10"/>
        <rFont val="Century"/>
        <family val="1"/>
      </rPr>
      <t>(52</t>
    </r>
    <r>
      <rPr>
        <sz val="10"/>
        <rFont val="ＭＳ 明朝"/>
        <family val="1"/>
        <charset val="128"/>
      </rPr>
      <t>ﾄﾝ､馬力</t>
    </r>
    <r>
      <rPr>
        <sz val="10"/>
        <rFont val="Century"/>
        <family val="1"/>
      </rPr>
      <t>1,854kW×2)</t>
    </r>
    <phoneticPr fontId="4"/>
  </si>
  <si>
    <t>0234-24-6164</t>
  </si>
  <si>
    <r>
      <rPr>
        <sz val="10"/>
        <rFont val="ＭＳ 明朝"/>
        <family val="1"/>
        <charset val="128"/>
      </rPr>
      <t>漁業指導監督通信､漁業無線通信､海上気象に関する通信</t>
    </r>
  </si>
  <si>
    <r>
      <rPr>
        <sz val="10"/>
        <rFont val="ＭＳ 明朝"/>
        <family val="1"/>
        <charset val="128"/>
      </rPr>
      <t>総務課</t>
    </r>
  </si>
  <si>
    <r>
      <rPr>
        <sz val="10"/>
        <rFont val="ＭＳ 明朝"/>
        <family val="1"/>
        <charset val="128"/>
      </rPr>
      <t>庶務係</t>
    </r>
    <r>
      <rPr>
        <sz val="10"/>
        <rFont val="Century"/>
        <family val="1"/>
      </rPr>
      <t xml:space="preserve">  </t>
    </r>
    <r>
      <rPr>
        <sz val="10"/>
        <rFont val="ＭＳ 明朝"/>
        <family val="1"/>
        <charset val="128"/>
      </rPr>
      <t>人事､予算､決算､財産､物品</t>
    </r>
  </si>
  <si>
    <r>
      <t>(</t>
    </r>
    <r>
      <rPr>
        <sz val="8"/>
        <rFont val="ＭＳ Ｐ明朝"/>
        <family val="1"/>
        <charset val="128"/>
      </rPr>
      <t>代表</t>
    </r>
    <r>
      <rPr>
        <sz val="8"/>
        <rFont val="Century"/>
        <family val="1"/>
      </rPr>
      <t>) 0235-33-3150</t>
    </r>
    <phoneticPr fontId="4"/>
  </si>
  <si>
    <r>
      <t>(</t>
    </r>
    <r>
      <rPr>
        <sz val="8"/>
        <rFont val="ＭＳ Ｐ明朝"/>
        <family val="1"/>
        <charset val="128"/>
      </rPr>
      <t>海洋資源調査部・資源利用部</t>
    </r>
    <r>
      <rPr>
        <sz val="8"/>
        <rFont val="Century"/>
        <family val="1"/>
      </rPr>
      <t>)</t>
    </r>
    <rPh sb="1" eb="3">
      <t>カイヨウ</t>
    </rPh>
    <rPh sb="3" eb="5">
      <t>シゲン</t>
    </rPh>
    <rPh sb="5" eb="8">
      <t>チョウサブ</t>
    </rPh>
    <phoneticPr fontId="4"/>
  </si>
  <si>
    <r>
      <rPr>
        <sz val="10"/>
        <rFont val="ＭＳ 明朝"/>
        <family val="1"/>
        <charset val="128"/>
      </rPr>
      <t>水産試験場</t>
    </r>
    <r>
      <rPr>
        <sz val="10"/>
        <rFont val="Century"/>
        <family val="1"/>
      </rPr>
      <t>(24</t>
    </r>
    <r>
      <rPr>
        <sz val="10"/>
        <rFont val="ＭＳ 明朝"/>
        <family val="1"/>
        <charset val="128"/>
      </rPr>
      <t>名</t>
    </r>
    <r>
      <rPr>
        <sz val="10"/>
        <rFont val="Century"/>
        <family val="1"/>
      </rPr>
      <t>)</t>
    </r>
    <phoneticPr fontId="4"/>
  </si>
  <si>
    <r>
      <rPr>
        <sz val="10"/>
        <rFont val="ＭＳ 明朝"/>
        <family val="1"/>
        <charset val="128"/>
      </rPr>
      <t>場長</t>
    </r>
  </si>
  <si>
    <t>海洋資源調査部</t>
    <rPh sb="4" eb="6">
      <t>チョウサ</t>
    </rPh>
    <phoneticPr fontId="4"/>
  </si>
  <si>
    <r>
      <rPr>
        <sz val="10"/>
        <rFont val="ＭＳ 明朝"/>
        <family val="1"/>
        <charset val="128"/>
      </rPr>
      <t>漁海況予報､漁場調査､資源評価･管理研究､漁業試験調査船最上丸</t>
    </r>
    <r>
      <rPr>
        <sz val="10"/>
        <rFont val="Century"/>
        <family val="1"/>
      </rPr>
      <t>(98</t>
    </r>
    <r>
      <rPr>
        <sz val="10"/>
        <rFont val="ＭＳ 明朝"/>
        <family val="1"/>
        <charset val="128"/>
      </rPr>
      <t>ﾄﾝ､</t>
    </r>
    <r>
      <rPr>
        <sz val="10"/>
        <rFont val="Century"/>
        <family val="1"/>
      </rPr>
      <t>900</t>
    </r>
    <r>
      <rPr>
        <sz val="10"/>
        <rFont val="ＭＳ 明朝"/>
        <family val="1"/>
        <charset val="128"/>
      </rPr>
      <t>馬力</t>
    </r>
    <r>
      <rPr>
        <sz val="10"/>
        <rFont val="Century"/>
        <family val="1"/>
      </rPr>
      <t>)</t>
    </r>
    <phoneticPr fontId="4"/>
  </si>
  <si>
    <r>
      <rPr>
        <sz val="10"/>
        <rFont val="ＭＳ 明朝"/>
        <family val="1"/>
        <charset val="128"/>
      </rPr>
      <t>副場長</t>
    </r>
  </si>
  <si>
    <r>
      <t>(</t>
    </r>
    <r>
      <rPr>
        <sz val="8"/>
        <rFont val="ＭＳ Ｐ明朝"/>
        <family val="1"/>
        <charset val="128"/>
      </rPr>
      <t>浅海増殖部</t>
    </r>
    <r>
      <rPr>
        <sz val="8"/>
        <rFont val="Century"/>
        <family val="1"/>
      </rPr>
      <t>)4383</t>
    </r>
    <rPh sb="1" eb="3">
      <t>センカイ</t>
    </rPh>
    <rPh sb="3" eb="5">
      <t>ゾウショク</t>
    </rPh>
    <rPh sb="5" eb="6">
      <t>ブ</t>
    </rPh>
    <phoneticPr fontId="4"/>
  </si>
  <si>
    <t>資源利用部</t>
    <rPh sb="0" eb="2">
      <t>シゲン</t>
    </rPh>
    <rPh sb="2" eb="5">
      <t>リヨウブ</t>
    </rPh>
    <phoneticPr fontId="4"/>
  </si>
  <si>
    <t>水産物の付加価値向上技術の研究</t>
    <rPh sb="0" eb="3">
      <t>スイサンブツ</t>
    </rPh>
    <rPh sb="4" eb="6">
      <t>フカ</t>
    </rPh>
    <rPh sb="6" eb="8">
      <t>カチ</t>
    </rPh>
    <rPh sb="8" eb="10">
      <t>コウジョウ</t>
    </rPh>
    <rPh sb="10" eb="12">
      <t>ギジュツ</t>
    </rPh>
    <rPh sb="13" eb="15">
      <t>ケンキュウ</t>
    </rPh>
    <phoneticPr fontId="4"/>
  </si>
  <si>
    <t xml:space="preserve"> Fax</t>
    <phoneticPr fontId="4"/>
  </si>
  <si>
    <t>0235-33-0379</t>
  </si>
  <si>
    <r>
      <rPr>
        <sz val="10"/>
        <rFont val="ＭＳ 明朝"/>
        <family val="1"/>
        <charset val="128"/>
      </rPr>
      <t>浅海増殖部</t>
    </r>
  </si>
  <si>
    <r>
      <rPr>
        <sz val="10"/>
        <rFont val="ＭＳ 明朝"/>
        <family val="1"/>
        <charset val="128"/>
      </rPr>
      <t>種苗生産技術開発研究､放流効果調査､増養殖研究､沿岸漁場整備関係調査</t>
    </r>
  </si>
  <si>
    <r>
      <rPr>
        <sz val="10"/>
        <rFont val="ＭＳ 明朝"/>
        <family val="1"/>
        <charset val="128"/>
      </rPr>
      <t>庶務係</t>
    </r>
  </si>
  <si>
    <r>
      <rPr>
        <sz val="10"/>
        <rFont val="ＭＳ 明朝"/>
        <family val="1"/>
        <charset val="128"/>
      </rPr>
      <t>人事､予算､決算､財産､物品</t>
    </r>
  </si>
  <si>
    <t xml:space="preserve"> 0238-38-3214</t>
  </si>
  <si>
    <t xml:space="preserve"> Fax</t>
  </si>
  <si>
    <r>
      <rPr>
        <sz val="10"/>
        <rFont val="ＭＳ 明朝"/>
        <family val="1"/>
        <charset val="128"/>
      </rPr>
      <t>内水面水産試験場</t>
    </r>
    <r>
      <rPr>
        <sz val="10"/>
        <rFont val="Century"/>
        <family val="1"/>
      </rPr>
      <t>(8</t>
    </r>
    <r>
      <rPr>
        <sz val="10"/>
        <rFont val="ＭＳ 明朝"/>
        <family val="1"/>
        <charset val="128"/>
      </rPr>
      <t>名</t>
    </r>
    <r>
      <rPr>
        <sz val="10"/>
        <rFont val="Century"/>
        <family val="1"/>
      </rPr>
      <t xml:space="preserve">)   </t>
    </r>
    <r>
      <rPr>
        <sz val="10"/>
        <rFont val="ＭＳ 明朝"/>
        <family val="1"/>
        <charset val="128"/>
      </rPr>
      <t>場長</t>
    </r>
    <phoneticPr fontId="4"/>
  </si>
  <si>
    <r>
      <rPr>
        <sz val="10"/>
        <rFont val="ＭＳ 明朝"/>
        <family val="1"/>
        <charset val="128"/>
      </rPr>
      <t>資源調査部</t>
    </r>
  </si>
  <si>
    <r>
      <rPr>
        <sz val="10"/>
        <rFont val="ＭＳ 明朝"/>
        <family val="1"/>
        <charset val="128"/>
      </rPr>
      <t>水産資源の増殖､生態･環境調査研究</t>
    </r>
  </si>
  <si>
    <t xml:space="preserve"> 0238-38-3216</t>
  </si>
  <si>
    <r>
      <t xml:space="preserve">     </t>
    </r>
    <r>
      <rPr>
        <sz val="10"/>
        <rFont val="ＭＳ 明朝"/>
        <family val="1"/>
        <charset val="128"/>
      </rPr>
      <t>　　　　　　　　　</t>
    </r>
    <r>
      <rPr>
        <sz val="10"/>
        <rFont val="Century"/>
        <family val="1"/>
      </rPr>
      <t xml:space="preserve"> </t>
    </r>
    <r>
      <rPr>
        <sz val="10"/>
        <rFont val="ＭＳ 明朝"/>
        <family val="1"/>
        <charset val="128"/>
      </rPr>
      <t>副場長</t>
    </r>
    <phoneticPr fontId="4"/>
  </si>
  <si>
    <r>
      <t xml:space="preserve">     </t>
    </r>
    <r>
      <rPr>
        <sz val="10"/>
        <rFont val="ＭＳ 明朝"/>
        <family val="1"/>
        <charset val="128"/>
      </rPr>
      <t>　　　　　　　　　</t>
    </r>
    <r>
      <rPr>
        <sz val="10"/>
        <rFont val="Century"/>
        <family val="1"/>
      </rPr>
      <t xml:space="preserve"> </t>
    </r>
    <phoneticPr fontId="4"/>
  </si>
  <si>
    <r>
      <rPr>
        <sz val="10"/>
        <rFont val="ＭＳ 明朝"/>
        <family val="1"/>
        <charset val="128"/>
      </rPr>
      <t>生産開発部</t>
    </r>
  </si>
  <si>
    <r>
      <rPr>
        <sz val="10"/>
        <rFont val="ＭＳ 明朝"/>
        <family val="1"/>
        <charset val="128"/>
      </rPr>
      <t>増養殖技術開発､魚病･防疫研究､普及指導</t>
    </r>
  </si>
  <si>
    <r>
      <rPr>
        <sz val="10"/>
        <rFont val="ＭＳ 明朝"/>
        <family val="1"/>
        <charset val="128"/>
      </rPr>
      <t>山形海区漁業調整委員会</t>
    </r>
    <r>
      <rPr>
        <sz val="10"/>
        <rFont val="Century"/>
        <family val="1"/>
      </rPr>
      <t>(4</t>
    </r>
    <r>
      <rPr>
        <sz val="10"/>
        <rFont val="ＭＳ 明朝"/>
        <family val="1"/>
        <charset val="128"/>
      </rPr>
      <t>名</t>
    </r>
    <r>
      <rPr>
        <sz val="10"/>
        <rFont val="Century"/>
        <family val="1"/>
      </rPr>
      <t>)</t>
    </r>
    <phoneticPr fontId="4"/>
  </si>
  <si>
    <r>
      <rPr>
        <sz val="10"/>
        <rFont val="ＭＳ 明朝"/>
        <family val="1"/>
        <charset val="128"/>
      </rPr>
      <t>事務局長</t>
    </r>
  </si>
  <si>
    <r>
      <rPr>
        <sz val="10"/>
        <rFont val="ＭＳ 明朝"/>
        <family val="1"/>
        <charset val="128"/>
      </rPr>
      <t>海面漁業の調整</t>
    </r>
  </si>
  <si>
    <t xml:space="preserve"> 0234-24-6046</t>
  </si>
  <si>
    <r>
      <t>(</t>
    </r>
    <r>
      <rPr>
        <sz val="10"/>
        <rFont val="ＭＳ 明朝"/>
        <family val="1"/>
        <charset val="128"/>
      </rPr>
      <t>うち併任</t>
    </r>
    <r>
      <rPr>
        <sz val="10"/>
        <rFont val="Century"/>
        <family val="1"/>
      </rPr>
      <t>3</t>
    </r>
    <r>
      <rPr>
        <sz val="10"/>
        <rFont val="ＭＳ 明朝"/>
        <family val="1"/>
        <charset val="128"/>
      </rPr>
      <t>名</t>
    </r>
    <r>
      <rPr>
        <sz val="10"/>
        <rFont val="Century"/>
        <family val="1"/>
      </rPr>
      <t>)</t>
    </r>
    <phoneticPr fontId="4"/>
  </si>
  <si>
    <r>
      <t xml:space="preserve">   </t>
    </r>
    <r>
      <rPr>
        <sz val="10"/>
        <rFont val="ＭＳ 明朝"/>
        <family val="1"/>
        <charset val="128"/>
      </rPr>
      <t>次長</t>
    </r>
  </si>
  <si>
    <t xml:space="preserve"> 0234-24-6164</t>
  </si>
  <si>
    <r>
      <rPr>
        <sz val="10"/>
        <rFont val="ＭＳ 明朝"/>
        <family val="1"/>
        <charset val="128"/>
      </rPr>
      <t>山形県内水面漁場管理委員会</t>
    </r>
    <r>
      <rPr>
        <sz val="10"/>
        <rFont val="Century"/>
        <family val="1"/>
      </rPr>
      <t>(</t>
    </r>
    <r>
      <rPr>
        <sz val="11"/>
        <rFont val="Century"/>
        <family val="1"/>
      </rPr>
      <t>5</t>
    </r>
    <r>
      <rPr>
        <sz val="11"/>
        <rFont val="ＭＳ 明朝"/>
        <family val="1"/>
        <charset val="128"/>
      </rPr>
      <t>名</t>
    </r>
    <r>
      <rPr>
        <sz val="11"/>
        <rFont val="Century"/>
        <family val="1"/>
      </rPr>
      <t>)</t>
    </r>
    <phoneticPr fontId="4"/>
  </si>
  <si>
    <r>
      <rPr>
        <sz val="10"/>
        <rFont val="ＭＳ 明朝"/>
        <family val="1"/>
        <charset val="128"/>
      </rPr>
      <t>内水面漁業の調整</t>
    </r>
  </si>
  <si>
    <t xml:space="preserve"> 023-630-3298</t>
    <phoneticPr fontId="4"/>
  </si>
  <si>
    <r>
      <t>(</t>
    </r>
    <r>
      <rPr>
        <sz val="10"/>
        <rFont val="ＭＳ 明朝"/>
        <family val="1"/>
        <charset val="128"/>
      </rPr>
      <t>うち併任</t>
    </r>
    <r>
      <rPr>
        <sz val="10"/>
        <rFont val="Century"/>
        <family val="1"/>
      </rPr>
      <t>5</t>
    </r>
    <r>
      <rPr>
        <sz val="10"/>
        <rFont val="ＭＳ 明朝"/>
        <family val="1"/>
        <charset val="128"/>
      </rPr>
      <t>名</t>
    </r>
    <r>
      <rPr>
        <sz val="10"/>
        <rFont val="Century"/>
        <family val="1"/>
      </rPr>
      <t>)</t>
    </r>
    <phoneticPr fontId="4"/>
  </si>
  <si>
    <t>- 2 -</t>
    <phoneticPr fontId="4"/>
  </si>
  <si>
    <t xml:space="preserve">                     4382</t>
    <phoneticPr fontId="4"/>
  </si>
  <si>
    <r>
      <rPr>
        <sz val="12"/>
        <rFont val="ＭＳ 明朝"/>
        <family val="1"/>
        <charset val="128"/>
      </rPr>
      <t>１４　増　養　殖　事　業</t>
    </r>
  </si>
  <si>
    <r>
      <t>(1)</t>
    </r>
    <r>
      <rPr>
        <sz val="11"/>
        <rFont val="ＭＳ 明朝"/>
        <family val="1"/>
        <charset val="128"/>
      </rPr>
      <t>さけ人工ふ化放流事業</t>
    </r>
  </si>
  <si>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66,185</t>
    </r>
    <r>
      <rPr>
        <sz val="11"/>
        <rFont val="ＭＳ 明朝"/>
        <family val="1"/>
        <charset val="128"/>
      </rPr>
      <t>尾</t>
    </r>
    <r>
      <rPr>
        <sz val="11"/>
        <rFont val="Century"/>
        <family val="1"/>
      </rPr>
      <t>(</t>
    </r>
    <r>
      <rPr>
        <sz val="11"/>
        <rFont val="ＭＳ 明朝"/>
        <family val="1"/>
        <charset val="128"/>
      </rPr>
      <t>前年比</t>
    </r>
    <r>
      <rPr>
        <sz val="11"/>
        <rFont val="Century"/>
        <family val="1"/>
      </rPr>
      <t>93</t>
    </r>
    <r>
      <rPr>
        <sz val="11"/>
        <rFont val="ＭＳ 明朝"/>
        <family val="1"/>
        <charset val="128"/>
      </rPr>
      <t>％</t>
    </r>
    <r>
      <rPr>
        <sz val="11"/>
        <rFont val="Century"/>
        <family val="1"/>
      </rPr>
      <t>)</t>
    </r>
    <r>
      <rPr>
        <sz val="11"/>
        <rFont val="ＭＳ 明朝"/>
        <family val="1"/>
        <charset val="128"/>
      </rPr>
      <t>、河川捕獲数は</t>
    </r>
    <r>
      <rPr>
        <sz val="11"/>
        <rFont val="Century"/>
        <family val="1"/>
      </rPr>
      <t>80,381</t>
    </r>
    <r>
      <rPr>
        <sz val="11"/>
        <rFont val="ＭＳ 明朝"/>
        <family val="1"/>
        <charset val="128"/>
      </rPr>
      <t>尾</t>
    </r>
    <r>
      <rPr>
        <sz val="11"/>
        <rFont val="Century"/>
        <family val="1"/>
      </rPr>
      <t>(</t>
    </r>
    <r>
      <rPr>
        <sz val="11"/>
        <rFont val="ＭＳ 明朝"/>
        <family val="1"/>
        <charset val="128"/>
      </rPr>
      <t>前年比</t>
    </r>
    <r>
      <rPr>
        <sz val="11"/>
        <rFont val="Century"/>
        <family val="1"/>
      </rPr>
      <t>109</t>
    </r>
    <r>
      <rPr>
        <sz val="11"/>
        <rFont val="ＭＳ 明朝"/>
        <family val="1"/>
        <charset val="128"/>
      </rPr>
      <t>％</t>
    </r>
    <r>
      <rPr>
        <sz val="11"/>
        <rFont val="Century"/>
        <family val="1"/>
      </rPr>
      <t>)</t>
    </r>
    <r>
      <rPr>
        <sz val="11"/>
        <rFont val="ＭＳ 明朝"/>
        <family val="1"/>
        <charset val="128"/>
      </rPr>
      <t>であった。沿岸漁獲の前期群は平年の</t>
    </r>
    <r>
      <rPr>
        <sz val="11"/>
        <rFont val="Century"/>
        <family val="1"/>
      </rPr>
      <t>40</t>
    </r>
    <r>
      <rPr>
        <sz val="11"/>
        <rFont val="ＭＳ 明朝"/>
        <family val="1"/>
        <charset val="128"/>
      </rPr>
      <t>％、後期群は平年の</t>
    </r>
    <r>
      <rPr>
        <sz val="11"/>
        <rFont val="Century"/>
        <family val="1"/>
      </rPr>
      <t>113</t>
    </r>
    <r>
      <rPr>
        <sz val="11"/>
        <rFont val="ＭＳ 明朝"/>
        <family val="1"/>
        <charset val="128"/>
      </rPr>
      <t>％、一方、河川捕獲は前期群は平年の</t>
    </r>
    <r>
      <rPr>
        <sz val="11"/>
        <rFont val="Century"/>
        <family val="1"/>
      </rPr>
      <t>65</t>
    </r>
    <r>
      <rPr>
        <sz val="11"/>
        <rFont val="ＭＳ 明朝"/>
        <family val="1"/>
        <charset val="128"/>
      </rPr>
      <t>％、後期群は</t>
    </r>
    <rPh sb="51" eb="53">
      <t>エンガン</t>
    </rPh>
    <rPh sb="53" eb="55">
      <t>ギョカク</t>
    </rPh>
    <rPh sb="56" eb="58">
      <t>ゼンキ</t>
    </rPh>
    <rPh sb="58" eb="59">
      <t>グン</t>
    </rPh>
    <rPh sb="60" eb="62">
      <t>ヘイネン</t>
    </rPh>
    <rPh sb="67" eb="69">
      <t>コウキ</t>
    </rPh>
    <rPh sb="69" eb="70">
      <t>グン</t>
    </rPh>
    <rPh sb="71" eb="73">
      <t>ヘイネン</t>
    </rPh>
    <rPh sb="79" eb="81">
      <t>イッポウ</t>
    </rPh>
    <rPh sb="82" eb="84">
      <t>カセン</t>
    </rPh>
    <rPh sb="84" eb="86">
      <t>ホカク</t>
    </rPh>
    <rPh sb="87" eb="89">
      <t>ゼンキ</t>
    </rPh>
    <rPh sb="89" eb="90">
      <t>グン</t>
    </rPh>
    <rPh sb="91" eb="93">
      <t>ヘイネン</t>
    </rPh>
    <rPh sb="98" eb="100">
      <t>コウキ</t>
    </rPh>
    <rPh sb="100" eb="101">
      <t>グン</t>
    </rPh>
    <phoneticPr fontId="4"/>
  </si>
  <si>
    <r>
      <rPr>
        <sz val="11"/>
        <rFont val="ＭＳ 明朝"/>
        <family val="1"/>
        <charset val="128"/>
      </rPr>
      <t>平年の</t>
    </r>
    <r>
      <rPr>
        <sz val="11"/>
        <rFont val="Century"/>
        <family val="1"/>
      </rPr>
      <t>71</t>
    </r>
    <r>
      <rPr>
        <sz val="11"/>
        <rFont val="ＭＳ 明朝"/>
        <family val="1"/>
        <charset val="128"/>
      </rPr>
      <t>％、沿岸来遊の合計は</t>
    </r>
    <r>
      <rPr>
        <sz val="11"/>
        <rFont val="Century"/>
        <family val="1"/>
      </rPr>
      <t>146,566</t>
    </r>
    <r>
      <rPr>
        <sz val="11"/>
        <rFont val="ＭＳ 明朝"/>
        <family val="1"/>
        <charset val="128"/>
      </rPr>
      <t>尾、平年の</t>
    </r>
    <r>
      <rPr>
        <sz val="11"/>
        <rFont val="Century"/>
        <family val="1"/>
      </rPr>
      <t>77</t>
    </r>
    <r>
      <rPr>
        <sz val="11"/>
        <rFont val="ＭＳ 明朝"/>
        <family val="1"/>
        <charset val="128"/>
      </rPr>
      <t>％となった。採卵数は</t>
    </r>
    <r>
      <rPr>
        <sz val="11"/>
        <rFont val="Century"/>
        <family val="1"/>
      </rPr>
      <t>32,131</t>
    </r>
    <r>
      <rPr>
        <sz val="11"/>
        <rFont val="ＭＳ 明朝"/>
        <family val="1"/>
        <charset val="128"/>
      </rPr>
      <t>千粒で、前年比</t>
    </r>
    <r>
      <rPr>
        <sz val="11"/>
        <rFont val="Century"/>
        <family val="1"/>
      </rPr>
      <t>94</t>
    </r>
    <r>
      <rPr>
        <sz val="11"/>
        <rFont val="ＭＳ 明朝"/>
        <family val="1"/>
        <charset val="128"/>
      </rPr>
      <t>％を確保した。稚魚は前年比</t>
    </r>
    <r>
      <rPr>
        <sz val="11"/>
        <rFont val="Century"/>
        <family val="1"/>
      </rPr>
      <t>96</t>
    </r>
    <r>
      <rPr>
        <sz val="11"/>
        <rFont val="ＭＳ 明朝"/>
        <family val="1"/>
        <charset val="128"/>
      </rPr>
      <t>％にあたる</t>
    </r>
    <r>
      <rPr>
        <sz val="11"/>
        <rFont val="Century"/>
        <family val="1"/>
      </rPr>
      <t>28,836</t>
    </r>
    <r>
      <rPr>
        <sz val="11"/>
        <rFont val="ＭＳ 明朝"/>
        <family val="1"/>
        <charset val="128"/>
      </rPr>
      <t>千尾を各河川に放流した。　</t>
    </r>
    <phoneticPr fontId="4"/>
  </si>
  <si>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4"/>
  </si>
  <si>
    <r>
      <rPr>
        <sz val="11"/>
        <rFont val="ＭＳ 明朝"/>
        <family val="1"/>
        <charset val="128"/>
      </rPr>
      <t>水系</t>
    </r>
  </si>
  <si>
    <r>
      <rPr>
        <sz val="11"/>
        <rFont val="ＭＳ 明朝"/>
        <family val="1"/>
        <charset val="128"/>
      </rPr>
      <t>捕獲尾数（尾）</t>
    </r>
  </si>
  <si>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</si>
  <si>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移殖卵数（千粒）</t>
    </r>
  </si>
  <si>
    <r>
      <rPr>
        <sz val="11"/>
        <rFont val="ＭＳ 明朝"/>
        <family val="1"/>
        <charset val="128"/>
      </rPr>
      <t>ふ化場名</t>
    </r>
  </si>
  <si>
    <r>
      <rPr>
        <sz val="11"/>
        <rFont val="ＭＳ 明朝"/>
        <family val="1"/>
        <charset val="128"/>
      </rPr>
      <t>収容卵数
（千粒）</t>
    </r>
  </si>
  <si>
    <r>
      <rPr>
        <sz val="11"/>
        <rFont val="ＭＳ 明朝"/>
        <family val="1"/>
        <charset val="128"/>
      </rPr>
      <t>放流尾数
（千尾）</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</si>
  <si>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</si>
  <si>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</si>
  <si>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</si>
  <si>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</si>
  <si>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</si>
  <si>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</si>
  <si>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</si>
  <si>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</si>
  <si>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</si>
  <si>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</si>
  <si>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</si>
  <si>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t>66</t>
    </r>
    <r>
      <rPr>
        <sz val="11"/>
        <rFont val="ＭＳ 明朝"/>
        <family val="1"/>
        <charset val="128"/>
      </rPr>
      <t>千尾の稚魚を海中飼育へ供給、</t>
    </r>
    <r>
      <rPr>
        <sz val="11"/>
        <rFont val="Century"/>
        <family val="1"/>
      </rPr>
      <t>421</t>
    </r>
    <r>
      <rPr>
        <sz val="11"/>
        <rFont val="ＭＳ 明朝"/>
        <family val="1"/>
        <charset val="128"/>
      </rPr>
      <t>千尾の稚魚を寒河江川へ供給</t>
    </r>
    <rPh sb="19" eb="21">
      <t>センビ</t>
    </rPh>
    <rPh sb="22" eb="24">
      <t>チギョ</t>
    </rPh>
    <rPh sb="25" eb="28">
      <t>サガエ</t>
    </rPh>
    <rPh sb="28" eb="29">
      <t>ガワ</t>
    </rPh>
    <rPh sb="30" eb="32">
      <t>キョウキュウ</t>
    </rPh>
    <phoneticPr fontId="4"/>
  </si>
  <si>
    <r>
      <rPr>
        <sz val="11"/>
        <rFont val="ＭＳ 明朝"/>
        <family val="1"/>
        <charset val="128"/>
      </rPr>
      <t>滝渕川</t>
    </r>
  </si>
  <si>
    <r>
      <rPr>
        <sz val="11"/>
        <rFont val="ＭＳ 明朝"/>
        <family val="1"/>
        <charset val="128"/>
      </rPr>
      <t>枡川鮭漁業生産組合</t>
    </r>
    <rPh sb="0" eb="1">
      <t>マス</t>
    </rPh>
    <phoneticPr fontId="4"/>
  </si>
  <si>
    <r>
      <rPr>
        <sz val="11"/>
        <rFont val="ＭＳ 明朝"/>
        <family val="1"/>
        <charset val="128"/>
      </rPr>
      <t>枡川</t>
    </r>
    <rPh sb="0" eb="1">
      <t>マス</t>
    </rPh>
    <phoneticPr fontId="4"/>
  </si>
  <si>
    <r>
      <t>65</t>
    </r>
    <r>
      <rPr>
        <sz val="11"/>
        <rFont val="ＭＳ 明朝"/>
        <family val="1"/>
        <charset val="128"/>
      </rPr>
      <t>千尾の稚魚を海中飼育へ供給、富並川へ稚魚</t>
    </r>
    <r>
      <rPr>
        <sz val="11"/>
        <rFont val="Century"/>
        <family val="1"/>
      </rPr>
      <t>50</t>
    </r>
    <r>
      <rPr>
        <sz val="11"/>
        <rFont val="ＭＳ 明朝"/>
        <family val="1"/>
        <charset val="128"/>
      </rPr>
      <t>千尾を供給、抜本対策事業のため高瀬川より</t>
    </r>
    <r>
      <rPr>
        <sz val="11"/>
        <rFont val="Century"/>
        <family val="1"/>
      </rPr>
      <t>221</t>
    </r>
    <r>
      <rPr>
        <sz val="11"/>
        <rFont val="ＭＳ 明朝"/>
        <family val="1"/>
        <charset val="128"/>
      </rPr>
      <t>千尾受給</t>
    </r>
    <rPh sb="2" eb="4">
      <t>センビ</t>
    </rPh>
    <rPh sb="5" eb="7">
      <t>チギョ</t>
    </rPh>
    <rPh sb="8" eb="10">
      <t>カイチュウ</t>
    </rPh>
    <rPh sb="10" eb="12">
      <t>シイク</t>
    </rPh>
    <rPh sb="13" eb="15">
      <t>キョウキュウ</t>
    </rPh>
    <rPh sb="16" eb="17">
      <t>トミ</t>
    </rPh>
    <rPh sb="17" eb="18">
      <t>ナミ</t>
    </rPh>
    <rPh sb="18" eb="19">
      <t>ガワ</t>
    </rPh>
    <rPh sb="20" eb="22">
      <t>チギョ</t>
    </rPh>
    <rPh sb="24" eb="25">
      <t>セン</t>
    </rPh>
    <rPh sb="25" eb="26">
      <t>ビ</t>
    </rPh>
    <rPh sb="27" eb="29">
      <t>キョウキュウ</t>
    </rPh>
    <rPh sb="30" eb="32">
      <t>バッポン</t>
    </rPh>
    <rPh sb="32" eb="34">
      <t>タイサク</t>
    </rPh>
    <rPh sb="34" eb="36">
      <t>ジギョウ</t>
    </rPh>
    <rPh sb="39" eb="41">
      <t>タカセ</t>
    </rPh>
    <rPh sb="41" eb="42">
      <t>ガワ</t>
    </rPh>
    <rPh sb="47" eb="48">
      <t>セン</t>
    </rPh>
    <rPh sb="48" eb="49">
      <t>ビ</t>
    </rPh>
    <rPh sb="49" eb="51">
      <t>ジュキュウ</t>
    </rPh>
    <phoneticPr fontId="4"/>
  </si>
  <si>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</si>
  <si>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</si>
  <si>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</si>
  <si>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</si>
  <si>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</si>
  <si>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t>65</t>
    </r>
    <r>
      <rPr>
        <sz val="11"/>
        <rFont val="ＭＳ 明朝"/>
        <family val="1"/>
        <charset val="128"/>
      </rPr>
      <t>千尾の稚魚を海中飼育へ供給、抜本対策事業のため</t>
    </r>
    <r>
      <rPr>
        <sz val="11"/>
        <rFont val="Century"/>
        <family val="1"/>
      </rPr>
      <t>221</t>
    </r>
    <r>
      <rPr>
        <sz val="11"/>
        <rFont val="ＭＳ 明朝"/>
        <family val="1"/>
        <charset val="128"/>
      </rPr>
      <t>千尾を枡川へ供給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ビ</t>
    </rPh>
    <rPh sb="31" eb="32">
      <t>マス</t>
    </rPh>
    <rPh sb="32" eb="33">
      <t>カワ</t>
    </rPh>
    <rPh sb="34" eb="36">
      <t>キョウキュウ</t>
    </rPh>
    <phoneticPr fontId="4"/>
  </si>
  <si>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</si>
  <si>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</si>
  <si>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</si>
  <si>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</si>
  <si>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</si>
  <si>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</si>
  <si>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</si>
  <si>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</si>
  <si>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</si>
  <si>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</si>
  <si>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発眼卵を富並川に</t>
    </r>
    <r>
      <rPr>
        <sz val="11"/>
        <rFont val="Century"/>
        <family val="1"/>
      </rPr>
      <t>150</t>
    </r>
    <r>
      <rPr>
        <sz val="11"/>
        <rFont val="ＭＳ 明朝"/>
        <family val="1"/>
        <charset val="128"/>
      </rPr>
      <t>千粒、乱川に</t>
    </r>
    <r>
      <rPr>
        <sz val="11"/>
        <rFont val="Century"/>
        <family val="1"/>
      </rPr>
      <t>100</t>
    </r>
    <r>
      <rPr>
        <sz val="11"/>
        <rFont val="ＭＳ 明朝"/>
        <family val="1"/>
        <charset val="128"/>
      </rPr>
      <t>千粒供給</t>
    </r>
    <rPh sb="0" eb="2">
      <t>ハツガン</t>
    </rPh>
    <rPh sb="2" eb="3">
      <t>ラン</t>
    </rPh>
    <rPh sb="4" eb="5">
      <t>トミ</t>
    </rPh>
    <rPh sb="5" eb="6">
      <t>ナミ</t>
    </rPh>
    <rPh sb="6" eb="7">
      <t>ガワ</t>
    </rPh>
    <rPh sb="11" eb="12">
      <t>セン</t>
    </rPh>
    <rPh sb="12" eb="13">
      <t>リュウ</t>
    </rPh>
    <rPh sb="14" eb="15">
      <t>ミダ</t>
    </rPh>
    <rPh sb="15" eb="16">
      <t>ガワ</t>
    </rPh>
    <rPh sb="20" eb="21">
      <t>セン</t>
    </rPh>
    <rPh sb="21" eb="22">
      <t>リュウ</t>
    </rPh>
    <rPh sb="22" eb="24">
      <t>キョウキュウ</t>
    </rPh>
    <phoneticPr fontId="4"/>
  </si>
  <si>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</si>
  <si>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</si>
  <si>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丹生川より発眼卵</t>
    </r>
    <r>
      <rPr>
        <sz val="11"/>
        <rFont val="Century"/>
        <family val="1"/>
      </rPr>
      <t>150</t>
    </r>
    <r>
      <rPr>
        <sz val="11"/>
        <rFont val="ＭＳ 明朝"/>
        <family val="1"/>
        <charset val="128"/>
      </rPr>
      <t>千粒、枡川より稚魚</t>
    </r>
    <r>
      <rPr>
        <sz val="11"/>
        <rFont val="Century"/>
        <family val="1"/>
      </rPr>
      <t>50</t>
    </r>
    <r>
      <rPr>
        <sz val="11"/>
        <rFont val="ＭＳ 明朝"/>
        <family val="1"/>
        <charset val="128"/>
      </rPr>
      <t>千尾を受給</t>
    </r>
    <rPh sb="0" eb="3">
      <t>ニュウガワ</t>
    </rPh>
    <rPh sb="5" eb="7">
      <t>ハツガン</t>
    </rPh>
    <rPh sb="7" eb="8">
      <t>ラン</t>
    </rPh>
    <rPh sb="11" eb="12">
      <t>セン</t>
    </rPh>
    <rPh sb="12" eb="13">
      <t>ツブ</t>
    </rPh>
    <rPh sb="14" eb="15">
      <t>マス</t>
    </rPh>
    <rPh sb="15" eb="16">
      <t>カワ</t>
    </rPh>
    <rPh sb="18" eb="20">
      <t>チギョ</t>
    </rPh>
    <rPh sb="22" eb="24">
      <t>センビ</t>
    </rPh>
    <rPh sb="25" eb="27">
      <t>ジュキュウ</t>
    </rPh>
    <phoneticPr fontId="4"/>
  </si>
  <si>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</si>
  <si>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</si>
  <si>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</si>
  <si>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丹生川より発眼卵</t>
    </r>
    <r>
      <rPr>
        <sz val="11"/>
        <rFont val="Century"/>
        <family val="1"/>
      </rPr>
      <t>100</t>
    </r>
    <r>
      <rPr>
        <sz val="11"/>
        <rFont val="ＭＳ 明朝"/>
        <family val="1"/>
        <charset val="128"/>
      </rPr>
      <t>千粒を受給</t>
    </r>
    <rPh sb="14" eb="16">
      <t>ジュキュウ</t>
    </rPh>
    <phoneticPr fontId="4"/>
  </si>
  <si>
    <r>
      <rPr>
        <sz val="11"/>
        <rFont val="ＭＳ 明朝"/>
        <family val="1"/>
        <charset val="128"/>
      </rPr>
      <t>箕輪より稚魚</t>
    </r>
    <r>
      <rPr>
        <sz val="11"/>
        <rFont val="Century"/>
        <family val="1"/>
      </rPr>
      <t>421</t>
    </r>
    <r>
      <rPr>
        <sz val="11"/>
        <rFont val="ＭＳ 明朝"/>
        <family val="1"/>
        <charset val="128"/>
      </rPr>
      <t>千尾を受給</t>
    </r>
    <rPh sb="0" eb="2">
      <t>ミノワ</t>
    </rPh>
    <rPh sb="12" eb="14">
      <t>ジュキュウ</t>
    </rPh>
    <phoneticPr fontId="4"/>
  </si>
  <si>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</si>
  <si>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</si>
  <si>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</si>
  <si>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t>196</t>
    </r>
    <r>
      <rPr>
        <sz val="11"/>
        <rFont val="ＭＳ 明朝"/>
        <family val="1"/>
        <charset val="128"/>
      </rPr>
      <t>千尾の稚魚を海中飼育へ供給</t>
    </r>
    <phoneticPr fontId="4"/>
  </si>
  <si>
    <t>- 24 -</t>
    <phoneticPr fontId="4"/>
  </si>
  <si>
    <r>
      <rPr>
        <sz val="11"/>
        <color theme="1"/>
        <rFont val="ＭＳ 明朝"/>
        <family val="1"/>
        <charset val="128"/>
      </rPr>
      <t>（</t>
    </r>
    <r>
      <rPr>
        <sz val="11"/>
        <color theme="1"/>
        <rFont val="Century"/>
        <family val="1"/>
      </rPr>
      <t>2</t>
    </r>
    <r>
      <rPr>
        <sz val="11"/>
        <color theme="1"/>
        <rFont val="ＭＳ 明朝"/>
        <family val="1"/>
        <charset val="128"/>
      </rPr>
      <t>）漁港管理</t>
    </r>
  </si>
  <si>
    <r>
      <rPr>
        <sz val="11"/>
        <color theme="1"/>
        <rFont val="ＭＳ 明朝"/>
        <family val="1"/>
        <charset val="128"/>
      </rPr>
      <t>　県管理漁港（</t>
    </r>
    <r>
      <rPr>
        <sz val="11"/>
        <color theme="1"/>
        <rFont val="Century"/>
        <family val="1"/>
      </rPr>
      <t>6</t>
    </r>
    <r>
      <rPr>
        <sz val="11"/>
        <color theme="1"/>
        <rFont val="ＭＳ 明朝"/>
        <family val="1"/>
        <charset val="128"/>
      </rPr>
      <t>港）における漁港施設の管理、漁船以外の船舶が利用する場合の届出の受理、漁港施設、漁港区域内公共空地等の占用、</t>
    </r>
    <phoneticPr fontId="18"/>
  </si>
  <si>
    <r>
      <rPr>
        <sz val="11"/>
        <color theme="1"/>
        <rFont val="ＭＳ 明朝"/>
        <family val="1"/>
        <charset val="128"/>
      </rPr>
      <t>工作物の設置等に係る許可（協議）を行う。</t>
    </r>
    <phoneticPr fontId="18"/>
  </si>
  <si>
    <r>
      <rPr>
        <sz val="11"/>
        <color theme="1"/>
        <rFont val="ＭＳ 明朝"/>
        <family val="1"/>
        <charset val="128"/>
      </rPr>
      <t>　由良漁港（白山島）及び堅苔沢漁港に係る漁船以外の船舶保管施設（以下「指定施設」）については、平成</t>
    </r>
    <r>
      <rPr>
        <sz val="11"/>
        <color theme="1"/>
        <rFont val="Century"/>
        <family val="1"/>
      </rPr>
      <t>18</t>
    </r>
    <r>
      <rPr>
        <sz val="11"/>
        <color theme="1"/>
        <rFont val="ＭＳ 明朝"/>
        <family val="1"/>
        <charset val="128"/>
      </rPr>
      <t>年度から指定管理者制度</t>
    </r>
    <phoneticPr fontId="18"/>
  </si>
  <si>
    <r>
      <rPr>
        <sz val="11"/>
        <color theme="1"/>
        <rFont val="ＭＳ 明朝"/>
        <family val="1"/>
        <charset val="128"/>
      </rPr>
      <t>により管理されている。</t>
    </r>
    <phoneticPr fontId="18"/>
  </si>
  <si>
    <r>
      <rPr>
        <sz val="11"/>
        <color theme="1"/>
        <rFont val="ＭＳ 明朝"/>
        <family val="1"/>
        <charset val="128"/>
      </rPr>
      <t>ア　県管理漁港</t>
    </r>
    <phoneticPr fontId="18"/>
  </si>
  <si>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種までに分類されている。漁港管理者は漁港漁場整備法の規定により地方公共団体と</t>
    </r>
    <phoneticPr fontId="18"/>
  </si>
  <si>
    <r>
      <rPr>
        <sz val="11"/>
        <color theme="1"/>
        <rFont val="ＭＳ 明朝"/>
        <family val="1"/>
        <charset val="128"/>
      </rPr>
      <t>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18"/>
  </si>
  <si>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</si>
  <si>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</si>
  <si>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</si>
  <si>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</si>
  <si>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</si>
  <si>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飛島漁港（勝浦・中村・法木）</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</si>
  <si>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</si>
  <si>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</si>
  <si>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</si>
  <si>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</si>
  <si>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</si>
  <si>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</si>
  <si>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</si>
  <si>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</si>
  <si>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</si>
  <si>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</si>
  <si>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</si>
  <si>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</si>
  <si>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</si>
  <si>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</si>
  <si>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</si>
  <si>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</si>
  <si>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イ　漁港の管理</t>
    </r>
    <phoneticPr fontId="18"/>
  </si>
  <si>
    <r>
      <rPr>
        <sz val="11"/>
        <color theme="1"/>
        <rFont val="ＭＳ 明朝"/>
        <family val="1"/>
        <charset val="128"/>
      </rPr>
      <t>実施件数</t>
    </r>
  </si>
  <si>
    <r>
      <rPr>
        <sz val="11"/>
        <color theme="1"/>
        <rFont val="ＭＳ 明朝"/>
        <family val="1"/>
        <charset val="128"/>
      </rPr>
      <t>技術技能員</t>
    </r>
  </si>
  <si>
    <r>
      <rPr>
        <sz val="11"/>
        <color theme="1"/>
        <rFont val="ＭＳ 明朝"/>
        <family val="1"/>
        <charset val="128"/>
      </rPr>
      <t>漁港監視実施回数</t>
    </r>
    <phoneticPr fontId="18"/>
  </si>
  <si>
    <r>
      <t>(</t>
    </r>
    <r>
      <rPr>
        <sz val="11"/>
        <color theme="1"/>
        <rFont val="ＭＳ 明朝"/>
        <family val="1"/>
        <charset val="128"/>
      </rPr>
      <t>飛島漁港を除く</t>
    </r>
    <r>
      <rPr>
        <sz val="11"/>
        <color theme="1"/>
        <rFont val="Century"/>
        <family val="1"/>
      </rPr>
      <t>)</t>
    </r>
  </si>
  <si>
    <r>
      <t>2</t>
    </r>
    <r>
      <rPr>
        <sz val="11"/>
        <rFont val="ＭＳ 明朝"/>
        <family val="1"/>
        <charset val="128"/>
      </rPr>
      <t>名</t>
    </r>
  </si>
  <si>
    <r>
      <t>99</t>
    </r>
    <r>
      <rPr>
        <sz val="11"/>
        <rFont val="ＭＳ 明朝"/>
        <family val="1"/>
        <charset val="128"/>
      </rPr>
      <t>件</t>
    </r>
    <phoneticPr fontId="18"/>
  </si>
  <si>
    <t>- 38 -</t>
    <phoneticPr fontId="18"/>
  </si>
  <si>
    <t>　漁港施設に破損がないか、漁港区域に危険な漂着物がないか等を監視するため、飛島漁港はほぼ毎日（土日祝日を除く。）、</t>
    <phoneticPr fontId="18"/>
  </si>
  <si>
    <r>
      <rPr>
        <sz val="11"/>
        <color theme="1"/>
        <rFont val="ＭＳ 明朝"/>
        <family val="1"/>
        <charset val="128"/>
      </rPr>
      <t>他の</t>
    </r>
    <r>
      <rPr>
        <sz val="11"/>
        <color theme="1"/>
        <rFont val="Century"/>
        <family val="1"/>
      </rPr>
      <t>5</t>
    </r>
    <r>
      <rPr>
        <sz val="11"/>
        <color theme="1"/>
        <rFont val="ＭＳ 明朝"/>
        <family val="1"/>
        <charset val="128"/>
      </rPr>
      <t>港は週に</t>
    </r>
    <r>
      <rPr>
        <sz val="11"/>
        <color theme="1"/>
        <rFont val="Century"/>
        <family val="1"/>
      </rPr>
      <t>1</t>
    </r>
    <r>
      <rPr>
        <sz val="11"/>
        <color theme="1"/>
        <rFont val="ＭＳ 明朝"/>
        <family val="1"/>
        <charset val="128"/>
      </rPr>
      <t>回以上漁港監視員あるいは嘱託職員による巡視を行っている。</t>
    </r>
    <r>
      <rPr>
        <sz val="11"/>
        <color theme="1"/>
        <rFont val="Century"/>
        <family val="1"/>
      </rPr>
      <t>(</t>
    </r>
    <r>
      <rPr>
        <sz val="11"/>
        <color theme="1"/>
        <rFont val="ＭＳ 明朝"/>
        <family val="1"/>
        <charset val="128"/>
      </rPr>
      <t>平成</t>
    </r>
    <r>
      <rPr>
        <sz val="11"/>
        <color theme="1"/>
        <rFont val="Century"/>
        <family val="1"/>
      </rPr>
      <t>30</t>
    </r>
    <r>
      <rPr>
        <sz val="11"/>
        <color theme="1"/>
        <rFont val="ＭＳ 明朝"/>
        <family val="1"/>
        <charset val="128"/>
      </rPr>
      <t>年度実績</t>
    </r>
    <r>
      <rPr>
        <sz val="11"/>
        <color theme="1"/>
        <rFont val="Century"/>
        <family val="1"/>
      </rPr>
      <t>)</t>
    </r>
    <phoneticPr fontId="18"/>
  </si>
  <si>
    <r>
      <rPr>
        <sz val="11"/>
        <color theme="1"/>
        <rFont val="ＭＳ 明朝"/>
        <family val="1"/>
        <charset val="128"/>
      </rPr>
      <t>ウ　漁船以外の船舶の利用</t>
    </r>
    <phoneticPr fontId="18"/>
  </si>
  <si>
    <r>
      <rPr>
        <sz val="11"/>
        <color theme="1"/>
        <rFont val="ＭＳ 明朝"/>
        <family val="1"/>
        <charset val="128"/>
      </rPr>
      <t>　漁港は漁業の本拠地として整備されているため、漁船以外の船舶が利用する場合には、</t>
    </r>
    <phoneticPr fontId="18"/>
  </si>
  <si>
    <r>
      <rPr>
        <sz val="11"/>
        <color theme="1"/>
        <rFont val="ＭＳ 明朝"/>
        <family val="1"/>
        <charset val="128"/>
      </rPr>
      <t>岸壁（物揚場、船揚場）利用届の提出を受けている。</t>
    </r>
  </si>
  <si>
    <r>
      <rPr>
        <sz val="11"/>
        <color theme="1"/>
        <rFont val="ＭＳ 明朝"/>
        <family val="1"/>
        <charset val="128"/>
      </rPr>
      <t>平成</t>
    </r>
    <r>
      <rPr>
        <sz val="11"/>
        <color theme="1"/>
        <rFont val="Century"/>
        <family val="1"/>
      </rPr>
      <t>27</t>
    </r>
    <r>
      <rPr>
        <sz val="11"/>
        <color theme="1"/>
        <rFont val="ＭＳ 明朝"/>
        <family val="1"/>
        <charset val="128"/>
      </rPr>
      <t>年度</t>
    </r>
  </si>
  <si>
    <r>
      <rPr>
        <sz val="11"/>
        <color theme="1"/>
        <rFont val="ＭＳ 明朝"/>
        <family val="1"/>
        <charset val="128"/>
      </rPr>
      <t>平成</t>
    </r>
    <r>
      <rPr>
        <sz val="11"/>
        <color theme="1"/>
        <rFont val="Century"/>
        <family val="1"/>
      </rPr>
      <t>28</t>
    </r>
    <r>
      <rPr>
        <sz val="11"/>
        <color theme="1"/>
        <rFont val="ＭＳ 明朝"/>
        <family val="1"/>
        <charset val="128"/>
      </rPr>
      <t>年度</t>
    </r>
  </si>
  <si>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</si>
  <si>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平成</t>
    </r>
    <r>
      <rPr>
        <sz val="11"/>
        <color theme="1"/>
        <rFont val="Century"/>
        <family val="1"/>
      </rPr>
      <t>30</t>
    </r>
    <r>
      <rPr>
        <sz val="11"/>
        <color theme="1"/>
        <rFont val="ＭＳ 明朝"/>
        <family val="1"/>
        <charset val="128"/>
      </rPr>
      <t>年度</t>
    </r>
  </si>
  <si>
    <r>
      <rPr>
        <sz val="11"/>
        <color theme="1"/>
        <rFont val="ＭＳ 明朝"/>
        <family val="1"/>
        <charset val="128"/>
      </rPr>
      <t>岸壁利用届受理件数</t>
    </r>
  </si>
  <si>
    <t>45</t>
  </si>
  <si>
    <t>41</t>
    <phoneticPr fontId="18"/>
  </si>
  <si>
    <r>
      <rPr>
        <sz val="11"/>
        <color theme="1"/>
        <rFont val="ＭＳ 明朝"/>
        <family val="1"/>
        <charset val="128"/>
      </rPr>
      <t>エ　占用等許可（協議）</t>
    </r>
    <phoneticPr fontId="18"/>
  </si>
  <si>
    <r>
      <rPr>
        <sz val="11"/>
        <color theme="1"/>
        <rFont val="ＭＳ 明朝"/>
        <family val="1"/>
        <charset val="128"/>
      </rPr>
      <t>　漁港管理者は漁港施設を占用等する場合には漁港管理条例、漁港区域内の公共空地を占用等する場合には漁港漁場整備法、</t>
    </r>
    <phoneticPr fontId="18"/>
  </si>
  <si>
    <r>
      <rPr>
        <sz val="11"/>
        <color theme="1"/>
        <rFont val="ＭＳ 明朝"/>
        <family val="1"/>
        <charset val="128"/>
      </rPr>
      <t>漁港区域内にある海岸保全区域の公共空地を占用等する場合には海岸法による許可（協議）を行っている。</t>
    </r>
    <phoneticPr fontId="18"/>
  </si>
  <si>
    <r>
      <rPr>
        <sz val="11"/>
        <color theme="1"/>
        <rFont val="ＭＳ 明朝"/>
        <family val="1"/>
        <charset val="128"/>
      </rPr>
      <t>許可・協議</t>
    </r>
  </si>
  <si>
    <r>
      <rPr>
        <sz val="11"/>
        <color theme="1"/>
        <rFont val="ＭＳ 明朝"/>
        <family val="1"/>
        <charset val="128"/>
      </rPr>
      <t>漁港管理条例</t>
    </r>
  </si>
  <si>
    <r>
      <rPr>
        <sz val="11"/>
        <color theme="1"/>
        <rFont val="ＭＳ 明朝"/>
        <family val="1"/>
        <charset val="128"/>
      </rPr>
      <t>漁港漁場整備法</t>
    </r>
  </si>
  <si>
    <r>
      <rPr>
        <sz val="11"/>
        <color theme="1"/>
        <rFont val="ＭＳ 明朝"/>
        <family val="1"/>
        <charset val="128"/>
      </rPr>
      <t>海　　岸　　法</t>
    </r>
    <phoneticPr fontId="18"/>
  </si>
  <si>
    <r>
      <rPr>
        <sz val="11"/>
        <color theme="1"/>
        <rFont val="ＭＳ 明朝"/>
        <family val="1"/>
        <charset val="128"/>
      </rPr>
      <t>件　　　数</t>
    </r>
  </si>
  <si>
    <t>H27</t>
  </si>
  <si>
    <t>H28</t>
  </si>
  <si>
    <t>H29</t>
  </si>
  <si>
    <t>H30</t>
  </si>
  <si>
    <r>
      <rPr>
        <sz val="11"/>
        <color theme="1"/>
        <rFont val="ＭＳ 明朝"/>
        <family val="1"/>
        <charset val="128"/>
      </rPr>
      <t>　飛　島　漁　港　</t>
    </r>
    <phoneticPr fontId="18"/>
  </si>
  <si>
    <t>14</t>
    <phoneticPr fontId="18"/>
  </si>
  <si>
    <t>2</t>
    <phoneticPr fontId="18"/>
  </si>
  <si>
    <r>
      <rPr>
        <sz val="11"/>
        <color theme="1"/>
        <rFont val="ＭＳ 明朝"/>
        <family val="1"/>
        <charset val="128"/>
      </rPr>
      <t>由　良　漁　港</t>
    </r>
    <phoneticPr fontId="18"/>
  </si>
  <si>
    <t>21</t>
    <phoneticPr fontId="18"/>
  </si>
  <si>
    <r>
      <rPr>
        <sz val="11"/>
        <color theme="1"/>
        <rFont val="ＭＳ 明朝"/>
        <family val="1"/>
        <charset val="128"/>
      </rPr>
      <t>堅</t>
    </r>
    <r>
      <rPr>
        <sz val="11"/>
        <color theme="1"/>
        <rFont val="Century"/>
        <family val="1"/>
      </rPr>
      <t xml:space="preserve"> </t>
    </r>
    <r>
      <rPr>
        <sz val="11"/>
        <color theme="1"/>
        <rFont val="ＭＳ 明朝"/>
        <family val="1"/>
        <charset val="128"/>
      </rPr>
      <t>苔</t>
    </r>
    <r>
      <rPr>
        <sz val="11"/>
        <color theme="1"/>
        <rFont val="Century"/>
        <family val="1"/>
      </rPr>
      <t xml:space="preserve"> </t>
    </r>
    <r>
      <rPr>
        <sz val="11"/>
        <color theme="1"/>
        <rFont val="ＭＳ 明朝"/>
        <family val="1"/>
        <charset val="128"/>
      </rPr>
      <t>沢</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18"/>
  </si>
  <si>
    <t>9</t>
    <phoneticPr fontId="18"/>
  </si>
  <si>
    <t>0</t>
  </si>
  <si>
    <r>
      <rPr>
        <sz val="11"/>
        <color theme="1"/>
        <rFont val="ＭＳ 明朝"/>
        <family val="1"/>
        <charset val="128"/>
      </rPr>
      <t>吹　浦　漁　港</t>
    </r>
    <phoneticPr fontId="18"/>
  </si>
  <si>
    <t>13</t>
    <phoneticPr fontId="18"/>
  </si>
  <si>
    <t>5</t>
    <phoneticPr fontId="18"/>
  </si>
  <si>
    <r>
      <rPr>
        <sz val="11"/>
        <color theme="1"/>
        <rFont val="ＭＳ 明朝"/>
        <family val="1"/>
        <charset val="128"/>
      </rPr>
      <t>小</t>
    </r>
    <r>
      <rPr>
        <sz val="11"/>
        <color theme="1"/>
        <rFont val="Century"/>
        <family val="1"/>
      </rPr>
      <t xml:space="preserve"> </t>
    </r>
    <r>
      <rPr>
        <sz val="11"/>
        <color theme="1"/>
        <rFont val="ＭＳ 明朝"/>
        <family val="1"/>
        <charset val="128"/>
      </rPr>
      <t>波</t>
    </r>
    <r>
      <rPr>
        <sz val="11"/>
        <color theme="1"/>
        <rFont val="Century"/>
        <family val="1"/>
      </rPr>
      <t xml:space="preserve"> </t>
    </r>
    <r>
      <rPr>
        <sz val="11"/>
        <color theme="1"/>
        <rFont val="ＭＳ 明朝"/>
        <family val="1"/>
        <charset val="128"/>
      </rPr>
      <t>渡</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18"/>
  </si>
  <si>
    <r>
      <rPr>
        <sz val="11"/>
        <color theme="1"/>
        <rFont val="ＭＳ 明朝"/>
        <family val="1"/>
        <charset val="128"/>
      </rPr>
      <t>米　子　漁　港</t>
    </r>
    <phoneticPr fontId="18"/>
  </si>
  <si>
    <t>0</t>
    <phoneticPr fontId="18"/>
  </si>
  <si>
    <t>49</t>
  </si>
  <si>
    <t>67</t>
  </si>
  <si>
    <t>52</t>
  </si>
  <si>
    <t>66</t>
    <phoneticPr fontId="18"/>
  </si>
  <si>
    <t>25</t>
    <phoneticPr fontId="18"/>
  </si>
  <si>
    <r>
      <rPr>
        <sz val="11"/>
        <color theme="1"/>
        <rFont val="ＭＳ 明朝"/>
        <family val="1"/>
        <charset val="128"/>
      </rPr>
      <t>オ　指定施設使用許可</t>
    </r>
    <phoneticPr fontId="18"/>
  </si>
  <si>
    <r>
      <rPr>
        <sz val="11"/>
        <rFont val="ＭＳ 明朝"/>
        <family val="1"/>
        <charset val="128"/>
      </rPr>
      <t>　漁港施設内にある指定施設を使用する場合は漁港管理条例に基づく指定施設の使用許可が必要となる。</t>
    </r>
    <phoneticPr fontId="18"/>
  </si>
  <si>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年度から指定管理者制度による管理が行われており、現在公募方式により選定された山形県</t>
    </r>
    <rPh sb="1" eb="3">
      <t>ユラ</t>
    </rPh>
    <rPh sb="3" eb="5">
      <t>ギョコウ</t>
    </rPh>
    <rPh sb="5" eb="6">
      <t>オヨ</t>
    </rPh>
    <rPh sb="7" eb="10">
      <t>カタノリザワ</t>
    </rPh>
    <rPh sb="10" eb="12">
      <t>ギョコウ</t>
    </rPh>
    <phoneticPr fontId="18"/>
  </si>
  <si>
    <r>
      <rPr>
        <sz val="11"/>
        <rFont val="ＭＳ 明朝"/>
        <family val="1"/>
        <charset val="128"/>
      </rPr>
      <t>漁業協同組合が指定管理者となっている。吹浦漁港については、平成</t>
    </r>
    <r>
      <rPr>
        <sz val="11"/>
        <rFont val="Century"/>
        <family val="1"/>
      </rPr>
      <t>30</t>
    </r>
    <r>
      <rPr>
        <sz val="11"/>
        <rFont val="ＭＳ 明朝"/>
        <family val="1"/>
        <charset val="128"/>
      </rPr>
      <t>年度から指定施設として指定された。</t>
    </r>
    <rPh sb="19" eb="21">
      <t>フクラ</t>
    </rPh>
    <rPh sb="21" eb="23">
      <t>ギョコウ</t>
    </rPh>
    <rPh sb="29" eb="31">
      <t>ヘイセイ</t>
    </rPh>
    <rPh sb="33" eb="35">
      <t>ネンド</t>
    </rPh>
    <rPh sb="37" eb="39">
      <t>シテイ</t>
    </rPh>
    <rPh sb="39" eb="41">
      <t>シセツ</t>
    </rPh>
    <rPh sb="44" eb="46">
      <t>シテイ</t>
    </rPh>
    <phoneticPr fontId="18"/>
  </si>
  <si>
    <r>
      <rPr>
        <sz val="11"/>
        <color theme="1"/>
        <rFont val="ＭＳ 明朝"/>
        <family val="1"/>
        <charset val="128"/>
      </rPr>
      <t>使用許可件数</t>
    </r>
  </si>
  <si>
    <r>
      <t xml:space="preserve"> </t>
    </r>
    <r>
      <rPr>
        <sz val="11"/>
        <color theme="1"/>
        <rFont val="ＭＳ 明朝"/>
        <family val="1"/>
        <charset val="128"/>
      </rPr>
      <t>由良漁港</t>
    </r>
    <r>
      <rPr>
        <sz val="11"/>
        <color theme="1"/>
        <rFont val="Century"/>
        <family val="1"/>
      </rPr>
      <t xml:space="preserve"> </t>
    </r>
    <r>
      <rPr>
        <sz val="11"/>
        <color theme="1"/>
        <rFont val="ＭＳ 明朝"/>
        <family val="1"/>
        <charset val="128"/>
      </rPr>
      <t>（白山島）</t>
    </r>
    <phoneticPr fontId="18"/>
  </si>
  <si>
    <r>
      <rPr>
        <sz val="11"/>
        <color theme="1"/>
        <rFont val="ＭＳ 明朝"/>
        <family val="1"/>
        <charset val="128"/>
      </rPr>
      <t>堅　苔　沢　漁　港</t>
    </r>
    <phoneticPr fontId="18"/>
  </si>
  <si>
    <t>50</t>
  </si>
  <si>
    <r>
      <rPr>
        <sz val="11"/>
        <color theme="1"/>
        <rFont val="ＭＳ 明朝"/>
        <family val="1"/>
        <charset val="128"/>
      </rPr>
      <t>吹</t>
    </r>
    <r>
      <rPr>
        <sz val="11"/>
        <color theme="1"/>
        <rFont val="Century"/>
        <family val="1"/>
      </rPr>
      <t xml:space="preserve"> </t>
    </r>
    <r>
      <rPr>
        <sz val="11"/>
        <color theme="1"/>
        <rFont val="ＭＳ 明朝"/>
        <family val="1"/>
        <charset val="128"/>
      </rPr>
      <t>　浦</t>
    </r>
    <r>
      <rPr>
        <sz val="11"/>
        <color theme="1"/>
        <rFont val="Century"/>
        <family val="1"/>
      </rPr>
      <t xml:space="preserve"> </t>
    </r>
    <r>
      <rPr>
        <sz val="11"/>
        <color theme="1"/>
        <rFont val="ＭＳ 明朝"/>
        <family val="1"/>
        <charset val="128"/>
      </rPr>
      <t>　漁</t>
    </r>
    <r>
      <rPr>
        <sz val="11"/>
        <color theme="1"/>
        <rFont val="Century"/>
        <family val="1"/>
      </rPr>
      <t xml:space="preserve"> </t>
    </r>
    <r>
      <rPr>
        <sz val="11"/>
        <color theme="1"/>
        <rFont val="ＭＳ 明朝"/>
        <family val="1"/>
        <charset val="128"/>
      </rPr>
      <t>　港</t>
    </r>
    <rPh sb="0" eb="1">
      <t>スイ</t>
    </rPh>
    <rPh sb="3" eb="4">
      <t>ウラ</t>
    </rPh>
    <phoneticPr fontId="18"/>
  </si>
  <si>
    <r>
      <rPr>
        <sz val="11"/>
        <color theme="1"/>
        <rFont val="ＭＳ 明朝"/>
        <family val="1"/>
        <charset val="128"/>
      </rPr>
      <t>－</t>
    </r>
    <phoneticPr fontId="18"/>
  </si>
  <si>
    <r>
      <rPr>
        <sz val="11"/>
        <rFont val="ＭＳ 明朝"/>
        <family val="1"/>
        <charset val="128"/>
      </rPr>
      <t>５</t>
    </r>
    <phoneticPr fontId="18"/>
  </si>
  <si>
    <t>- 39 -</t>
    <phoneticPr fontId="18"/>
  </si>
  <si>
    <r>
      <rPr>
        <sz val="12"/>
        <rFont val="ＭＳ 明朝"/>
        <family val="1"/>
        <charset val="128"/>
      </rPr>
      <t>１５　漁　業　後　継　者　育　成</t>
    </r>
  </si>
  <si>
    <r>
      <t>(</t>
    </r>
    <r>
      <rPr>
        <sz val="11"/>
        <rFont val="ＭＳ 明朝"/>
        <family val="1"/>
        <charset val="128"/>
      </rPr>
      <t>１</t>
    </r>
    <r>
      <rPr>
        <sz val="11"/>
        <rFont val="Century"/>
        <family val="1"/>
      </rPr>
      <t>)</t>
    </r>
    <r>
      <rPr>
        <sz val="11"/>
        <rFont val="ＭＳ 明朝"/>
        <family val="1"/>
        <charset val="128"/>
      </rPr>
      <t>新規就業者数</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</si>
  <si>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</si>
  <si>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</si>
  <si>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phoneticPr fontId="4"/>
  </si>
  <si>
    <r>
      <rPr>
        <sz val="11"/>
        <rFont val="ＭＳ 明朝"/>
        <family val="1"/>
        <charset val="128"/>
      </rPr>
      <t>定置</t>
    </r>
    <phoneticPr fontId="4"/>
  </si>
  <si>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</si>
  <si>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</si>
  <si>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</si>
  <si>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</si>
  <si>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phoneticPr fontId="4"/>
  </si>
  <si>
    <r>
      <rPr>
        <sz val="11"/>
        <rFont val="ＭＳ 明朝"/>
        <family val="1"/>
        <charset val="128"/>
      </rPr>
      <t>磯見</t>
    </r>
    <phoneticPr fontId="4"/>
  </si>
  <si>
    <r>
      <rPr>
        <sz val="11"/>
        <rFont val="ＭＳ 明朝"/>
        <family val="1"/>
        <charset val="128"/>
      </rPr>
      <t>素潜り</t>
    </r>
    <phoneticPr fontId="4"/>
  </si>
  <si>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</si>
  <si>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</si>
  <si>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4"/>
  </si>
  <si>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</si>
  <si>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4"/>
  </si>
  <si>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4"/>
  </si>
  <si>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</si>
  <si>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</si>
  <si>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</si>
  <si>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</si>
  <si>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4"/>
  </si>
  <si>
    <r>
      <rPr>
        <sz val="11"/>
        <rFont val="ＭＳ 明朝"/>
        <family val="1"/>
        <charset val="128"/>
      </rPr>
      <t>酒田地区</t>
    </r>
    <rPh sb="0" eb="2">
      <t>サカタ</t>
    </rPh>
    <rPh sb="2" eb="4">
      <t>チク</t>
    </rPh>
    <phoneticPr fontId="4"/>
  </si>
  <si>
    <r>
      <rPr>
        <sz val="11"/>
        <rFont val="ＭＳ 明朝"/>
        <family val="1"/>
        <charset val="128"/>
      </rPr>
      <t>底びき網漁船</t>
    </r>
    <rPh sb="0" eb="1">
      <t>ソコ</t>
    </rPh>
    <rPh sb="3" eb="4">
      <t>アミ</t>
    </rPh>
    <rPh sb="4" eb="6">
      <t>ギョセン</t>
    </rPh>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</si>
  <si>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8</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4"/>
  </si>
  <si>
    <r>
      <rPr>
        <sz val="11"/>
        <rFont val="ＭＳ 明朝"/>
        <family val="1"/>
        <charset val="128"/>
      </rPr>
      <t>由良地区</t>
    </r>
    <rPh sb="0" eb="2">
      <t>ユラ</t>
    </rPh>
    <rPh sb="2" eb="4">
      <t>チク</t>
    </rPh>
    <phoneticPr fontId="4"/>
  </si>
  <si>
    <r>
      <rPr>
        <sz val="11"/>
        <rFont val="ＭＳ 明朝"/>
        <family val="1"/>
        <charset val="128"/>
      </rPr>
      <t>磯見漁船</t>
    </r>
    <phoneticPr fontId="4"/>
  </si>
  <si>
    <r>
      <rPr>
        <sz val="11"/>
        <rFont val="ＭＳ 明朝"/>
        <family val="1"/>
        <charset val="128"/>
      </rPr>
      <t>念珠関地区</t>
    </r>
    <rPh sb="0" eb="2">
      <t>ネンジュ</t>
    </rPh>
    <rPh sb="2" eb="3">
      <t>セキ</t>
    </rPh>
    <rPh sb="3" eb="5">
      <t>チク</t>
    </rPh>
    <phoneticPr fontId="4"/>
  </si>
  <si>
    <r>
      <rPr>
        <sz val="11"/>
        <rFont val="ＭＳ 明朝"/>
        <family val="1"/>
        <charset val="128"/>
      </rPr>
      <t>はえ縄漁船</t>
    </r>
    <rPh sb="2" eb="3">
      <t>ナワ</t>
    </rPh>
    <rPh sb="3" eb="5">
      <t>ギョセン</t>
    </rPh>
    <phoneticPr fontId="4"/>
  </si>
  <si>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4"/>
  </si>
  <si>
    <r>
      <rPr>
        <sz val="11"/>
        <rFont val="ＭＳ 明朝"/>
        <family val="1"/>
        <charset val="128"/>
      </rPr>
      <t>出身地</t>
    </r>
    <rPh sb="0" eb="3">
      <t>シュッシンチ</t>
    </rPh>
    <phoneticPr fontId="4"/>
  </si>
  <si>
    <r>
      <rPr>
        <sz val="11"/>
        <rFont val="ＭＳ 明朝"/>
        <family val="1"/>
        <charset val="128"/>
      </rPr>
      <t>受入先</t>
    </r>
    <rPh sb="0" eb="1">
      <t>ウ</t>
    </rPh>
    <rPh sb="1" eb="2">
      <t>イ</t>
    </rPh>
    <rPh sb="2" eb="3">
      <t>サキ</t>
    </rPh>
    <phoneticPr fontId="4"/>
  </si>
  <si>
    <r>
      <rPr>
        <sz val="11"/>
        <rFont val="ＭＳ 明朝"/>
        <family val="1"/>
        <charset val="128"/>
      </rPr>
      <t>実施主体</t>
    </r>
    <rPh sb="0" eb="2">
      <t>ジッシ</t>
    </rPh>
    <rPh sb="2" eb="4">
      <t>シュタイ</t>
    </rPh>
    <phoneticPr fontId="4"/>
  </si>
  <si>
    <r>
      <rPr>
        <sz val="11"/>
        <rFont val="ＭＳ 明朝"/>
        <family val="1"/>
        <charset val="128"/>
      </rPr>
      <t>備　考</t>
    </r>
    <rPh sb="0" eb="1">
      <t>ソノウ</t>
    </rPh>
    <rPh sb="2" eb="3">
      <t>コウ</t>
    </rPh>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</si>
  <si>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11</t>
    </r>
    <r>
      <rPr>
        <sz val="11"/>
        <rFont val="ＭＳ 明朝"/>
        <family val="1"/>
        <charset val="128"/>
      </rPr>
      <t>月</t>
    </r>
    <r>
      <rPr>
        <sz val="11"/>
        <rFont val="Century"/>
        <family val="1"/>
      </rPr>
      <t>30</t>
    </r>
    <r>
      <rPr>
        <sz val="11"/>
        <rFont val="ＭＳ 明朝"/>
        <family val="1"/>
        <charset val="128"/>
      </rPr>
      <t>日</t>
    </r>
    <rPh sb="1" eb="2">
      <t>ガツ</t>
    </rPh>
    <rPh sb="3" eb="4">
      <t>ニチ</t>
    </rPh>
    <rPh sb="7" eb="8">
      <t>ガツ</t>
    </rPh>
    <rPh sb="10" eb="11">
      <t>ニチ</t>
    </rPh>
    <phoneticPr fontId="4"/>
  </si>
  <si>
    <r>
      <rPr>
        <sz val="11"/>
        <rFont val="ＭＳ 明朝"/>
        <family val="1"/>
        <charset val="128"/>
      </rPr>
      <t>鶴岡市</t>
    </r>
    <rPh sb="0" eb="3">
      <t>ツルオカシ</t>
    </rPh>
    <phoneticPr fontId="4"/>
  </si>
  <si>
    <r>
      <rPr>
        <sz val="9"/>
        <rFont val="ＭＳ 明朝"/>
        <family val="1"/>
        <charset val="128"/>
      </rPr>
      <t>はえ縄漁船</t>
    </r>
    <rPh sb="2" eb="3">
      <t>ナワ</t>
    </rPh>
    <rPh sb="3" eb="5">
      <t>ギョセン</t>
    </rPh>
    <phoneticPr fontId="4"/>
  </si>
  <si>
    <r>
      <rPr>
        <sz val="11"/>
        <rFont val="ＭＳ 明朝"/>
        <family val="1"/>
        <charset val="128"/>
      </rPr>
      <t>山形県漁業協同組合</t>
    </r>
    <rPh sb="0" eb="3">
      <t>ヤマガタケン</t>
    </rPh>
    <rPh sb="3" eb="5">
      <t>ギョギョウ</t>
    </rPh>
    <rPh sb="5" eb="7">
      <t>キョウドウ</t>
    </rPh>
    <rPh sb="7" eb="9">
      <t>クミアイ</t>
    </rPh>
    <phoneticPr fontId="4"/>
  </si>
  <si>
    <r>
      <rPr>
        <sz val="11"/>
        <rFont val="ＭＳ 明朝"/>
        <family val="1"/>
        <charset val="128"/>
      </rPr>
      <t>独立型研修</t>
    </r>
    <rPh sb="0" eb="2">
      <t>ドクリツ</t>
    </rPh>
    <rPh sb="2" eb="3">
      <t>ガタ</t>
    </rPh>
    <rPh sb="3" eb="5">
      <t>ケンシュウ</t>
    </rPh>
    <phoneticPr fontId="4"/>
  </si>
  <si>
    <r>
      <rPr>
        <sz val="11"/>
        <rFont val="ＭＳ 明朝"/>
        <family val="1"/>
        <charset val="128"/>
      </rPr>
      <t>酒田市</t>
    </r>
    <rPh sb="0" eb="3">
      <t>サカタシ</t>
    </rPh>
    <phoneticPr fontId="4"/>
  </si>
  <si>
    <r>
      <rPr>
        <sz val="9"/>
        <rFont val="ＭＳ 明朝"/>
        <family val="1"/>
        <charset val="128"/>
      </rPr>
      <t>一本釣り漁船</t>
    </r>
    <rPh sb="0" eb="2">
      <t>イッポン</t>
    </rPh>
    <rPh sb="2" eb="3">
      <t>ヅ</t>
    </rPh>
    <rPh sb="4" eb="6">
      <t>ギョセン</t>
    </rPh>
    <phoneticPr fontId="4"/>
  </si>
  <si>
    <r>
      <t>9</t>
    </r>
    <r>
      <rPr>
        <sz val="11"/>
        <rFont val="ＭＳ 明朝"/>
        <family val="1"/>
        <charset val="128"/>
      </rPr>
      <t>月</t>
    </r>
    <r>
      <rPr>
        <sz val="11"/>
        <rFont val="Century"/>
        <family val="1"/>
      </rPr>
      <t>21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4" eb="5">
      <t>ニチ</t>
    </rPh>
    <rPh sb="7" eb="8">
      <t>ガツ</t>
    </rPh>
    <rPh sb="10" eb="11">
      <t>ニチ</t>
    </rPh>
    <phoneticPr fontId="4"/>
  </si>
  <si>
    <r>
      <rPr>
        <sz val="9"/>
        <rFont val="ＭＳ 明朝"/>
        <family val="1"/>
        <charset val="128"/>
      </rPr>
      <t>一本釣り漁船</t>
    </r>
    <phoneticPr fontId="4"/>
  </si>
  <si>
    <t>- 27 -</t>
    <phoneticPr fontId="4"/>
  </si>
  <si>
    <r>
      <rPr>
        <sz val="11"/>
        <color theme="1"/>
        <rFont val="ＭＳ 明朝"/>
        <family val="1"/>
        <charset val="128"/>
      </rPr>
      <t>（２）庄内の魚消費拡大事業</t>
    </r>
  </si>
  <si>
    <r>
      <rPr>
        <sz val="11"/>
        <color theme="1"/>
        <rFont val="ＭＳ 明朝"/>
        <family val="1"/>
        <charset val="128"/>
      </rPr>
      <t>○　県内陸部における庄内浜産水産物のプロモーション</t>
    </r>
  </si>
  <si>
    <r>
      <rPr>
        <sz val="11"/>
        <color theme="1"/>
        <rFont val="ＭＳ 明朝"/>
        <family val="1"/>
        <charset val="128"/>
      </rPr>
      <t>日　　時</t>
    </r>
  </si>
  <si>
    <r>
      <rPr>
        <sz val="11"/>
        <color theme="1"/>
        <rFont val="ＭＳ 明朝"/>
        <family val="1"/>
        <charset val="128"/>
      </rPr>
      <t>場　　所</t>
    </r>
  </si>
  <si>
    <r>
      <rPr>
        <sz val="11"/>
        <color theme="1"/>
        <rFont val="ＭＳ 明朝"/>
        <family val="1"/>
        <charset val="128"/>
      </rPr>
      <t>概　　　要</t>
    </r>
  </si>
  <si>
    <r>
      <rPr>
        <sz val="11"/>
        <color theme="1"/>
        <rFont val="ＭＳ 明朝"/>
        <family val="1"/>
        <charset val="128"/>
      </rPr>
      <t>庄内浜魚まつりｉｎ山形</t>
    </r>
  </si>
  <si>
    <r>
      <rPr>
        <sz val="11"/>
        <rFont val="ＭＳ 明朝"/>
        <family val="1"/>
        <charset val="128"/>
      </rPr>
      <t>　平成</t>
    </r>
    <r>
      <rPr>
        <sz val="11"/>
        <rFont val="Century"/>
        <family val="1"/>
      </rPr>
      <t>30</t>
    </r>
    <r>
      <rPr>
        <sz val="11"/>
        <rFont val="ＭＳ 明朝"/>
        <family val="1"/>
        <charset val="128"/>
      </rPr>
      <t>年</t>
    </r>
    <r>
      <rPr>
        <sz val="11"/>
        <rFont val="Century"/>
        <family val="1"/>
      </rPr>
      <t>10</t>
    </r>
    <r>
      <rPr>
        <sz val="11"/>
        <rFont val="ＭＳ 明朝"/>
        <family val="1"/>
        <charset val="128"/>
      </rPr>
      <t>月</t>
    </r>
    <r>
      <rPr>
        <sz val="11"/>
        <rFont val="Century"/>
        <family val="1"/>
      </rPr>
      <t>6</t>
    </r>
    <r>
      <rPr>
        <sz val="11"/>
        <rFont val="ＭＳ 明朝"/>
        <family val="1"/>
        <charset val="128"/>
      </rPr>
      <t>日</t>
    </r>
    <rPh sb="1" eb="3">
      <t>ヘイセイ</t>
    </rPh>
    <rPh sb="5" eb="6">
      <t>ネン</t>
    </rPh>
    <rPh sb="8" eb="9">
      <t>ガツ</t>
    </rPh>
    <rPh sb="10" eb="11">
      <t>ニチ</t>
    </rPh>
    <phoneticPr fontId="18"/>
  </si>
  <si>
    <r>
      <rPr>
        <sz val="11"/>
        <rFont val="ＭＳ 明朝"/>
        <family val="1"/>
        <charset val="128"/>
      </rPr>
      <t>霞城セントラル（山形市）</t>
    </r>
  </si>
  <si>
    <r>
      <rPr>
        <sz val="11"/>
        <rFont val="ＭＳ 明朝"/>
        <family val="1"/>
        <charset val="128"/>
      </rPr>
      <t>鮮魚販売、庄内おばこサワラ・紅エビ汁等の振舞い、タッチプールやお魚クイズ及びマダイの捌き実演による庄内浜ブランドの</t>
    </r>
    <r>
      <rPr>
        <sz val="11"/>
        <rFont val="Century"/>
        <family val="1"/>
      </rPr>
      <t>PR</t>
    </r>
    <r>
      <rPr>
        <sz val="11"/>
        <rFont val="ＭＳ 明朝"/>
        <family val="1"/>
        <charset val="128"/>
      </rPr>
      <t>。</t>
    </r>
    <rPh sb="5" eb="7">
      <t>ショウナイ</t>
    </rPh>
    <rPh sb="14" eb="15">
      <t>ベニ</t>
    </rPh>
    <rPh sb="17" eb="18">
      <t>シル</t>
    </rPh>
    <rPh sb="18" eb="19">
      <t>ナド</t>
    </rPh>
    <rPh sb="20" eb="22">
      <t>フルマ</t>
    </rPh>
    <rPh sb="32" eb="33">
      <t>サカナ</t>
    </rPh>
    <rPh sb="36" eb="37">
      <t>オヨ</t>
    </rPh>
    <rPh sb="42" eb="43">
      <t>サバ</t>
    </rPh>
    <rPh sb="44" eb="46">
      <t>ジツエン</t>
    </rPh>
    <rPh sb="49" eb="51">
      <t>ショウナイ</t>
    </rPh>
    <rPh sb="51" eb="52">
      <t>ハマ</t>
    </rPh>
    <phoneticPr fontId="18"/>
  </si>
  <si>
    <r>
      <rPr>
        <sz val="11"/>
        <color theme="1"/>
        <rFont val="ＭＳ 明朝"/>
        <family val="1"/>
        <charset val="128"/>
      </rPr>
      <t>寒鱈まつりｉｎ山形</t>
    </r>
  </si>
  <si>
    <r>
      <rPr>
        <sz val="11"/>
        <rFont val="ＭＳ 明朝"/>
        <family val="1"/>
        <charset val="128"/>
      </rPr>
      <t>平成</t>
    </r>
    <r>
      <rPr>
        <sz val="11"/>
        <rFont val="Century"/>
        <family val="1"/>
      </rPr>
      <t>31</t>
    </r>
    <r>
      <rPr>
        <sz val="11"/>
        <rFont val="ＭＳ 明朝"/>
        <family val="1"/>
        <charset val="128"/>
      </rPr>
      <t>年</t>
    </r>
    <r>
      <rPr>
        <sz val="11"/>
        <rFont val="Century"/>
        <family val="1"/>
      </rPr>
      <t>1</t>
    </r>
    <r>
      <rPr>
        <sz val="11"/>
        <rFont val="ＭＳ 明朝"/>
        <family val="1"/>
        <charset val="128"/>
      </rPr>
      <t>月</t>
    </r>
    <r>
      <rPr>
        <sz val="11"/>
        <rFont val="Century"/>
        <family val="1"/>
      </rPr>
      <t>27</t>
    </r>
    <r>
      <rPr>
        <sz val="11"/>
        <rFont val="ＭＳ 明朝"/>
        <family val="1"/>
        <charset val="128"/>
      </rPr>
      <t>日</t>
    </r>
    <rPh sb="0" eb="2">
      <t>ヘイセイ</t>
    </rPh>
    <rPh sb="4" eb="5">
      <t>ネン</t>
    </rPh>
    <rPh sb="6" eb="7">
      <t>ガツ</t>
    </rPh>
    <rPh sb="9" eb="10">
      <t>ニチ</t>
    </rPh>
    <phoneticPr fontId="18"/>
  </si>
  <si>
    <r>
      <rPr>
        <sz val="11"/>
        <rFont val="ＭＳ 明朝"/>
        <family val="1"/>
        <charset val="128"/>
      </rPr>
      <t>庄内浜文化伝道師による寒鱈汁の販売、県産甘酒や「雪若丸」おにぎりのプレゼント等県産品と組み合わせた</t>
    </r>
    <r>
      <rPr>
        <sz val="11"/>
        <rFont val="Century"/>
        <family val="1"/>
      </rPr>
      <t>PR</t>
    </r>
    <rPh sb="11" eb="12">
      <t>カン</t>
    </rPh>
    <rPh sb="12" eb="13">
      <t>ダラ</t>
    </rPh>
    <rPh sb="13" eb="14">
      <t>シル</t>
    </rPh>
    <rPh sb="15" eb="17">
      <t>ハンバイ</t>
    </rPh>
    <rPh sb="18" eb="20">
      <t>ケンサン</t>
    </rPh>
    <rPh sb="20" eb="22">
      <t>アマザケ</t>
    </rPh>
    <rPh sb="24" eb="25">
      <t>ユキ</t>
    </rPh>
    <rPh sb="25" eb="26">
      <t>ワカ</t>
    </rPh>
    <rPh sb="26" eb="27">
      <t>マル</t>
    </rPh>
    <rPh sb="38" eb="39">
      <t>ナド</t>
    </rPh>
    <rPh sb="39" eb="42">
      <t>ケンサンヒン</t>
    </rPh>
    <rPh sb="43" eb="44">
      <t>ク</t>
    </rPh>
    <rPh sb="45" eb="46">
      <t>ア</t>
    </rPh>
    <phoneticPr fontId="18"/>
  </si>
  <si>
    <r>
      <rPr>
        <sz val="11"/>
        <color theme="1"/>
        <rFont val="ＭＳ 明朝"/>
        <family val="1"/>
        <charset val="128"/>
      </rPr>
      <t>おいしい山形　　　　　　　　　　　　　　　　春の旬の魚キャンペーン</t>
    </r>
  </si>
  <si>
    <r>
      <rPr>
        <sz val="11"/>
        <rFont val="ＭＳ 明朝"/>
        <family val="1"/>
        <charset val="128"/>
      </rPr>
      <t>平成</t>
    </r>
    <r>
      <rPr>
        <sz val="11"/>
        <rFont val="Century"/>
        <family val="1"/>
      </rPr>
      <t>30</t>
    </r>
    <r>
      <rPr>
        <sz val="11"/>
        <rFont val="ＭＳ 明朝"/>
        <family val="1"/>
        <charset val="128"/>
      </rPr>
      <t>年</t>
    </r>
    <r>
      <rPr>
        <sz val="11"/>
        <rFont val="Century"/>
        <family val="1"/>
      </rPr>
      <t>5</t>
    </r>
    <r>
      <rPr>
        <sz val="11"/>
        <rFont val="ＭＳ 明朝"/>
        <family val="1"/>
        <charset val="128"/>
      </rPr>
      <t>月</t>
    </r>
    <r>
      <rPr>
        <sz val="11"/>
        <rFont val="Century"/>
        <family val="1"/>
      </rPr>
      <t>14</t>
    </r>
    <r>
      <rPr>
        <sz val="11"/>
        <rFont val="ＭＳ 明朝"/>
        <family val="1"/>
        <charset val="128"/>
      </rPr>
      <t>日</t>
    </r>
    <rPh sb="0" eb="2">
      <t>ヘイセイ</t>
    </rPh>
    <rPh sb="4" eb="5">
      <t>ネン</t>
    </rPh>
    <rPh sb="6" eb="7">
      <t>ガツ</t>
    </rPh>
    <rPh sb="9" eb="10">
      <t>ニチ</t>
    </rPh>
    <phoneticPr fontId="18"/>
  </si>
  <si>
    <r>
      <rPr>
        <sz val="11"/>
        <rFont val="ＭＳ 明朝"/>
        <family val="1"/>
        <charset val="128"/>
      </rPr>
      <t>内陸地区量販店</t>
    </r>
  </si>
  <si>
    <r>
      <rPr>
        <sz val="11"/>
        <rFont val="ＭＳ 明朝"/>
        <family val="1"/>
        <charset val="128"/>
      </rPr>
      <t>旬の水産物の試食・対面販売による庄内浜産水産物のＰＲ</t>
    </r>
  </si>
  <si>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6</t>
    </r>
    <r>
      <rPr>
        <sz val="11"/>
        <rFont val="ＭＳ 明朝"/>
        <family val="1"/>
        <charset val="128"/>
      </rPr>
      <t>月</t>
    </r>
    <r>
      <rPr>
        <sz val="11"/>
        <rFont val="Century"/>
        <family val="1"/>
      </rPr>
      <t>13</t>
    </r>
    <r>
      <rPr>
        <sz val="11"/>
        <rFont val="ＭＳ 明朝"/>
        <family val="1"/>
        <charset val="128"/>
      </rPr>
      <t>日</t>
    </r>
    <rPh sb="6" eb="7">
      <t>ネン</t>
    </rPh>
    <rPh sb="8" eb="9">
      <t>ガツ</t>
    </rPh>
    <rPh sb="11" eb="12">
      <t>ニチ</t>
    </rPh>
    <phoneticPr fontId="18"/>
  </si>
  <si>
    <r>
      <t>(</t>
    </r>
    <r>
      <rPr>
        <sz val="11"/>
        <rFont val="ＭＳ 明朝"/>
        <family val="1"/>
        <charset val="128"/>
      </rPr>
      <t>６企業　延</t>
    </r>
    <r>
      <rPr>
        <sz val="11"/>
        <rFont val="Century"/>
        <family val="1"/>
      </rPr>
      <t>1</t>
    </r>
    <r>
      <rPr>
        <sz val="11"/>
        <rFont val="ＭＳ 明朝"/>
        <family val="1"/>
        <charset val="128"/>
      </rPr>
      <t>４店舗）</t>
    </r>
    <phoneticPr fontId="18"/>
  </si>
  <si>
    <r>
      <rPr>
        <sz val="11"/>
        <rFont val="ＭＳ 明朝"/>
        <family val="1"/>
        <charset val="128"/>
      </rPr>
      <t>　平成</t>
    </r>
    <r>
      <rPr>
        <sz val="11"/>
        <rFont val="Century"/>
        <family val="1"/>
      </rPr>
      <t>30</t>
    </r>
    <r>
      <rPr>
        <sz val="11"/>
        <rFont val="ＭＳ 明朝"/>
        <family val="1"/>
        <charset val="128"/>
      </rPr>
      <t>年</t>
    </r>
    <r>
      <rPr>
        <sz val="11"/>
        <rFont val="Century"/>
        <family val="1"/>
      </rPr>
      <t>5</t>
    </r>
    <r>
      <rPr>
        <sz val="11"/>
        <rFont val="ＭＳ 明朝"/>
        <family val="1"/>
        <charset val="128"/>
      </rPr>
      <t>月</t>
    </r>
    <r>
      <rPr>
        <sz val="11"/>
        <rFont val="Century"/>
        <family val="1"/>
      </rPr>
      <t>14</t>
    </r>
    <r>
      <rPr>
        <sz val="11"/>
        <rFont val="ＭＳ 明朝"/>
        <family val="1"/>
        <charset val="128"/>
      </rPr>
      <t>日</t>
    </r>
    <rPh sb="7" eb="8">
      <t>ガツ</t>
    </rPh>
    <rPh sb="10" eb="11">
      <t>ニチ</t>
    </rPh>
    <phoneticPr fontId="18"/>
  </si>
  <si>
    <r>
      <rPr>
        <sz val="11"/>
        <rFont val="ＭＳ 明朝"/>
        <family val="1"/>
        <charset val="128"/>
      </rPr>
      <t>やまがた庄内浜の魚応援店</t>
    </r>
  </si>
  <si>
    <r>
      <rPr>
        <sz val="11"/>
        <rFont val="ＭＳ 明朝"/>
        <family val="1"/>
        <charset val="128"/>
      </rPr>
      <t>応援店によるテーマ食材の提供及びキャンペーンリーフレットによるＰＲ</t>
    </r>
    <phoneticPr fontId="18"/>
  </si>
  <si>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phoneticPr fontId="18"/>
  </si>
  <si>
    <r>
      <t>(120</t>
    </r>
    <r>
      <rPr>
        <sz val="11"/>
        <rFont val="ＭＳ 明朝"/>
        <family val="1"/>
        <charset val="128"/>
      </rPr>
      <t>店舗</t>
    </r>
    <r>
      <rPr>
        <sz val="11"/>
        <rFont val="Century"/>
        <family val="1"/>
      </rPr>
      <t>)</t>
    </r>
    <phoneticPr fontId="18"/>
  </si>
  <si>
    <r>
      <rPr>
        <sz val="11"/>
        <color theme="1"/>
        <rFont val="ＭＳ 明朝"/>
        <family val="1"/>
        <charset val="128"/>
      </rPr>
      <t>おいしい山形　　　　　　　　　　　　　　　　秋の旬の魚キャンペーン</t>
    </r>
  </si>
  <si>
    <r>
      <rPr>
        <sz val="11"/>
        <rFont val="ＭＳ 明朝"/>
        <family val="1"/>
        <charset val="128"/>
      </rPr>
      <t>　平成</t>
    </r>
    <r>
      <rPr>
        <sz val="11"/>
        <rFont val="Century"/>
        <family val="1"/>
      </rPr>
      <t>30</t>
    </r>
    <r>
      <rPr>
        <sz val="11"/>
        <rFont val="ＭＳ 明朝"/>
        <family val="1"/>
        <charset val="128"/>
      </rPr>
      <t>年</t>
    </r>
    <r>
      <rPr>
        <sz val="11"/>
        <rFont val="Century"/>
        <family val="1"/>
      </rPr>
      <t>9</t>
    </r>
    <r>
      <rPr>
        <sz val="11"/>
        <rFont val="ＭＳ 明朝"/>
        <family val="1"/>
        <charset val="128"/>
      </rPr>
      <t>月</t>
    </r>
    <r>
      <rPr>
        <sz val="11"/>
        <rFont val="Century"/>
        <family val="1"/>
      </rPr>
      <t>14</t>
    </r>
    <r>
      <rPr>
        <sz val="11"/>
        <rFont val="ＭＳ 明朝"/>
        <family val="1"/>
        <charset val="128"/>
      </rPr>
      <t>日</t>
    </r>
    <phoneticPr fontId="18"/>
  </si>
  <si>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10</t>
    </r>
    <r>
      <rPr>
        <sz val="11"/>
        <rFont val="ＭＳ 明朝"/>
        <family val="1"/>
        <charset val="128"/>
      </rPr>
      <t>月</t>
    </r>
    <r>
      <rPr>
        <sz val="11"/>
        <rFont val="Century"/>
        <family val="1"/>
      </rPr>
      <t>31</t>
    </r>
    <r>
      <rPr>
        <sz val="11"/>
        <rFont val="ＭＳ 明朝"/>
        <family val="1"/>
        <charset val="128"/>
      </rPr>
      <t>日</t>
    </r>
    <phoneticPr fontId="18"/>
  </si>
  <si>
    <r>
      <t>(8</t>
    </r>
    <r>
      <rPr>
        <sz val="11"/>
        <rFont val="ＭＳ 明朝"/>
        <family val="1"/>
        <charset val="128"/>
      </rPr>
      <t>企業　延</t>
    </r>
    <r>
      <rPr>
        <sz val="11"/>
        <rFont val="Century"/>
        <family val="1"/>
      </rPr>
      <t>21</t>
    </r>
    <r>
      <rPr>
        <sz val="11"/>
        <rFont val="ＭＳ 明朝"/>
        <family val="1"/>
        <charset val="128"/>
      </rPr>
      <t>店舗</t>
    </r>
    <r>
      <rPr>
        <sz val="11"/>
        <rFont val="Century"/>
        <family val="1"/>
      </rPr>
      <t>)</t>
    </r>
    <phoneticPr fontId="18"/>
  </si>
  <si>
    <r>
      <rPr>
        <sz val="11"/>
        <rFont val="ＭＳ 明朝"/>
        <family val="1"/>
        <charset val="128"/>
      </rPr>
      <t>　平成</t>
    </r>
    <r>
      <rPr>
        <sz val="11"/>
        <rFont val="Century"/>
        <family val="1"/>
      </rPr>
      <t>30</t>
    </r>
    <r>
      <rPr>
        <sz val="11"/>
        <rFont val="ＭＳ 明朝"/>
        <family val="1"/>
        <charset val="128"/>
      </rPr>
      <t>年</t>
    </r>
    <r>
      <rPr>
        <sz val="11"/>
        <rFont val="Century"/>
        <family val="1"/>
      </rPr>
      <t>9</t>
    </r>
    <r>
      <rPr>
        <sz val="11"/>
        <rFont val="ＭＳ 明朝"/>
        <family val="1"/>
        <charset val="128"/>
      </rPr>
      <t>月</t>
    </r>
    <r>
      <rPr>
        <sz val="11"/>
        <rFont val="Century"/>
        <family val="1"/>
      </rPr>
      <t>15</t>
    </r>
    <r>
      <rPr>
        <sz val="11"/>
        <rFont val="ＭＳ 明朝"/>
        <family val="1"/>
        <charset val="128"/>
      </rPr>
      <t>日</t>
    </r>
    <phoneticPr fontId="18"/>
  </si>
  <si>
    <r>
      <rPr>
        <sz val="11"/>
        <rFont val="ＭＳ 明朝"/>
        <family val="1"/>
        <charset val="128"/>
      </rPr>
      <t>応援店によるテーマ食材の提供及びキャンペーンリーフレットによるＰＲ、スタンプラリーによる利用促進</t>
    </r>
  </si>
  <si>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6" eb="7">
      <t>ネン</t>
    </rPh>
    <phoneticPr fontId="18"/>
  </si>
  <si>
    <r>
      <t>(127</t>
    </r>
    <r>
      <rPr>
        <sz val="11"/>
        <rFont val="ＭＳ 明朝"/>
        <family val="1"/>
        <charset val="128"/>
      </rPr>
      <t>店舗</t>
    </r>
    <r>
      <rPr>
        <sz val="11"/>
        <rFont val="Century"/>
        <family val="1"/>
      </rPr>
      <t>)</t>
    </r>
    <phoneticPr fontId="18"/>
  </si>
  <si>
    <r>
      <rPr>
        <sz val="11"/>
        <color theme="1"/>
        <rFont val="ＭＳ 明朝"/>
        <family val="1"/>
        <charset val="128"/>
      </rPr>
      <t>十日市</t>
    </r>
  </si>
  <si>
    <r>
      <rPr>
        <sz val="11"/>
        <rFont val="ＭＳ 明朝"/>
        <family val="1"/>
        <charset val="128"/>
      </rPr>
      <t>　平</t>
    </r>
    <r>
      <rPr>
        <sz val="11"/>
        <rFont val="Century"/>
        <family val="1"/>
      </rPr>
      <t>30</t>
    </r>
    <r>
      <rPr>
        <sz val="11"/>
        <rFont val="ＭＳ 明朝"/>
        <family val="1"/>
        <charset val="128"/>
      </rPr>
      <t>年</t>
    </r>
    <r>
      <rPr>
        <sz val="11"/>
        <rFont val="Century"/>
        <family val="1"/>
      </rPr>
      <t>6</t>
    </r>
    <r>
      <rPr>
        <sz val="11"/>
        <rFont val="ＭＳ 明朝"/>
        <family val="1"/>
        <charset val="128"/>
      </rPr>
      <t>月</t>
    </r>
    <r>
      <rPr>
        <sz val="11"/>
        <rFont val="Century"/>
        <family val="1"/>
      </rPr>
      <t>10</t>
    </r>
    <r>
      <rPr>
        <sz val="11"/>
        <rFont val="ＭＳ 明朝"/>
        <family val="1"/>
        <charset val="128"/>
      </rPr>
      <t>日</t>
    </r>
    <phoneticPr fontId="18"/>
  </si>
  <si>
    <r>
      <rPr>
        <sz val="11"/>
        <rFont val="ＭＳ 明朝"/>
        <family val="1"/>
        <charset val="128"/>
      </rPr>
      <t>山形まるごと紅の蔵（山形市）</t>
    </r>
  </si>
  <si>
    <r>
      <rPr>
        <sz val="11"/>
        <rFont val="ＭＳ 明朝"/>
        <family val="1"/>
        <charset val="128"/>
      </rPr>
      <t>ぎばさのせ冷奴の振舞い、鮮魚販売による庄内浜産水産物のＰＲ</t>
    </r>
    <rPh sb="5" eb="7">
      <t>ヒヤヤッコ</t>
    </rPh>
    <phoneticPr fontId="18"/>
  </si>
  <si>
    <r>
      <rPr>
        <sz val="11"/>
        <rFont val="ＭＳ 明朝"/>
        <family val="1"/>
        <charset val="128"/>
      </rPr>
      <t>　平成</t>
    </r>
    <r>
      <rPr>
        <sz val="11"/>
        <rFont val="Century"/>
        <family val="1"/>
      </rPr>
      <t>31</t>
    </r>
    <r>
      <rPr>
        <sz val="11"/>
        <rFont val="ＭＳ 明朝"/>
        <family val="1"/>
        <charset val="128"/>
      </rPr>
      <t>年３月</t>
    </r>
    <r>
      <rPr>
        <sz val="11"/>
        <rFont val="Century"/>
        <family val="1"/>
      </rPr>
      <t>10</t>
    </r>
    <r>
      <rPr>
        <sz val="11"/>
        <rFont val="ＭＳ 明朝"/>
        <family val="1"/>
        <charset val="128"/>
      </rPr>
      <t>日</t>
    </r>
    <phoneticPr fontId="18"/>
  </si>
  <si>
    <r>
      <rPr>
        <sz val="11"/>
        <rFont val="ＭＳ 明朝"/>
        <family val="1"/>
        <charset val="128"/>
      </rPr>
      <t>鱈汁の振舞い（リキッドフリーザーで急速冷凍した鱈を使用）、鮮魚販売による庄内浜産水産物のＰＲ</t>
    </r>
    <rPh sb="0" eb="1">
      <t>タラ</t>
    </rPh>
    <rPh sb="1" eb="2">
      <t>ジル</t>
    </rPh>
    <rPh sb="17" eb="19">
      <t>キュウソク</t>
    </rPh>
    <rPh sb="19" eb="21">
      <t>レイトウ</t>
    </rPh>
    <rPh sb="23" eb="24">
      <t>タラ</t>
    </rPh>
    <rPh sb="25" eb="27">
      <t>シヨウ</t>
    </rPh>
    <phoneticPr fontId="18"/>
  </si>
  <si>
    <r>
      <rPr>
        <sz val="11"/>
        <color theme="1"/>
        <rFont val="ＭＳ 明朝"/>
        <family val="1"/>
        <charset val="128"/>
      </rPr>
      <t>○「やまがた庄内浜の魚応援店」の加入件数　　　　　　　　　　　　　　　　　　　　　　　　　　　　　　　　　　　　　　</t>
    </r>
  </si>
  <si>
    <r>
      <rPr>
        <sz val="11"/>
        <color theme="1"/>
        <rFont val="ＭＳ 明朝"/>
        <family val="1"/>
        <charset val="128"/>
      </rPr>
      <t>（平成</t>
    </r>
    <r>
      <rPr>
        <sz val="11"/>
        <color theme="1"/>
        <rFont val="Century"/>
        <family val="1"/>
      </rPr>
      <t>31</t>
    </r>
    <r>
      <rPr>
        <sz val="11"/>
        <color theme="1"/>
        <rFont val="ＭＳ 明朝"/>
        <family val="1"/>
        <charset val="128"/>
      </rPr>
      <t>年</t>
    </r>
    <r>
      <rPr>
        <sz val="11"/>
        <color theme="1"/>
        <rFont val="Century"/>
        <family val="1"/>
      </rPr>
      <t>3</t>
    </r>
    <r>
      <rPr>
        <sz val="11"/>
        <color theme="1"/>
        <rFont val="ＭＳ 明朝"/>
        <family val="1"/>
        <charset val="128"/>
      </rPr>
      <t>月末現在）</t>
    </r>
    <phoneticPr fontId="18"/>
  </si>
  <si>
    <r>
      <rPr>
        <sz val="11"/>
        <color theme="1"/>
        <rFont val="ＭＳ 明朝"/>
        <family val="1"/>
        <charset val="128"/>
      </rPr>
      <t>地区別</t>
    </r>
  </si>
  <si>
    <r>
      <rPr>
        <sz val="11"/>
        <color theme="1"/>
        <rFont val="ＭＳ 明朝"/>
        <family val="1"/>
        <charset val="128"/>
      </rPr>
      <t>東南村山地区</t>
    </r>
  </si>
  <si>
    <r>
      <rPr>
        <sz val="11"/>
        <color theme="1"/>
        <rFont val="ＭＳ 明朝"/>
        <family val="1"/>
        <charset val="128"/>
      </rPr>
      <t>西村山地区</t>
    </r>
  </si>
  <si>
    <r>
      <rPr>
        <sz val="11"/>
        <color theme="1"/>
        <rFont val="ＭＳ 明朝"/>
        <family val="1"/>
        <charset val="128"/>
      </rPr>
      <t>北村山地区</t>
    </r>
  </si>
  <si>
    <r>
      <rPr>
        <sz val="11"/>
        <color theme="1"/>
        <rFont val="ＭＳ 明朝"/>
        <family val="1"/>
        <charset val="128"/>
      </rPr>
      <t>最上地区</t>
    </r>
  </si>
  <si>
    <r>
      <rPr>
        <sz val="11"/>
        <color theme="1"/>
        <rFont val="ＭＳ 明朝"/>
        <family val="1"/>
        <charset val="128"/>
      </rPr>
      <t>置賜地区</t>
    </r>
  </si>
  <si>
    <r>
      <rPr>
        <sz val="11"/>
        <color theme="1"/>
        <rFont val="ＭＳ 明朝"/>
        <family val="1"/>
        <charset val="128"/>
      </rPr>
      <t>ジャンル別</t>
    </r>
    <phoneticPr fontId="18"/>
  </si>
  <si>
    <r>
      <rPr>
        <sz val="11"/>
        <color theme="1"/>
        <rFont val="ＭＳ 明朝"/>
        <family val="1"/>
        <charset val="128"/>
      </rPr>
      <t>和　食</t>
    </r>
  </si>
  <si>
    <r>
      <rPr>
        <sz val="11"/>
        <color theme="1"/>
        <rFont val="ＭＳ 明朝"/>
        <family val="1"/>
        <charset val="128"/>
      </rPr>
      <t>洋　食</t>
    </r>
  </si>
  <si>
    <r>
      <rPr>
        <sz val="11"/>
        <color theme="1"/>
        <rFont val="ＭＳ 明朝"/>
        <family val="1"/>
        <charset val="128"/>
      </rPr>
      <t>中　華</t>
    </r>
  </si>
  <si>
    <r>
      <rPr>
        <sz val="11"/>
        <color theme="1"/>
        <rFont val="ＭＳ 明朝"/>
        <family val="1"/>
        <charset val="128"/>
      </rPr>
      <t>居酒屋</t>
    </r>
  </si>
  <si>
    <r>
      <rPr>
        <sz val="11"/>
        <color theme="1"/>
        <rFont val="ＭＳ 明朝"/>
        <family val="1"/>
        <charset val="128"/>
      </rPr>
      <t>その他</t>
    </r>
  </si>
  <si>
    <r>
      <rPr>
        <sz val="11"/>
        <color theme="1"/>
        <rFont val="ＭＳ 明朝"/>
        <family val="1"/>
        <charset val="128"/>
      </rPr>
      <t>※和食　寿司屋を含む、※洋食　フレンチ、イタリアンを含む、　※その他　コンベンション、ホテル等</t>
    </r>
  </si>
  <si>
    <r>
      <rPr>
        <sz val="11"/>
        <color theme="1"/>
        <rFont val="ＭＳ 明朝"/>
        <family val="1"/>
        <charset val="128"/>
      </rPr>
      <t>（３）庄内浜ブランド推進協議会</t>
    </r>
  </si>
  <si>
    <r>
      <rPr>
        <sz val="11"/>
        <color theme="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color theme="1"/>
        <rFont val="Century"/>
        <family val="1"/>
      </rPr>
      <t>29</t>
    </r>
    <r>
      <rPr>
        <sz val="11"/>
        <color theme="1"/>
        <rFont val="ＭＳ 明朝"/>
        <family val="1"/>
        <charset val="128"/>
      </rPr>
      <t>年</t>
    </r>
    <r>
      <rPr>
        <sz val="11"/>
        <color theme="1"/>
        <rFont val="Century"/>
        <family val="1"/>
      </rPr>
      <t>5</t>
    </r>
    <r>
      <rPr>
        <sz val="11"/>
        <color theme="1"/>
        <rFont val="ＭＳ 明朝"/>
        <family val="1"/>
        <charset val="128"/>
      </rPr>
      <t>月</t>
    </r>
    <r>
      <rPr>
        <sz val="11"/>
        <color theme="1"/>
        <rFont val="Century"/>
        <family val="1"/>
      </rPr>
      <t>12</t>
    </r>
    <r>
      <rPr>
        <sz val="11"/>
        <color theme="1"/>
        <rFont val="ＭＳ 明朝"/>
        <family val="1"/>
        <charset val="128"/>
      </rPr>
      <t>日に設立。　傘下にサワラ、トラフグ、ブランド化検討、ズワイガニ（</t>
    </r>
    <r>
      <rPr>
        <sz val="11"/>
        <color theme="1"/>
        <rFont val="Century"/>
        <family val="1"/>
      </rPr>
      <t>H30</t>
    </r>
    <r>
      <rPr>
        <sz val="11"/>
        <color theme="1"/>
        <rFont val="ＭＳ 明朝"/>
        <family val="1"/>
        <charset val="128"/>
      </rPr>
      <t>～）の各部会を設置。　事務局は庄内総合支庁水産振興課。</t>
    </r>
    <rPh sb="118" eb="119">
      <t>カク</t>
    </rPh>
    <rPh sb="119" eb="121">
      <t>ブカイ</t>
    </rPh>
    <phoneticPr fontId="18"/>
  </si>
  <si>
    <r>
      <rPr>
        <sz val="11"/>
        <color theme="1"/>
        <rFont val="ＭＳ 明朝"/>
        <family val="1"/>
        <charset val="128"/>
      </rPr>
      <t>各部会の活動内容</t>
    </r>
  </si>
  <si>
    <r>
      <rPr>
        <sz val="11"/>
        <color theme="1"/>
        <rFont val="ＭＳ 明朝"/>
        <family val="1"/>
        <charset val="128"/>
      </rPr>
      <t>部　会</t>
    </r>
  </si>
  <si>
    <r>
      <rPr>
        <sz val="11"/>
        <color theme="1"/>
        <rFont val="ＭＳ 明朝"/>
        <family val="1"/>
        <charset val="128"/>
      </rPr>
      <t>項　目</t>
    </r>
  </si>
  <si>
    <r>
      <rPr>
        <sz val="11"/>
        <color theme="1"/>
        <rFont val="ＭＳ 明朝"/>
        <family val="1"/>
        <charset val="128"/>
      </rPr>
      <t>期　日</t>
    </r>
  </si>
  <si>
    <r>
      <rPr>
        <sz val="11"/>
        <color theme="1"/>
        <rFont val="ＭＳ 明朝"/>
        <family val="1"/>
        <charset val="128"/>
      </rPr>
      <t>場　所</t>
    </r>
  </si>
  <si>
    <r>
      <rPr>
        <sz val="11"/>
        <color theme="1"/>
        <rFont val="ＭＳ 明朝"/>
        <family val="1"/>
        <charset val="128"/>
      </rPr>
      <t>概　要</t>
    </r>
  </si>
  <si>
    <r>
      <rPr>
        <sz val="11"/>
        <color theme="1"/>
        <rFont val="ＭＳ 明朝"/>
        <family val="1"/>
        <charset val="128"/>
      </rPr>
      <t>サワラ部会</t>
    </r>
  </si>
  <si>
    <r>
      <rPr>
        <sz val="10"/>
        <color theme="1"/>
        <rFont val="ＭＳ 明朝"/>
        <family val="1"/>
        <charset val="128"/>
      </rPr>
      <t>調理講習会</t>
    </r>
    <phoneticPr fontId="18"/>
  </si>
  <si>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1</t>
    </r>
    <r>
      <rPr>
        <sz val="10"/>
        <color theme="1"/>
        <rFont val="ＭＳ 明朝"/>
        <family val="1"/>
        <charset val="128"/>
      </rPr>
      <t>日</t>
    </r>
    <r>
      <rPr>
        <sz val="10"/>
        <color theme="1"/>
        <rFont val="Century"/>
        <family val="1"/>
      </rPr>
      <t>,12</t>
    </r>
    <r>
      <rPr>
        <sz val="10"/>
        <color theme="1"/>
        <rFont val="ＭＳ 明朝"/>
        <family val="1"/>
        <charset val="128"/>
      </rPr>
      <t>日</t>
    </r>
    <rPh sb="0" eb="2">
      <t>ヘイセイ</t>
    </rPh>
    <rPh sb="4" eb="5">
      <t>ネン</t>
    </rPh>
    <rPh sb="7" eb="8">
      <t>ガツ</t>
    </rPh>
    <rPh sb="9" eb="10">
      <t>ニチ</t>
    </rPh>
    <rPh sb="13" eb="14">
      <t>ニチ</t>
    </rPh>
    <phoneticPr fontId="18"/>
  </si>
  <si>
    <r>
      <rPr>
        <sz val="10"/>
        <color theme="1"/>
        <rFont val="ＭＳ 明朝"/>
        <family val="1"/>
        <charset val="128"/>
      </rPr>
      <t>加茂水族館レストラン沖海月、
港南コミュニティ防災センター</t>
    </r>
    <rPh sb="0" eb="2">
      <t>カモ</t>
    </rPh>
    <rPh sb="2" eb="5">
      <t>スイゾクカン</t>
    </rPh>
    <rPh sb="10" eb="11">
      <t>オキ</t>
    </rPh>
    <rPh sb="11" eb="12">
      <t>ウミ</t>
    </rPh>
    <rPh sb="12" eb="13">
      <t>ツキ</t>
    </rPh>
    <rPh sb="15" eb="17">
      <t>コウナン</t>
    </rPh>
    <rPh sb="23" eb="25">
      <t>ボウサイ</t>
    </rPh>
    <phoneticPr fontId="18"/>
  </si>
  <si>
    <r>
      <rPr>
        <sz val="10"/>
        <color theme="1"/>
        <rFont val="ＭＳ 明朝"/>
        <family val="1"/>
        <charset val="128"/>
      </rPr>
      <t>講演「科学的観点から見た庄内おばこサワラの特性について」
調理実習「庄内おばこサワラの取扱いと調理方法について」</t>
    </r>
  </si>
  <si>
    <r>
      <rPr>
        <sz val="10"/>
        <color theme="1"/>
        <rFont val="ＭＳ 明朝"/>
        <family val="1"/>
        <charset val="128"/>
      </rPr>
      <t>「庄内おばこサワラキャンペーン」</t>
    </r>
  </si>
  <si>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12</t>
    </r>
    <r>
      <rPr>
        <sz val="10"/>
        <color theme="1"/>
        <rFont val="ＭＳ 明朝"/>
        <family val="1"/>
        <charset val="128"/>
      </rPr>
      <t>日～</t>
    </r>
    <r>
      <rPr>
        <sz val="10"/>
        <color theme="1"/>
        <rFont val="Century"/>
        <family val="1"/>
      </rPr>
      <t>12</t>
    </r>
    <r>
      <rPr>
        <sz val="10"/>
        <color theme="1"/>
        <rFont val="ＭＳ 明朝"/>
        <family val="1"/>
        <charset val="128"/>
      </rPr>
      <t>月</t>
    </r>
    <r>
      <rPr>
        <sz val="10"/>
        <color theme="1"/>
        <rFont val="Century"/>
        <family val="1"/>
      </rPr>
      <t>2</t>
    </r>
    <r>
      <rPr>
        <sz val="10"/>
        <color theme="1"/>
        <rFont val="ＭＳ 明朝"/>
        <family val="1"/>
        <charset val="128"/>
      </rPr>
      <t>日</t>
    </r>
    <phoneticPr fontId="18"/>
  </si>
  <si>
    <r>
      <rPr>
        <sz val="10"/>
        <color theme="1"/>
        <rFont val="ＭＳ 明朝"/>
        <family val="1"/>
        <charset val="128"/>
      </rPr>
      <t>庄内の飲食店</t>
    </r>
    <r>
      <rPr>
        <sz val="10"/>
        <color theme="1"/>
        <rFont val="Century"/>
        <family val="1"/>
      </rPr>
      <t>21</t>
    </r>
    <r>
      <rPr>
        <sz val="10"/>
        <color theme="1"/>
        <rFont val="ＭＳ 明朝"/>
        <family val="1"/>
        <charset val="128"/>
      </rPr>
      <t>店舗</t>
    </r>
    <phoneticPr fontId="18"/>
  </si>
  <si>
    <r>
      <rPr>
        <sz val="10"/>
        <color theme="1"/>
        <rFont val="ＭＳ 明朝"/>
        <family val="1"/>
        <charset val="128"/>
      </rPr>
      <t>総来客数</t>
    </r>
    <r>
      <rPr>
        <sz val="10"/>
        <color theme="1"/>
        <rFont val="Century"/>
        <family val="1"/>
      </rPr>
      <t>3,273</t>
    </r>
    <r>
      <rPr>
        <sz val="10"/>
        <color theme="1"/>
        <rFont val="ＭＳ 明朝"/>
        <family val="1"/>
        <charset val="128"/>
      </rPr>
      <t>名</t>
    </r>
    <phoneticPr fontId="18"/>
  </si>
  <si>
    <r>
      <rPr>
        <sz val="11"/>
        <color theme="1"/>
        <rFont val="ＭＳ 明朝"/>
        <family val="1"/>
        <charset val="128"/>
      </rPr>
      <t>トラフグ部会</t>
    </r>
  </si>
  <si>
    <r>
      <rPr>
        <sz val="10"/>
        <color theme="1"/>
        <rFont val="ＭＳ 明朝"/>
        <family val="1"/>
        <charset val="128"/>
      </rPr>
      <t>調理技術講習会</t>
    </r>
    <rPh sb="2" eb="4">
      <t>ギジュツ</t>
    </rPh>
    <phoneticPr fontId="18"/>
  </si>
  <si>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9</t>
    </r>
    <r>
      <rPr>
        <sz val="10"/>
        <color theme="1"/>
        <rFont val="ＭＳ 明朝"/>
        <family val="1"/>
        <charset val="128"/>
      </rPr>
      <t>月</t>
    </r>
    <r>
      <rPr>
        <sz val="10"/>
        <color theme="1"/>
        <rFont val="Century"/>
        <family val="1"/>
      </rPr>
      <t>19,20,27,28</t>
    </r>
    <r>
      <rPr>
        <sz val="10"/>
        <color theme="1"/>
        <rFont val="ＭＳ 明朝"/>
        <family val="1"/>
        <charset val="128"/>
      </rPr>
      <t>日</t>
    </r>
    <rPh sb="0" eb="2">
      <t>ヘイセイ</t>
    </rPh>
    <rPh sb="4" eb="5">
      <t>ネン</t>
    </rPh>
    <rPh sb="6" eb="7">
      <t>ガツ</t>
    </rPh>
    <rPh sb="18" eb="19">
      <t>ニチ</t>
    </rPh>
    <phoneticPr fontId="18"/>
  </si>
  <si>
    <r>
      <rPr>
        <sz val="10"/>
        <color theme="1"/>
        <rFont val="ＭＳ 明朝"/>
        <family val="1"/>
        <charset val="128"/>
      </rPr>
      <t>酒田天然ガス調理研修室</t>
    </r>
    <r>
      <rPr>
        <sz val="10"/>
        <color theme="1"/>
        <rFont val="Century"/>
        <family val="1"/>
      </rPr>
      <t>G-pal</t>
    </r>
    <r>
      <rPr>
        <sz val="10"/>
        <color theme="1"/>
        <rFont val="ＭＳ 明朝"/>
        <family val="1"/>
        <charset val="128"/>
      </rPr>
      <t>、
加茂水族館レストラン沖海月</t>
    </r>
    <rPh sb="0" eb="2">
      <t>サカタ</t>
    </rPh>
    <rPh sb="2" eb="4">
      <t>テンネン</t>
    </rPh>
    <rPh sb="6" eb="8">
      <t>チョウリ</t>
    </rPh>
    <rPh sb="8" eb="11">
      <t>ケンシュウシツ</t>
    </rPh>
    <rPh sb="18" eb="20">
      <t>カモ</t>
    </rPh>
    <rPh sb="20" eb="23">
      <t>スイゾクカン</t>
    </rPh>
    <rPh sb="28" eb="29">
      <t>オキ</t>
    </rPh>
    <rPh sb="29" eb="30">
      <t>ウミ</t>
    </rPh>
    <rPh sb="30" eb="31">
      <t>ツキ</t>
    </rPh>
    <phoneticPr fontId="18"/>
  </si>
  <si>
    <r>
      <rPr>
        <sz val="10"/>
        <color theme="1"/>
        <rFont val="ＭＳ 明朝"/>
        <family val="1"/>
        <charset val="128"/>
      </rPr>
      <t>第</t>
    </r>
    <r>
      <rPr>
        <sz val="10"/>
        <color theme="1"/>
        <rFont val="Century"/>
        <family val="1"/>
      </rPr>
      <t>1</t>
    </r>
    <r>
      <rPr>
        <sz val="10"/>
        <color theme="1"/>
        <rFont val="ＭＳ 明朝"/>
        <family val="1"/>
        <charset val="128"/>
      </rPr>
      <t>部　フグの身欠き処理、出汁の取り方
第</t>
    </r>
    <r>
      <rPr>
        <sz val="10"/>
        <color theme="1"/>
        <rFont val="Century"/>
        <family val="1"/>
      </rPr>
      <t>2</t>
    </r>
    <r>
      <rPr>
        <sz val="10"/>
        <color theme="1"/>
        <rFont val="ＭＳ 明朝"/>
        <family val="1"/>
        <charset val="128"/>
      </rPr>
      <t>部　身欠きフグを使ったてっさの作り方、皮ひきの手順</t>
    </r>
    <rPh sb="0" eb="1">
      <t>ダイ</t>
    </rPh>
    <rPh sb="2" eb="3">
      <t>ブ</t>
    </rPh>
    <rPh sb="7" eb="9">
      <t>ミガ</t>
    </rPh>
    <rPh sb="10" eb="12">
      <t>ショリ</t>
    </rPh>
    <rPh sb="13" eb="15">
      <t>ダシ</t>
    </rPh>
    <rPh sb="16" eb="17">
      <t>ト</t>
    </rPh>
    <rPh sb="18" eb="19">
      <t>カタ</t>
    </rPh>
    <rPh sb="20" eb="21">
      <t>ダイ</t>
    </rPh>
    <rPh sb="22" eb="23">
      <t>ブ</t>
    </rPh>
    <rPh sb="24" eb="26">
      <t>ミガ</t>
    </rPh>
    <rPh sb="30" eb="31">
      <t>ツカ</t>
    </rPh>
    <rPh sb="37" eb="38">
      <t>ツク</t>
    </rPh>
    <rPh sb="39" eb="40">
      <t>カタ</t>
    </rPh>
    <rPh sb="41" eb="42">
      <t>カワ</t>
    </rPh>
    <rPh sb="45" eb="47">
      <t>テジュン</t>
    </rPh>
    <phoneticPr fontId="18"/>
  </si>
  <si>
    <r>
      <rPr>
        <sz val="10"/>
        <color theme="1"/>
        <rFont val="ＭＳ 明朝"/>
        <family val="1"/>
        <charset val="128"/>
      </rPr>
      <t>「食の都庄内天然とらふぐキャンペーン」</t>
    </r>
    <phoneticPr fontId="18"/>
  </si>
  <si>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12</t>
    </r>
    <r>
      <rPr>
        <sz val="10"/>
        <color theme="1"/>
        <rFont val="ＭＳ 明朝"/>
        <family val="1"/>
        <charset val="128"/>
      </rPr>
      <t>月</t>
    </r>
    <r>
      <rPr>
        <sz val="10"/>
        <color theme="1"/>
        <rFont val="Century"/>
        <family val="1"/>
      </rPr>
      <t>1</t>
    </r>
    <r>
      <rPr>
        <sz val="10"/>
        <color theme="1"/>
        <rFont val="ＭＳ 明朝"/>
        <family val="1"/>
        <charset val="128"/>
      </rPr>
      <t>日～</t>
    </r>
    <r>
      <rPr>
        <sz val="10"/>
        <color theme="1"/>
        <rFont val="Century"/>
        <family val="1"/>
      </rPr>
      <t>3</t>
    </r>
    <r>
      <rPr>
        <sz val="10"/>
        <color theme="1"/>
        <rFont val="ＭＳ 明朝"/>
        <family val="1"/>
        <charset val="128"/>
      </rPr>
      <t>月</t>
    </r>
    <r>
      <rPr>
        <sz val="10"/>
        <color theme="1"/>
        <rFont val="Century"/>
        <family val="1"/>
      </rPr>
      <t>15</t>
    </r>
    <r>
      <rPr>
        <sz val="10"/>
        <color theme="1"/>
        <rFont val="ＭＳ 明朝"/>
        <family val="1"/>
        <charset val="128"/>
      </rPr>
      <t>日</t>
    </r>
    <rPh sb="0" eb="2">
      <t>ヘイセイ</t>
    </rPh>
    <rPh sb="4" eb="5">
      <t>ネン</t>
    </rPh>
    <rPh sb="7" eb="8">
      <t>ガツ</t>
    </rPh>
    <rPh sb="9" eb="10">
      <t>ニチ</t>
    </rPh>
    <rPh sb="12" eb="13">
      <t>ガツ</t>
    </rPh>
    <rPh sb="15" eb="16">
      <t>ニチ</t>
    </rPh>
    <phoneticPr fontId="18"/>
  </si>
  <si>
    <r>
      <rPr>
        <sz val="10"/>
        <color theme="1"/>
        <rFont val="ＭＳ 明朝"/>
        <family val="1"/>
        <charset val="128"/>
      </rPr>
      <t>庄内の飲食店</t>
    </r>
    <r>
      <rPr>
        <sz val="10"/>
        <color theme="1"/>
        <rFont val="Century"/>
        <family val="1"/>
      </rPr>
      <t>28</t>
    </r>
    <r>
      <rPr>
        <sz val="10"/>
        <color theme="1"/>
        <rFont val="ＭＳ 明朝"/>
        <family val="1"/>
        <charset val="128"/>
      </rPr>
      <t>店舗</t>
    </r>
    <phoneticPr fontId="18"/>
  </si>
  <si>
    <r>
      <rPr>
        <sz val="10"/>
        <color theme="1"/>
        <rFont val="ＭＳ 明朝"/>
        <family val="1"/>
        <charset val="128"/>
      </rPr>
      <t>総来客数</t>
    </r>
    <r>
      <rPr>
        <sz val="10"/>
        <color theme="1"/>
        <rFont val="Century"/>
        <family val="1"/>
      </rPr>
      <t>3,685</t>
    </r>
    <r>
      <rPr>
        <sz val="10"/>
        <color theme="1"/>
        <rFont val="ＭＳ 明朝"/>
        <family val="1"/>
        <charset val="128"/>
      </rPr>
      <t>名</t>
    </r>
    <phoneticPr fontId="18"/>
  </si>
  <si>
    <r>
      <rPr>
        <sz val="10"/>
        <color theme="1"/>
        <rFont val="ＭＳ 明朝"/>
        <family val="1"/>
        <charset val="128"/>
      </rPr>
      <t>平成</t>
    </r>
    <r>
      <rPr>
        <sz val="10"/>
        <color theme="1"/>
        <rFont val="Century"/>
        <family val="1"/>
      </rPr>
      <t>31</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10</t>
    </r>
    <r>
      <rPr>
        <sz val="10"/>
        <color theme="1"/>
        <rFont val="ＭＳ 明朝"/>
        <family val="1"/>
        <charset val="128"/>
      </rPr>
      <t>日</t>
    </r>
    <rPh sb="9" eb="10">
      <t>ニチ</t>
    </rPh>
    <phoneticPr fontId="18"/>
  </si>
  <si>
    <r>
      <rPr>
        <sz val="10"/>
        <color theme="1"/>
        <rFont val="ＭＳ 明朝"/>
        <family val="1"/>
        <charset val="128"/>
      </rPr>
      <t>おいしい魚加工支援ラボ</t>
    </r>
    <rPh sb="4" eb="5">
      <t>サカナ</t>
    </rPh>
    <rPh sb="5" eb="7">
      <t>カコウ</t>
    </rPh>
    <rPh sb="7" eb="9">
      <t>シエン</t>
    </rPh>
    <phoneticPr fontId="18"/>
  </si>
  <si>
    <r>
      <rPr>
        <sz val="10"/>
        <color theme="1"/>
        <rFont val="ＭＳ 明朝"/>
        <family val="1"/>
        <charset val="128"/>
      </rPr>
      <t>トラフグ鍋の調理方法について　講師　赤寶亭　赤塚真一氏</t>
    </r>
    <rPh sb="4" eb="5">
      <t>ナベ</t>
    </rPh>
    <rPh sb="6" eb="8">
      <t>チョウリ</t>
    </rPh>
    <rPh sb="8" eb="10">
      <t>ホウホウ</t>
    </rPh>
    <rPh sb="15" eb="17">
      <t>コウシ</t>
    </rPh>
    <rPh sb="18" eb="19">
      <t>セキ</t>
    </rPh>
    <rPh sb="19" eb="20">
      <t>ホウ</t>
    </rPh>
    <rPh sb="20" eb="21">
      <t>テイ</t>
    </rPh>
    <rPh sb="22" eb="24">
      <t>アカツカ</t>
    </rPh>
    <rPh sb="24" eb="26">
      <t>シンイチ</t>
    </rPh>
    <rPh sb="26" eb="27">
      <t>シ</t>
    </rPh>
    <phoneticPr fontId="18"/>
  </si>
  <si>
    <r>
      <rPr>
        <sz val="11"/>
        <color theme="1"/>
        <rFont val="ＭＳ 明朝"/>
        <family val="1"/>
        <charset val="128"/>
      </rPr>
      <t>ズワイガニ
部会</t>
    </r>
    <rPh sb="6" eb="8">
      <t>ブカイ</t>
    </rPh>
    <phoneticPr fontId="18"/>
  </si>
  <si>
    <r>
      <rPr>
        <sz val="10"/>
        <color theme="1"/>
        <rFont val="ＭＳ 明朝"/>
        <family val="1"/>
        <charset val="128"/>
      </rPr>
      <t>選別学習会及び情報交換会</t>
    </r>
    <rPh sb="0" eb="2">
      <t>センベツ</t>
    </rPh>
    <rPh sb="2" eb="5">
      <t>ガクシュウカイ</t>
    </rPh>
    <rPh sb="5" eb="6">
      <t>オヨ</t>
    </rPh>
    <rPh sb="7" eb="9">
      <t>ジョウホウ</t>
    </rPh>
    <rPh sb="9" eb="11">
      <t>コウカン</t>
    </rPh>
    <rPh sb="11" eb="12">
      <t>カイ</t>
    </rPh>
    <phoneticPr fontId="18"/>
  </si>
  <si>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23</t>
    </r>
    <r>
      <rPr>
        <sz val="10"/>
        <color theme="1"/>
        <rFont val="ＭＳ 明朝"/>
        <family val="1"/>
        <charset val="128"/>
      </rPr>
      <t>日</t>
    </r>
    <rPh sb="10" eb="11">
      <t>ニチ</t>
    </rPh>
    <phoneticPr fontId="18"/>
  </si>
  <si>
    <r>
      <rPr>
        <sz val="10"/>
        <color theme="1"/>
        <rFont val="ＭＳ 明朝"/>
        <family val="1"/>
        <charset val="128"/>
      </rPr>
      <t>県漁協由良総括支所</t>
    </r>
    <rPh sb="0" eb="1">
      <t>ケン</t>
    </rPh>
    <rPh sb="1" eb="3">
      <t>ギョキョウ</t>
    </rPh>
    <rPh sb="3" eb="5">
      <t>ユラ</t>
    </rPh>
    <rPh sb="5" eb="7">
      <t>ソウカツ</t>
    </rPh>
    <rPh sb="7" eb="9">
      <t>シショ</t>
    </rPh>
    <phoneticPr fontId="18"/>
  </si>
  <si>
    <r>
      <rPr>
        <sz val="10"/>
        <color theme="1"/>
        <rFont val="ＭＳ 明朝"/>
        <family val="1"/>
        <charset val="128"/>
      </rPr>
      <t>講師として越前町漁協職員を招へい</t>
    </r>
    <rPh sb="0" eb="2">
      <t>コウシ</t>
    </rPh>
    <rPh sb="5" eb="8">
      <t>エチゼンチョウ</t>
    </rPh>
    <rPh sb="8" eb="10">
      <t>ギョキョウ</t>
    </rPh>
    <rPh sb="10" eb="12">
      <t>ショクイン</t>
    </rPh>
    <rPh sb="13" eb="14">
      <t>ショウ</t>
    </rPh>
    <phoneticPr fontId="18"/>
  </si>
  <si>
    <r>
      <rPr>
        <sz val="10"/>
        <color theme="1"/>
        <rFont val="ＭＳ 明朝"/>
        <family val="1"/>
        <charset val="128"/>
      </rPr>
      <t>雄ガニのブランド基準（仮）の求評会</t>
    </r>
    <rPh sb="0" eb="1">
      <t>オス</t>
    </rPh>
    <rPh sb="8" eb="10">
      <t>キジュン</t>
    </rPh>
    <rPh sb="11" eb="12">
      <t>カリ</t>
    </rPh>
    <rPh sb="14" eb="16">
      <t>キュウヒョウ</t>
    </rPh>
    <rPh sb="16" eb="17">
      <t>カイ</t>
    </rPh>
    <phoneticPr fontId="18"/>
  </si>
  <si>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12</t>
    </r>
    <r>
      <rPr>
        <sz val="10"/>
        <color theme="1"/>
        <rFont val="ＭＳ 明朝"/>
        <family val="1"/>
        <charset val="128"/>
      </rPr>
      <t>月</t>
    </r>
    <r>
      <rPr>
        <sz val="10"/>
        <color theme="1"/>
        <rFont val="Century"/>
        <family val="1"/>
      </rPr>
      <t>25</t>
    </r>
    <r>
      <rPr>
        <sz val="10"/>
        <color theme="1"/>
        <rFont val="ＭＳ 明朝"/>
        <family val="1"/>
        <charset val="128"/>
      </rPr>
      <t>日</t>
    </r>
    <rPh sb="10" eb="11">
      <t>ニチ</t>
    </rPh>
    <phoneticPr fontId="18"/>
  </si>
  <si>
    <r>
      <rPr>
        <sz val="10"/>
        <color theme="1"/>
        <rFont val="ＭＳ 明朝"/>
        <family val="1"/>
        <charset val="128"/>
      </rPr>
      <t>ブランド基準（案）の評価検討</t>
    </r>
    <rPh sb="4" eb="6">
      <t>キジュン</t>
    </rPh>
    <rPh sb="7" eb="8">
      <t>アン</t>
    </rPh>
    <rPh sb="10" eb="12">
      <t>ヒョウカ</t>
    </rPh>
    <rPh sb="12" eb="14">
      <t>ケントウ</t>
    </rPh>
    <phoneticPr fontId="18"/>
  </si>
  <si>
    <r>
      <rPr>
        <sz val="10"/>
        <color theme="1"/>
        <rFont val="ＭＳ 明朝"/>
        <family val="1"/>
        <charset val="128"/>
      </rPr>
      <t>ブランド化先進地視察</t>
    </r>
    <rPh sb="4" eb="5">
      <t>カ</t>
    </rPh>
    <rPh sb="5" eb="7">
      <t>センシン</t>
    </rPh>
    <rPh sb="7" eb="8">
      <t>チ</t>
    </rPh>
    <rPh sb="8" eb="10">
      <t>シサツ</t>
    </rPh>
    <phoneticPr fontId="18"/>
  </si>
  <si>
    <r>
      <rPr>
        <sz val="10"/>
        <color theme="1"/>
        <rFont val="ＭＳ 明朝"/>
        <family val="1"/>
        <charset val="128"/>
      </rPr>
      <t>平成</t>
    </r>
    <r>
      <rPr>
        <sz val="10"/>
        <color theme="1"/>
        <rFont val="Century"/>
        <family val="1"/>
      </rPr>
      <t>31</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5~7</t>
    </r>
    <r>
      <rPr>
        <sz val="10"/>
        <color theme="1"/>
        <rFont val="ＭＳ 明朝"/>
        <family val="1"/>
        <charset val="128"/>
      </rPr>
      <t>日</t>
    </r>
    <rPh sb="10" eb="11">
      <t>ニチ</t>
    </rPh>
    <phoneticPr fontId="18"/>
  </si>
  <si>
    <r>
      <rPr>
        <sz val="10"/>
        <color theme="1"/>
        <rFont val="ＭＳ 明朝"/>
        <family val="1"/>
        <charset val="128"/>
      </rPr>
      <t>福井県越前町、敦賀市</t>
    </r>
    <rPh sb="0" eb="3">
      <t>フクイケン</t>
    </rPh>
    <rPh sb="3" eb="6">
      <t>エチゼンチョウ</t>
    </rPh>
    <rPh sb="7" eb="10">
      <t>ツルガシ</t>
    </rPh>
    <phoneticPr fontId="18"/>
  </si>
  <si>
    <r>
      <rPr>
        <sz val="10"/>
        <color theme="1"/>
        <rFont val="ＭＳ 明朝"/>
        <family val="1"/>
        <charset val="128"/>
      </rPr>
      <t>市場、仲買業者を視察し、ブランド化に向け情報収集</t>
    </r>
    <rPh sb="0" eb="2">
      <t>シジョウ</t>
    </rPh>
    <rPh sb="3" eb="5">
      <t>ナカガイ</t>
    </rPh>
    <rPh sb="5" eb="7">
      <t>ギョウシャ</t>
    </rPh>
    <rPh sb="8" eb="10">
      <t>シサツ</t>
    </rPh>
    <rPh sb="16" eb="17">
      <t>カ</t>
    </rPh>
    <rPh sb="18" eb="19">
      <t>ム</t>
    </rPh>
    <rPh sb="20" eb="22">
      <t>ジョウホウ</t>
    </rPh>
    <rPh sb="22" eb="24">
      <t>シュウシュウ</t>
    </rPh>
    <phoneticPr fontId="18"/>
  </si>
  <si>
    <r>
      <rPr>
        <sz val="11"/>
        <color theme="1"/>
        <rFont val="ＭＳ 明朝"/>
        <family val="1"/>
        <charset val="128"/>
      </rPr>
      <t>ブランド化
検討部会</t>
    </r>
  </si>
  <si>
    <r>
      <rPr>
        <sz val="10"/>
        <color theme="1"/>
        <rFont val="ＭＳ 明朝"/>
        <family val="1"/>
        <charset val="128"/>
      </rPr>
      <t>マダイの活け越し試験・官能評価</t>
    </r>
    <rPh sb="11" eb="13">
      <t>カンノウ</t>
    </rPh>
    <rPh sb="13" eb="15">
      <t>ヒョウカ</t>
    </rPh>
    <phoneticPr fontId="18"/>
  </si>
  <si>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4</t>
    </r>
    <r>
      <rPr>
        <sz val="10"/>
        <color theme="1"/>
        <rFont val="ＭＳ 明朝"/>
        <family val="1"/>
        <charset val="128"/>
      </rPr>
      <t>月～随時</t>
    </r>
    <rPh sb="0" eb="2">
      <t>ヘイセイ</t>
    </rPh>
    <rPh sb="4" eb="5">
      <t>ネン</t>
    </rPh>
    <rPh sb="6" eb="7">
      <t>ガツ</t>
    </rPh>
    <phoneticPr fontId="18"/>
  </si>
  <si>
    <r>
      <rPr>
        <sz val="10"/>
        <color theme="1"/>
        <rFont val="ＭＳ 明朝"/>
        <family val="1"/>
        <charset val="128"/>
      </rPr>
      <t>水産試験場ほか</t>
    </r>
    <rPh sb="0" eb="2">
      <t>スイサン</t>
    </rPh>
    <rPh sb="2" eb="5">
      <t>シケンジョウ</t>
    </rPh>
    <phoneticPr fontId="18"/>
  </si>
  <si>
    <r>
      <rPr>
        <sz val="10"/>
        <color theme="1"/>
        <rFont val="ＭＳ 明朝"/>
        <family val="1"/>
        <charset val="128"/>
      </rPr>
      <t>締め手順の重要性を確認</t>
    </r>
    <rPh sb="0" eb="1">
      <t>シ</t>
    </rPh>
    <rPh sb="2" eb="4">
      <t>テジュン</t>
    </rPh>
    <rPh sb="5" eb="8">
      <t>ジュウヨウセイ</t>
    </rPh>
    <phoneticPr fontId="18"/>
  </si>
  <si>
    <r>
      <rPr>
        <sz val="10"/>
        <color theme="1"/>
        <rFont val="ＭＳ 明朝"/>
        <family val="1"/>
        <charset val="128"/>
      </rPr>
      <t>鮮度保持技術・蓄養施設視察</t>
    </r>
    <rPh sb="4" eb="6">
      <t>ギジュツ</t>
    </rPh>
    <rPh sb="7" eb="9">
      <t>チクヨウ</t>
    </rPh>
    <rPh sb="9" eb="11">
      <t>シセツ</t>
    </rPh>
    <rPh sb="11" eb="13">
      <t>シサツ</t>
    </rPh>
    <phoneticPr fontId="18"/>
  </si>
  <si>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4</t>
    </r>
    <r>
      <rPr>
        <sz val="10"/>
        <color theme="1"/>
        <rFont val="ＭＳ 明朝"/>
        <family val="1"/>
        <charset val="128"/>
      </rPr>
      <t>月</t>
    </r>
    <r>
      <rPr>
        <sz val="10"/>
        <color theme="1"/>
        <rFont val="Century"/>
        <family val="1"/>
      </rPr>
      <t>17,18</t>
    </r>
    <r>
      <rPr>
        <sz val="10"/>
        <color theme="1"/>
        <rFont val="ＭＳ 明朝"/>
        <family val="1"/>
        <charset val="128"/>
      </rPr>
      <t>日</t>
    </r>
    <rPh sb="0" eb="2">
      <t>ヘイセイ</t>
    </rPh>
    <rPh sb="4" eb="5">
      <t>ネン</t>
    </rPh>
    <rPh sb="6" eb="7">
      <t>ガツ</t>
    </rPh>
    <rPh sb="12" eb="13">
      <t>ニチ</t>
    </rPh>
    <phoneticPr fontId="18"/>
  </si>
  <si>
    <r>
      <rPr>
        <sz val="10"/>
        <color theme="1"/>
        <rFont val="ＭＳ 明朝"/>
        <family val="1"/>
        <charset val="128"/>
      </rPr>
      <t>新潟県高千漁港、赤泊港</t>
    </r>
    <rPh sb="0" eb="3">
      <t>ニイガタケン</t>
    </rPh>
    <rPh sb="3" eb="5">
      <t>タカチ</t>
    </rPh>
    <rPh sb="5" eb="7">
      <t>ギョコウ</t>
    </rPh>
    <rPh sb="8" eb="10">
      <t>アカドマリ</t>
    </rPh>
    <rPh sb="10" eb="11">
      <t>コウ</t>
    </rPh>
    <phoneticPr fontId="18"/>
  </si>
  <si>
    <r>
      <rPr>
        <sz val="10"/>
        <color theme="1"/>
        <rFont val="ＭＳ 明朝"/>
        <family val="1"/>
        <charset val="128"/>
      </rPr>
      <t>はえなわ対象種の鮮度保持、蓄養施設の利用状況</t>
    </r>
    <rPh sb="4" eb="6">
      <t>タイショウ</t>
    </rPh>
    <rPh sb="6" eb="7">
      <t>シュ</t>
    </rPh>
    <rPh sb="8" eb="10">
      <t>センド</t>
    </rPh>
    <rPh sb="10" eb="12">
      <t>ホジ</t>
    </rPh>
    <rPh sb="13" eb="15">
      <t>チクヨウ</t>
    </rPh>
    <rPh sb="15" eb="17">
      <t>シセツ</t>
    </rPh>
    <rPh sb="18" eb="20">
      <t>リヨウ</t>
    </rPh>
    <rPh sb="20" eb="22">
      <t>ジョウキョウ</t>
    </rPh>
    <phoneticPr fontId="18"/>
  </si>
  <si>
    <t>- 29 -</t>
    <phoneticPr fontId="18"/>
  </si>
  <si>
    <r>
      <rPr>
        <sz val="11"/>
        <color theme="1"/>
        <rFont val="ＭＳ 明朝"/>
        <family val="1"/>
        <charset val="128"/>
      </rPr>
      <t>知事選任</t>
    </r>
    <r>
      <rPr>
        <sz val="11"/>
        <color theme="1"/>
        <rFont val="Century"/>
        <family val="1"/>
      </rPr>
      <t xml:space="preserve"> 19</t>
    </r>
    <r>
      <rPr>
        <sz val="11"/>
        <color theme="1"/>
        <rFont val="ＭＳ 明朝"/>
        <family val="1"/>
        <charset val="128"/>
      </rPr>
      <t>名</t>
    </r>
    <phoneticPr fontId="18"/>
  </si>
  <si>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18"/>
  </si>
  <si>
    <r>
      <rPr>
        <sz val="11"/>
        <color theme="1"/>
        <rFont val="ＭＳ 明朝"/>
        <family val="1"/>
        <charset val="128"/>
      </rPr>
      <t>知事選任</t>
    </r>
    <r>
      <rPr>
        <sz val="11"/>
        <color theme="1"/>
        <rFont val="Century"/>
        <family val="1"/>
      </rPr>
      <t xml:space="preserve">   4</t>
    </r>
    <r>
      <rPr>
        <sz val="11"/>
        <color theme="1"/>
        <rFont val="ＭＳ 明朝"/>
        <family val="1"/>
        <charset val="128"/>
      </rPr>
      <t>名</t>
    </r>
    <r>
      <rPr>
        <sz val="11"/>
        <color theme="1"/>
        <rFont val="Century"/>
        <family val="1"/>
      </rPr>
      <t xml:space="preserve"> </t>
    </r>
    <phoneticPr fontId="4"/>
  </si>
  <si>
    <r>
      <rPr>
        <sz val="11"/>
        <color theme="1"/>
        <rFont val="ＭＳ 明朝"/>
        <family val="1"/>
        <charset val="128"/>
      </rPr>
      <t>公選　　</t>
    </r>
    <r>
      <rPr>
        <sz val="11"/>
        <color theme="1"/>
        <rFont val="Century"/>
        <family val="1"/>
      </rPr>
      <t xml:space="preserve">   6</t>
    </r>
    <r>
      <rPr>
        <sz val="11"/>
        <color theme="1"/>
        <rFont val="ＭＳ 明朝"/>
        <family val="1"/>
        <charset val="128"/>
      </rPr>
      <t>名</t>
    </r>
    <phoneticPr fontId="4"/>
  </si>
  <si>
    <r>
      <t>(</t>
    </r>
    <r>
      <rPr>
        <sz val="12"/>
        <rFont val="ＭＳ 明朝"/>
        <family val="1"/>
        <charset val="128"/>
      </rPr>
      <t>２</t>
    </r>
    <r>
      <rPr>
        <sz val="12"/>
        <rFont val="Century"/>
        <family val="1"/>
      </rPr>
      <t>)</t>
    </r>
    <phoneticPr fontId="4"/>
  </si>
  <si>
    <t>さけ海中飼育放流事業</t>
    <phoneticPr fontId="4"/>
  </si>
  <si>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</si>
  <si>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</si>
  <si>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</si>
  <si>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</si>
  <si>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</si>
  <si>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</si>
  <si>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</si>
  <si>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t>株式会社　仁三郎</t>
    <phoneticPr fontId="4"/>
  </si>
  <si>
    <t>由良</t>
    <phoneticPr fontId="4"/>
  </si>
  <si>
    <r>
      <t xml:space="preserve">31.2.27 </t>
    </r>
    <r>
      <rPr>
        <sz val="11"/>
        <rFont val="ＭＳ 明朝"/>
        <family val="1"/>
        <charset val="128"/>
      </rPr>
      <t>～</t>
    </r>
    <r>
      <rPr>
        <sz val="11"/>
        <rFont val="Century"/>
        <family val="1"/>
      </rPr>
      <t xml:space="preserve"> 31.3.29</t>
    </r>
    <phoneticPr fontId="4"/>
  </si>
  <si>
    <r>
      <rPr>
        <sz val="11"/>
        <rFont val="ＭＳ 明朝"/>
        <family val="1"/>
        <charset val="128"/>
      </rPr>
      <t>放流稚魚サイズ　平均体重2.00～2.28</t>
    </r>
    <r>
      <rPr>
        <sz val="11"/>
        <rFont val="Century"/>
        <family val="1"/>
      </rPr>
      <t>g</t>
    </r>
    <r>
      <rPr>
        <sz val="11"/>
        <rFont val="ＭＳ 明朝"/>
        <family val="1"/>
        <charset val="128"/>
      </rPr>
      <t>　　箕輪、枡川、高瀬川ふ化場供給</t>
    </r>
    <rPh sb="27" eb="29">
      <t>マスカワ</t>
    </rPh>
    <phoneticPr fontId="4"/>
  </si>
  <si>
    <r>
      <t>(</t>
    </r>
    <r>
      <rPr>
        <sz val="12"/>
        <rFont val="ＭＳ 明朝"/>
        <family val="1"/>
        <charset val="128"/>
      </rPr>
      <t>３</t>
    </r>
    <r>
      <rPr>
        <sz val="12"/>
        <rFont val="Century"/>
        <family val="1"/>
      </rPr>
      <t xml:space="preserve">)  </t>
    </r>
    <r>
      <rPr>
        <sz val="12"/>
        <rFont val="ＭＳ 明朝"/>
        <family val="1"/>
        <charset val="128"/>
      </rPr>
      <t>あわび放流事業</t>
    </r>
    <phoneticPr fontId="4"/>
  </si>
  <si>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</si>
  <si>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</si>
  <si>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</si>
  <si>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</si>
  <si>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</si>
  <si>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</si>
  <si>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</si>
  <si>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</si>
  <si>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</si>
  <si>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</si>
  <si>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</si>
  <si>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rPh sb="5" eb="6">
      <t>マチ</t>
    </rPh>
    <rPh sb="12" eb="14">
      <t>カクチョウ</t>
    </rPh>
    <rPh sb="17" eb="19">
      <t>イジョウ</t>
    </rPh>
    <phoneticPr fontId="4"/>
  </si>
  <si>
    <r>
      <t>(</t>
    </r>
    <r>
      <rPr>
        <sz val="12"/>
        <rFont val="ＭＳ 明朝"/>
        <family val="1"/>
        <charset val="128"/>
      </rPr>
      <t>４</t>
    </r>
    <r>
      <rPr>
        <sz val="12"/>
        <rFont val="Century"/>
        <family val="1"/>
      </rPr>
      <t xml:space="preserve">)  </t>
    </r>
    <r>
      <rPr>
        <sz val="12"/>
        <rFont val="ＭＳ 明朝"/>
        <family val="1"/>
        <charset val="128"/>
      </rPr>
      <t>ひらめ放流事業</t>
    </r>
    <phoneticPr fontId="4"/>
  </si>
  <si>
    <r>
      <rPr>
        <sz val="12"/>
        <rFont val="ＭＳ 明朝"/>
        <family val="1"/>
        <charset val="128"/>
      </rPr>
      <t>単位：千尾　</t>
    </r>
  </si>
  <si>
    <t>市町名</t>
  </si>
  <si>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4"/>
  </si>
  <si>
    <r>
      <rPr>
        <sz val="11"/>
        <rFont val="ＭＳ 明朝"/>
        <family val="1"/>
        <charset val="128"/>
      </rPr>
      <t>備　　　　考</t>
    </r>
    <phoneticPr fontId="4"/>
  </si>
  <si>
    <t>年度</t>
    <phoneticPr fontId="4"/>
  </si>
  <si>
    <r>
      <rPr>
        <sz val="11"/>
        <rFont val="ＭＳ 明朝"/>
        <family val="1"/>
        <charset val="128"/>
      </rPr>
      <t>　平均全長</t>
    </r>
    <r>
      <rPr>
        <sz val="11"/>
        <rFont val="Century"/>
        <family val="1"/>
      </rPr>
      <t xml:space="preserve"> 79</t>
    </r>
    <r>
      <rPr>
        <sz val="11"/>
        <rFont val="ＭＳ 明朝"/>
        <family val="1"/>
        <charset val="128"/>
      </rPr>
      <t>㎜</t>
    </r>
    <phoneticPr fontId="4"/>
  </si>
  <si>
    <r>
      <t>(</t>
    </r>
    <r>
      <rPr>
        <sz val="12"/>
        <rFont val="ＭＳ 明朝"/>
        <family val="1"/>
        <charset val="128"/>
      </rPr>
      <t>５</t>
    </r>
    <r>
      <rPr>
        <sz val="12"/>
        <rFont val="Century"/>
        <family val="1"/>
      </rPr>
      <t xml:space="preserve">)  </t>
    </r>
    <r>
      <rPr>
        <sz val="12"/>
        <rFont val="ＭＳ 明朝"/>
        <family val="1"/>
        <charset val="128"/>
      </rPr>
      <t>とらふぐ放流事業</t>
    </r>
    <phoneticPr fontId="4"/>
  </si>
  <si>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4"/>
  </si>
  <si>
    <t>- 26 -</t>
    <phoneticPr fontId="4"/>
  </si>
  <si>
    <t>令和元年８月</t>
    <rPh sb="0" eb="2">
      <t>レイワ</t>
    </rPh>
    <rPh sb="2" eb="3">
      <t>モト</t>
    </rPh>
    <rPh sb="3" eb="4">
      <t>ネン</t>
    </rPh>
    <rPh sb="5" eb="6">
      <t>ガツ</t>
    </rPh>
    <phoneticPr fontId="18"/>
  </si>
  <si>
    <t>平成30年度</t>
    <rPh sb="0" eb="2">
      <t>ヘイセイ</t>
    </rPh>
    <rPh sb="4" eb="6">
      <t>ネンド</t>
    </rPh>
    <phoneticPr fontId="18"/>
  </si>
  <si>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30</t>
    </r>
    <r>
      <rPr>
        <sz val="10"/>
        <color theme="1"/>
        <rFont val="ＭＳ 明朝"/>
        <family val="1"/>
        <charset val="128"/>
      </rPr>
      <t>年度融資実績････････････････</t>
    </r>
    <phoneticPr fontId="18"/>
  </si>
  <si>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30</t>
    </r>
    <r>
      <rPr>
        <sz val="10"/>
        <color theme="1"/>
        <rFont val="ＭＳ 明朝"/>
        <family val="1"/>
        <charset val="128"/>
      </rPr>
      <t>年度融資実績･･････････････</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</si>
</sst>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 "/>
    <numFmt numFmtId="177" formatCode="#,##0.00\ "/>
    <numFmt numFmtId="178" formatCode="[$-411]ggge&quot;年&quot;m&quot;月&quot;d&quot;日&quot;;@"/>
    <numFmt numFmtId="179" formatCode="[$-411]ge\.m\.d;@"/>
    <numFmt numFmtId="180" formatCode="#,##0.0\ ;[Red]\(#,##0.0\)"/>
    <numFmt numFmtId="181" formatCode="#,##0.0\ "/>
    <numFmt numFmtId="182" formatCode="#,##0\ ;[Red]\(#,##0\)"/>
    <numFmt numFmtId="183" formatCode="0\ "/>
    <numFmt numFmtId="184" formatCode="#,##0_ "/>
    <numFmt numFmtId="185" formatCode="#,##0_);[Red]\(#,##0\)"/>
    <numFmt numFmtId="186" formatCode="#,###;\-#,###;&quot;&quot;;@"/>
    <numFmt numFmtId="187" formatCode="0_);[Red]\(0\)"/>
    <numFmt numFmtId="188" formatCode="0.0\ "/>
    <numFmt numFmtId="189" formatCode="0.0_);[Red]\(0.0\)"/>
  </numFmts>
  <fonts count="72" x14ac:knownFonts="1">
    <font>
      <sz val="11"/>
      <name val="ＭＳ Ｐゴシック"/>
      <family val="3"/>
      <charset val="128"/>
    </font>
    <font>
      <sz val="12"/>
      <color theme="1"/>
      <name val="ＭＳ Ｐゴシック"/>
      <family val="2"/>
      <charset val="128"/>
    </font>
    <font>
      <b/>
      <sz val="9"/>
      <color indexed="8"/>
      <name val="ＭＳ Ｐゴシック"/>
      <family val="3"/>
      <charset val="128"/>
    </font>
    <font>
      <sz val="11"/>
      <color indexed="8"/>
      <name val="ＭＳ 明朝"/>
      <family val="1"/>
      <charset val="128"/>
    </font>
    <font>
      <sz val="6"/>
      <name val="ＭＳ Ｐゴシック"/>
      <family val="3"/>
      <charset val="128"/>
    </font>
    <font>
      <sz val="11"/>
      <color indexed="8"/>
      <name val="Century"/>
      <family val="1"/>
    </font>
    <font>
      <sz val="12"/>
      <name val="Century"/>
      <family val="1"/>
    </font>
    <font>
      <sz val="11"/>
      <name val="Century"/>
      <family val="1"/>
    </font>
    <font>
      <sz val="11"/>
      <name val="ＭＳ Ｐゴシック"/>
      <family val="3"/>
      <charset val="128"/>
    </font>
    <font>
      <sz val="12"/>
      <color indexed="8"/>
      <name val="ＭＳ 明朝"/>
      <family val="1"/>
      <charset val="128"/>
    </font>
    <font>
      <sz val="12"/>
      <name val="ＭＳ 明朝"/>
      <family val="1"/>
      <charset val="128"/>
    </font>
    <font>
      <sz val="11"/>
      <name val="ＭＳ 明朝"/>
      <family val="1"/>
      <charset val="128"/>
    </font>
    <font>
      <sz val="11"/>
      <color indexed="8"/>
      <name val="ＭＳ Ｐゴシック"/>
      <family val="3"/>
      <charset val="128"/>
    </font>
    <font>
      <sz val="12"/>
      <color theme="1"/>
      <name val="Century"/>
      <family val="1"/>
    </font>
    <font>
      <sz val="6"/>
      <name val="ＭＳ Ｐゴシック"/>
      <family val="2"/>
      <charset val="128"/>
    </font>
    <font>
      <sz val="11"/>
      <color theme="1"/>
      <name val="ＭＳ Ｐゴシック"/>
      <family val="2"/>
      <scheme val="minor"/>
    </font>
    <font>
      <sz val="28"/>
      <color theme="1"/>
      <name val="Century"/>
      <family val="1"/>
    </font>
    <font>
      <sz val="28"/>
      <color theme="1"/>
      <name val="ＭＳ 明朝"/>
      <family val="1"/>
      <charset val="128"/>
    </font>
    <font>
      <sz val="6"/>
      <name val="ＭＳ Ｐゴシック"/>
      <family val="3"/>
      <charset val="128"/>
      <scheme val="minor"/>
    </font>
    <font>
      <b/>
      <sz val="48"/>
      <color theme="1"/>
      <name val="ＭＳ 明朝"/>
      <family val="1"/>
      <charset val="128"/>
    </font>
    <font>
      <b/>
      <sz val="48"/>
      <color theme="1"/>
      <name val="Century"/>
      <family val="1"/>
    </font>
    <font>
      <sz val="11"/>
      <name val="Century"/>
      <family val="1"/>
      <charset val="128"/>
    </font>
    <font>
      <sz val="11"/>
      <name val="ＭＳ Ｐ明朝"/>
      <family val="1"/>
      <charset val="128"/>
    </font>
    <font>
      <sz val="12"/>
      <color indexed="8"/>
      <name val="Century"/>
      <family val="1"/>
    </font>
    <font>
      <sz val="14"/>
      <color theme="1"/>
      <name val="Century"/>
      <family val="1"/>
    </font>
    <font>
      <sz val="14"/>
      <color theme="1"/>
      <name val="ＭＳ 明朝"/>
      <family val="1"/>
      <charset val="128"/>
    </font>
    <font>
      <sz val="10"/>
      <color theme="1"/>
      <name val="Century"/>
      <family val="1"/>
    </font>
    <font>
      <sz val="10"/>
      <name val="Century"/>
      <family val="1"/>
      <charset val="128"/>
    </font>
    <font>
      <sz val="10"/>
      <name val="ＭＳ 明朝"/>
      <family val="1"/>
      <charset val="128"/>
    </font>
    <font>
      <sz val="10"/>
      <name val="Century"/>
      <family val="1"/>
    </font>
    <font>
      <sz val="10"/>
      <color theme="1"/>
      <name val="ＭＳ 明朝"/>
      <family val="1"/>
      <charset val="128"/>
    </font>
    <font>
      <sz val="10"/>
      <color theme="1"/>
      <name val="ＭＳ Ｐ明朝"/>
      <family val="1"/>
      <charset val="128"/>
    </font>
    <font>
      <sz val="10"/>
      <name val="ＭＳ Ｐ明朝"/>
      <family val="1"/>
      <charset val="128"/>
    </font>
    <font>
      <sz val="12"/>
      <color rgb="FF000000"/>
      <name val="Century"/>
      <family val="1"/>
    </font>
    <font>
      <sz val="12"/>
      <color rgb="FF000000"/>
      <name val="ＭＳ 明朝"/>
      <family val="1"/>
      <charset val="128"/>
    </font>
    <font>
      <sz val="11"/>
      <color theme="1"/>
      <name val="Century"/>
      <family val="1"/>
    </font>
    <font>
      <sz val="11"/>
      <color rgb="FF000000"/>
      <name val="Century"/>
      <family val="1"/>
    </font>
    <font>
      <sz val="11"/>
      <color rgb="FF000000"/>
      <name val="ＭＳ 明朝"/>
      <family val="1"/>
      <charset val="128"/>
    </font>
    <font>
      <sz val="12"/>
      <color theme="1"/>
      <name val="ＭＳ 明朝"/>
      <family val="1"/>
      <charset val="128"/>
    </font>
    <font>
      <sz val="11"/>
      <color theme="1"/>
      <name val="ＭＳ 明朝"/>
      <family val="1"/>
      <charset val="128"/>
    </font>
    <font>
      <sz val="11"/>
      <color theme="1"/>
      <name val="ＭＳ Ｐ明朝"/>
      <family val="1"/>
      <charset val="128"/>
    </font>
    <font>
      <sz val="14"/>
      <name val="Century"/>
      <family val="1"/>
    </font>
    <font>
      <sz val="14"/>
      <name val="ＭＳ 明朝"/>
      <family val="1"/>
      <charset val="128"/>
    </font>
    <font>
      <b/>
      <sz val="16"/>
      <name val="Century"/>
      <family val="1"/>
    </font>
    <font>
      <b/>
      <u/>
      <sz val="14"/>
      <name val="Century"/>
      <family val="1"/>
    </font>
    <font>
      <b/>
      <u/>
      <sz val="14"/>
      <name val="ＭＳ 明朝"/>
      <family val="1"/>
      <charset val="128"/>
    </font>
    <font>
      <sz val="12"/>
      <color theme="1"/>
      <name val="Century"/>
      <family val="1"/>
      <charset val="128"/>
    </font>
    <font>
      <sz val="11"/>
      <color indexed="8"/>
      <name val="ＭＳ Ｐ明朝"/>
      <family val="1"/>
      <charset val="128"/>
    </font>
    <font>
      <sz val="9"/>
      <name val="Century"/>
      <family val="1"/>
    </font>
    <font>
      <sz val="9"/>
      <name val="ＭＳ 明朝"/>
      <family val="1"/>
      <charset val="128"/>
    </font>
    <font>
      <sz val="8"/>
      <color indexed="8"/>
      <name val="Century"/>
      <family val="1"/>
    </font>
    <font>
      <sz val="10"/>
      <color indexed="8"/>
      <name val="ＭＳ 明朝"/>
      <family val="1"/>
      <charset val="128"/>
    </font>
    <font>
      <sz val="10"/>
      <color indexed="8"/>
      <name val="Century"/>
      <family val="1"/>
    </font>
    <font>
      <sz val="16"/>
      <color theme="1"/>
      <name val="Century"/>
      <family val="1"/>
    </font>
    <font>
      <sz val="16"/>
      <color theme="1"/>
      <name val="ＭＳ 明朝"/>
      <family val="1"/>
      <charset val="128"/>
    </font>
    <font>
      <sz val="14"/>
      <color rgb="FF000000"/>
      <name val="Century"/>
      <family val="1"/>
    </font>
    <font>
      <sz val="14"/>
      <color rgb="FF000000"/>
      <name val="ＭＳ 明朝"/>
      <family val="1"/>
      <charset val="128"/>
    </font>
    <font>
      <sz val="12"/>
      <color rgb="FF000000"/>
      <name val="Century"/>
      <family val="1"/>
      <charset val="128"/>
    </font>
    <font>
      <sz val="6"/>
      <name val="Century"/>
      <family val="1"/>
    </font>
    <font>
      <sz val="6"/>
      <name val="ＭＳ 明朝"/>
      <family val="1"/>
      <charset val="128"/>
    </font>
    <font>
      <sz val="11"/>
      <color rgb="FFFF0000"/>
      <name val="Century"/>
      <family val="1"/>
    </font>
    <font>
      <sz val="11"/>
      <color rgb="FFFF0000"/>
      <name val="ＭＳ 明朝"/>
      <family val="1"/>
      <charset val="128"/>
    </font>
    <font>
      <sz val="12"/>
      <color theme="1"/>
      <name val="ＭＳ Ｐ明朝"/>
      <family val="1"/>
      <charset val="128"/>
    </font>
    <font>
      <sz val="11"/>
      <color theme="1"/>
      <name val="Century"/>
      <family val="1"/>
      <charset val="128"/>
    </font>
    <font>
      <sz val="12"/>
      <name val="Century"/>
      <family val="1"/>
      <charset val="128"/>
    </font>
    <font>
      <sz val="8"/>
      <name val="Century"/>
      <family val="1"/>
    </font>
    <font>
      <sz val="8"/>
      <name val="ＭＳ 明朝"/>
      <family val="1"/>
      <charset val="128"/>
    </font>
    <font>
      <sz val="8"/>
      <name val="ＭＳ Ｐ明朝"/>
      <family val="1"/>
      <charset val="128"/>
    </font>
    <font>
      <sz val="16"/>
      <name val="Century"/>
      <family val="1"/>
    </font>
    <font>
      <b/>
      <sz val="9"/>
      <color indexed="81"/>
      <name val="ＭＳ Ｐゴシック"/>
      <family val="3"/>
      <charset val="128"/>
    </font>
    <font>
      <sz val="9"/>
      <color indexed="81"/>
      <name val="ＭＳ Ｐゴシック"/>
      <family val="3"/>
      <charset val="128"/>
    </font>
    <font>
      <sz val="10"/>
      <color theme="1"/>
      <name val="Century"/>
      <family val="1"/>
      <charset val="128"/>
    </font>
  </fonts>
  <fills count="3">
    <fill>
      <patternFill patternType="none"/>
    </fill>
    <fill>
      <patternFill patternType="gray125"/>
    </fill>
    <fill>
      <patternFill patternType="solid">
        <fgColor indexed="9"/>
        <bgColor indexed="26"/>
      </patternFill>
    </fill>
  </fills>
  <borders count="217">
    <border>
      <left/>
      <right/>
      <top/>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hair">
        <color indexed="8"/>
      </right>
      <top/>
      <bottom style="hair">
        <color indexed="8"/>
      </bottom>
      <diagonal/>
    </border>
    <border>
      <left style="hair">
        <color indexed="8"/>
      </left>
      <right/>
      <top/>
      <bottom/>
      <diagonal/>
    </border>
    <border>
      <left/>
      <right style="hair">
        <color indexed="8"/>
      </right>
      <top/>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8"/>
      </right>
      <top style="thin">
        <color indexed="8"/>
      </top>
      <bottom style="hair">
        <color indexed="8"/>
      </bottom>
      <diagonal/>
    </border>
    <border>
      <left/>
      <right/>
      <top/>
      <bottom style="thin">
        <color indexed="64"/>
      </bottom>
      <diagonal/>
    </border>
    <border>
      <left/>
      <right style="thin">
        <color indexed="64"/>
      </right>
      <top/>
      <bottom/>
      <diagonal/>
    </border>
    <border>
      <left style="hair">
        <color indexed="8"/>
      </left>
      <right/>
      <top/>
      <bottom style="thin">
        <color indexed="64"/>
      </bottom>
      <diagonal/>
    </border>
    <border>
      <left/>
      <right style="thin">
        <color indexed="64"/>
      </right>
      <top/>
      <bottom style="thin">
        <color indexed="64"/>
      </bottom>
      <diagonal/>
    </border>
    <border>
      <left style="hair">
        <color indexed="8"/>
      </left>
      <right/>
      <top style="hair">
        <color indexed="8"/>
      </top>
      <bottom/>
      <diagonal/>
    </border>
    <border>
      <left/>
      <right style="thin">
        <color indexed="64"/>
      </right>
      <top style="hair">
        <color indexed="8"/>
      </top>
      <bottom/>
      <diagonal/>
    </border>
    <border>
      <left style="hair">
        <color indexed="8"/>
      </left>
      <right/>
      <top/>
      <bottom style="hair">
        <color indexed="8"/>
      </bottom>
      <diagonal/>
    </border>
    <border>
      <left/>
      <right style="thin">
        <color indexed="64"/>
      </right>
      <top/>
      <bottom style="hair">
        <color indexed="8"/>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right style="hair">
        <color indexed="8"/>
      </right>
      <top style="hair">
        <color indexed="8"/>
      </top>
      <bottom/>
      <diagonal/>
    </border>
    <border>
      <left/>
      <right style="hair">
        <color indexed="8"/>
      </right>
      <top/>
      <bottom style="thin">
        <color indexed="64"/>
      </bottom>
      <diagonal/>
    </border>
    <border>
      <left/>
      <right/>
      <top style="thin">
        <color indexed="8"/>
      </top>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64"/>
      </left>
      <right style="hair">
        <color indexed="8"/>
      </right>
      <top style="thin">
        <color indexed="64"/>
      </top>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hair">
        <color indexed="8"/>
      </right>
      <top style="thin">
        <color indexed="64"/>
      </top>
      <bottom style="hair">
        <color indexed="8"/>
      </bottom>
      <diagonal/>
    </border>
    <border>
      <left/>
      <right style="hair">
        <color indexed="8"/>
      </right>
      <top style="thin">
        <color indexed="64"/>
      </top>
      <bottom/>
      <diagonal/>
    </border>
    <border>
      <left/>
      <right/>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top style="hair">
        <color indexed="8"/>
      </top>
      <bottom/>
      <diagonal/>
    </border>
    <border>
      <left style="thin">
        <color indexed="64"/>
      </left>
      <right/>
      <top/>
      <bottom style="hair">
        <color indexed="8"/>
      </bottom>
      <diagonal/>
    </border>
    <border>
      <left style="hair">
        <color indexed="8"/>
      </left>
      <right style="hair">
        <color indexed="8"/>
      </right>
      <top style="hair">
        <color indexed="8"/>
      </top>
      <bottom/>
      <diagonal/>
    </border>
    <border>
      <left/>
      <right style="hair">
        <color indexed="64"/>
      </right>
      <top style="hair">
        <color indexed="8"/>
      </top>
      <bottom/>
      <diagonal/>
    </border>
    <border>
      <left style="hair">
        <color indexed="64"/>
      </left>
      <right/>
      <top style="hair">
        <color indexed="8"/>
      </top>
      <bottom/>
      <diagonal/>
    </border>
    <border>
      <left/>
      <right style="hair">
        <color indexed="64"/>
      </right>
      <top/>
      <bottom style="thin">
        <color indexed="64"/>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thin">
        <color indexed="8"/>
      </right>
      <top/>
      <bottom style="hair">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hair">
        <color indexed="8"/>
      </right>
      <top style="thin">
        <color indexed="8"/>
      </top>
      <bottom/>
      <diagonal/>
    </border>
    <border>
      <left style="thin">
        <color indexed="8"/>
      </left>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hair">
        <color indexed="8"/>
      </left>
      <right style="thin">
        <color indexed="8"/>
      </right>
      <top style="hair">
        <color indexed="8"/>
      </top>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style="hair">
        <color indexed="8"/>
      </right>
      <top style="double">
        <color indexed="8"/>
      </top>
      <bottom style="hair">
        <color indexed="8"/>
      </bottom>
      <diagonal/>
    </border>
    <border>
      <left style="hair">
        <color indexed="8"/>
      </left>
      <right style="thin">
        <color indexed="8"/>
      </right>
      <top style="double">
        <color indexed="8"/>
      </top>
      <bottom style="hair">
        <color indexed="8"/>
      </bottom>
      <diagonal/>
    </border>
    <border>
      <left style="hair">
        <color indexed="8"/>
      </left>
      <right style="hair">
        <color indexed="8"/>
      </right>
      <top/>
      <bottom style="thin">
        <color indexed="8"/>
      </bottom>
      <diagonal/>
    </border>
    <border>
      <left/>
      <right style="hair">
        <color indexed="8"/>
      </right>
      <top style="hair">
        <color indexed="8"/>
      </top>
      <bottom style="thin">
        <color indexed="8"/>
      </bottom>
      <diagonal/>
    </border>
    <border>
      <left/>
      <right style="thin">
        <color indexed="8"/>
      </right>
      <top/>
      <bottom style="thin">
        <color indexed="8"/>
      </bottom>
      <diagonal/>
    </border>
    <border>
      <left/>
      <right style="thin">
        <color indexed="8"/>
      </right>
      <top style="hair">
        <color indexed="8"/>
      </top>
      <bottom/>
      <diagonal/>
    </border>
    <border>
      <left/>
      <right style="thin">
        <color indexed="8"/>
      </right>
      <top/>
      <bottom/>
      <diagonal/>
    </border>
    <border>
      <left style="hair">
        <color indexed="8"/>
      </left>
      <right/>
      <top/>
      <bottom style="thin">
        <color indexed="8"/>
      </bottom>
      <diagonal/>
    </border>
    <border>
      <left/>
      <right style="thin">
        <color indexed="8"/>
      </right>
      <top style="hair">
        <color indexed="8"/>
      </top>
      <bottom style="hair">
        <color indexed="8"/>
      </bottom>
      <diagonal/>
    </border>
    <border>
      <left style="hair">
        <color indexed="8"/>
      </left>
      <right/>
      <top style="hair">
        <color indexed="8"/>
      </top>
      <bottom style="thin">
        <color indexed="64"/>
      </bottom>
      <diagonal/>
    </border>
    <border>
      <left style="thin">
        <color indexed="8"/>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right/>
      <top style="hair">
        <color indexed="8"/>
      </top>
      <bottom style="hair">
        <color indexed="8"/>
      </bottom>
      <diagonal/>
    </border>
    <border>
      <left/>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thin">
        <color indexed="64"/>
      </left>
      <right/>
      <top style="hair">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hair">
        <color indexed="8"/>
      </left>
      <right/>
      <top style="thin">
        <color indexed="64"/>
      </top>
      <bottom style="hair">
        <color indexed="8"/>
      </bottom>
      <diagonal/>
    </border>
    <border>
      <left/>
      <right style="thin">
        <color indexed="8"/>
      </right>
      <top style="thin">
        <color indexed="64"/>
      </top>
      <bottom style="hair">
        <color indexed="8"/>
      </bottom>
      <diagonal/>
    </border>
    <border diagonalDown="1">
      <left style="thin">
        <color indexed="8"/>
      </left>
      <right style="hair">
        <color indexed="8"/>
      </right>
      <top style="thin">
        <color indexed="8"/>
      </top>
      <bottom style="hair">
        <color indexed="8"/>
      </bottom>
      <diagonal style="hair">
        <color indexed="8"/>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thin">
        <color indexed="8"/>
      </right>
      <top style="thin">
        <color indexed="8"/>
      </top>
      <bottom style="thin">
        <color indexed="64"/>
      </bottom>
      <diagonal/>
    </border>
    <border>
      <left style="thin">
        <color indexed="8"/>
      </left>
      <right style="hair">
        <color indexed="8"/>
      </right>
      <top style="hair">
        <color indexed="8"/>
      </top>
      <bottom/>
      <diagonal/>
    </border>
    <border>
      <left style="thin">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diagonalDown="1">
      <left style="thin">
        <color indexed="8"/>
      </left>
      <right style="hair">
        <color indexed="8"/>
      </right>
      <top style="thin">
        <color indexed="8"/>
      </top>
      <bottom style="thin">
        <color indexed="64"/>
      </bottom>
      <diagonal style="hair">
        <color indexed="8"/>
      </diagonal>
    </border>
    <border>
      <left style="thin">
        <color indexed="8"/>
      </left>
      <right/>
      <top style="thin">
        <color indexed="8"/>
      </top>
      <bottom style="thin">
        <color indexed="64"/>
      </bottom>
      <diagonal/>
    </border>
    <border>
      <left style="thin">
        <color indexed="8"/>
      </left>
      <right/>
      <top style="hair">
        <color indexed="8"/>
      </top>
      <bottom/>
      <diagonal/>
    </border>
    <border>
      <left/>
      <right/>
      <top style="thin">
        <color indexed="8"/>
      </top>
      <bottom style="thin">
        <color indexed="8"/>
      </bottom>
      <diagonal/>
    </border>
    <border>
      <left/>
      <right/>
      <top style="hair">
        <color indexed="8"/>
      </top>
      <bottom style="thin">
        <color indexed="8"/>
      </bottom>
      <diagonal/>
    </border>
    <border>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thin">
        <color indexed="8"/>
      </left>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left style="thin">
        <color indexed="8"/>
      </left>
      <right/>
      <top/>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style="thin">
        <color indexed="8"/>
      </left>
      <right style="hair">
        <color indexed="8"/>
      </right>
      <top/>
      <bottom style="thin">
        <color indexed="8"/>
      </bottom>
      <diagonal/>
    </border>
    <border>
      <left/>
      <right style="hair">
        <color indexed="8"/>
      </right>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style="hair">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hair">
        <color indexed="8"/>
      </top>
      <bottom style="thin">
        <color indexed="8"/>
      </bottom>
      <diagonal/>
    </border>
    <border>
      <left style="thin">
        <color indexed="8"/>
      </left>
      <right/>
      <top/>
      <bottom style="thin">
        <color indexed="8"/>
      </bottom>
      <diagonal/>
    </border>
    <border>
      <left/>
      <right/>
      <top/>
      <bottom style="medium">
        <color indexed="8"/>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8"/>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8"/>
      </left>
      <right/>
      <top style="thin">
        <color indexed="8"/>
      </top>
      <bottom/>
      <diagonal style="hair">
        <color indexed="8"/>
      </diagonal>
    </border>
    <border diagonalDown="1">
      <left/>
      <right style="hair">
        <color indexed="8"/>
      </right>
      <top/>
      <bottom style="hair">
        <color indexed="8"/>
      </bottom>
      <diagonal style="hair">
        <color indexed="8"/>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hair">
        <color indexed="8"/>
      </diagonal>
    </border>
  </borders>
  <cellStyleXfs count="5">
    <xf numFmtId="0" fontId="0" fillId="0" borderId="0">
      <alignment vertical="center"/>
    </xf>
    <xf numFmtId="0" fontId="1" fillId="0" borderId="0">
      <alignment vertical="center"/>
    </xf>
    <xf numFmtId="0" fontId="15" fillId="0" borderId="0"/>
    <xf numFmtId="38" fontId="8" fillId="0" borderId="0" applyFill="0" applyBorder="0" applyProtection="0">
      <alignment vertical="center"/>
    </xf>
    <xf numFmtId="38" fontId="8" fillId="0" borderId="0" applyFont="0" applyFill="0" applyBorder="0" applyAlignment="0" applyProtection="0">
      <alignment vertical="center"/>
    </xf>
  </cellStyleXfs>
  <cellXfs count="1390">
    <xf numFmtId="0" fontId="0" fillId="0" borderId="0" xfId="0">
      <alignment vertical="center"/>
    </xf>
    <xf numFmtId="0" fontId="7"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justify" vertical="center" indent="1"/>
    </xf>
    <xf numFmtId="0" fontId="5" fillId="0" borderId="4" xfId="0" applyFont="1" applyBorder="1" applyAlignment="1">
      <alignment horizontal="justify" vertical="center" indent="1"/>
    </xf>
    <xf numFmtId="0" fontId="5" fillId="0" borderId="0" xfId="0" applyFont="1">
      <alignment vertical="center"/>
    </xf>
    <xf numFmtId="0" fontId="3" fillId="0" borderId="2" xfId="0" applyFont="1" applyBorder="1" applyAlignment="1">
      <alignment horizontal="justify" vertical="center" indent="1"/>
    </xf>
    <xf numFmtId="0" fontId="5" fillId="0" borderId="3"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distributed" vertical="center"/>
    </xf>
    <xf numFmtId="0" fontId="3" fillId="0" borderId="28" xfId="0" applyFont="1" applyBorder="1" applyAlignment="1">
      <alignment horizontal="left" vertical="center"/>
    </xf>
    <xf numFmtId="0" fontId="3" fillId="0" borderId="29"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lignment vertical="center"/>
    </xf>
    <xf numFmtId="0" fontId="11" fillId="0" borderId="0" xfId="0" applyFont="1">
      <alignment vertical="center"/>
    </xf>
    <xf numFmtId="0" fontId="3" fillId="0" borderId="2" xfId="0" applyFont="1" applyBorder="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left" vertical="center" shrinkToFit="1"/>
    </xf>
    <xf numFmtId="0" fontId="3" fillId="0" borderId="5" xfId="0" applyFont="1" applyBorder="1" applyAlignment="1">
      <alignment horizontal="center" vertical="center" wrapText="1"/>
    </xf>
    <xf numFmtId="0" fontId="3" fillId="0" borderId="5" xfId="0" applyFont="1" applyBorder="1" applyAlignment="1">
      <alignment horizontal="justify" vertical="center"/>
    </xf>
    <xf numFmtId="0" fontId="3" fillId="0" borderId="6" xfId="0" applyFont="1" applyBorder="1" applyAlignment="1">
      <alignment horizontal="center" vertical="center" shrinkToFit="1"/>
    </xf>
    <xf numFmtId="0" fontId="3" fillId="0" borderId="33" xfId="0" applyFont="1" applyBorder="1" applyAlignment="1">
      <alignment horizontal="justify" vertical="center"/>
    </xf>
    <xf numFmtId="0" fontId="3" fillId="0" borderId="34" xfId="0" applyFont="1" applyBorder="1" applyAlignment="1">
      <alignment horizontal="center" vertical="center"/>
    </xf>
    <xf numFmtId="0" fontId="3" fillId="0" borderId="34" xfId="0" applyFont="1" applyBorder="1" applyAlignment="1">
      <alignment horizontal="justify" vertical="center"/>
    </xf>
    <xf numFmtId="0" fontId="3" fillId="0" borderId="35" xfId="0" applyFont="1" applyBorder="1" applyAlignment="1">
      <alignment horizontal="center" vertical="center" shrinkToFit="1"/>
    </xf>
    <xf numFmtId="0" fontId="12" fillId="0" borderId="0" xfId="0" applyFont="1">
      <alignment vertical="center"/>
    </xf>
    <xf numFmtId="0" fontId="12" fillId="0" borderId="0" xfId="0" applyFont="1" applyAlignment="1">
      <alignment horizontal="center" vertical="center"/>
    </xf>
    <xf numFmtId="0" fontId="0" fillId="0" borderId="0" xfId="0" applyAlignment="1">
      <alignment horizontal="center" vertical="center"/>
    </xf>
    <xf numFmtId="0" fontId="1" fillId="0" borderId="0" xfId="1">
      <alignment vertical="center"/>
    </xf>
    <xf numFmtId="0" fontId="16" fillId="0" borderId="0" xfId="2" applyFont="1" applyAlignment="1">
      <alignment vertical="center"/>
    </xf>
    <xf numFmtId="0" fontId="6" fillId="0" borderId="0" xfId="0" applyFont="1">
      <alignment vertical="center"/>
    </xf>
    <xf numFmtId="0" fontId="7" fillId="0" borderId="1" xfId="0" applyFont="1" applyBorder="1" applyAlignment="1">
      <alignment horizontal="center" vertical="distributed"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40" xfId="0" applyFont="1" applyBorder="1" applyAlignment="1">
      <alignment horizontal="center" vertical="center"/>
    </xf>
    <xf numFmtId="0" fontId="22" fillId="0" borderId="1"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40" xfId="0" applyNumberFormat="1" applyFont="1" applyBorder="1" applyAlignment="1">
      <alignment horizontal="center" vertical="center"/>
    </xf>
    <xf numFmtId="0" fontId="11" fillId="0" borderId="1" xfId="0" applyFont="1" applyBorder="1" applyAlignment="1">
      <alignment horizontal="center" vertical="center"/>
    </xf>
    <xf numFmtId="177" fontId="7" fillId="0" borderId="1" xfId="0" applyNumberFormat="1" applyFont="1" applyBorder="1" applyAlignment="1">
      <alignment horizontal="center" vertical="center"/>
    </xf>
    <xf numFmtId="177" fontId="7" fillId="0" borderId="40" xfId="0" applyNumberFormat="1" applyFont="1" applyBorder="1" applyAlignment="1">
      <alignment horizontal="center" vertical="center"/>
    </xf>
    <xf numFmtId="38" fontId="7" fillId="0" borderId="1" xfId="3" applyFont="1" applyBorder="1" applyAlignment="1">
      <alignment horizontal="center" vertical="center"/>
    </xf>
    <xf numFmtId="0" fontId="7" fillId="0" borderId="34" xfId="0" applyFont="1" applyBorder="1" applyAlignment="1">
      <alignment horizontal="center" vertical="center"/>
    </xf>
    <xf numFmtId="176" fontId="7" fillId="0" borderId="34" xfId="0" applyNumberFormat="1" applyFont="1" applyBorder="1" applyAlignment="1">
      <alignment horizontal="center" vertical="center"/>
    </xf>
    <xf numFmtId="176" fontId="7" fillId="0" borderId="42" xfId="0" applyNumberFormat="1" applyFont="1" applyBorder="1" applyAlignment="1">
      <alignment horizontal="center" vertical="center"/>
    </xf>
    <xf numFmtId="0" fontId="24" fillId="0" borderId="0" xfId="2" applyFont="1" applyAlignment="1">
      <alignment vertical="center"/>
    </xf>
    <xf numFmtId="0" fontId="26" fillId="0" borderId="0" xfId="2" applyFont="1" applyAlignment="1">
      <alignment horizontal="left" vertical="center"/>
    </xf>
    <xf numFmtId="0" fontId="26" fillId="0" borderId="0" xfId="2" applyFont="1" applyAlignment="1">
      <alignment vertical="center"/>
    </xf>
    <xf numFmtId="0" fontId="27" fillId="0" borderId="0" xfId="2" applyFont="1" applyAlignment="1">
      <alignment vertical="center"/>
    </xf>
    <xf numFmtId="0" fontId="29" fillId="0" borderId="0" xfId="2" applyFont="1" applyAlignment="1">
      <alignment horizontal="left" vertical="center"/>
    </xf>
    <xf numFmtId="0" fontId="29" fillId="0" borderId="0" xfId="2" applyFont="1" applyAlignment="1">
      <alignment vertical="center"/>
    </xf>
    <xf numFmtId="0" fontId="30" fillId="0" borderId="0" xfId="2" applyFont="1" applyAlignment="1">
      <alignment vertical="center"/>
    </xf>
    <xf numFmtId="0" fontId="26" fillId="0" borderId="0" xfId="2" applyFont="1" applyAlignment="1">
      <alignment horizontal="right" vertical="center"/>
    </xf>
    <xf numFmtId="0" fontId="30" fillId="0" borderId="43" xfId="2" applyFont="1" applyBorder="1" applyAlignment="1">
      <alignment horizontal="center" vertical="center"/>
    </xf>
    <xf numFmtId="0" fontId="26" fillId="0" borderId="45" xfId="2" applyFont="1" applyBorder="1" applyAlignment="1">
      <alignment vertical="center"/>
    </xf>
    <xf numFmtId="0" fontId="26" fillId="0" borderId="47" xfId="2" applyFont="1" applyBorder="1" applyAlignment="1">
      <alignment vertical="center"/>
    </xf>
    <xf numFmtId="0" fontId="26" fillId="0" borderId="43" xfId="2" applyFont="1" applyBorder="1" applyAlignment="1">
      <alignment horizontal="center" vertical="center"/>
    </xf>
    <xf numFmtId="0" fontId="29" fillId="0" borderId="45" xfId="2" applyFont="1" applyBorder="1" applyAlignment="1">
      <alignment vertical="center"/>
    </xf>
    <xf numFmtId="0" fontId="29" fillId="0" borderId="47" xfId="2" applyFont="1" applyBorder="1" applyAlignment="1">
      <alignment vertical="center"/>
    </xf>
    <xf numFmtId="0" fontId="29" fillId="0" borderId="43" xfId="2" applyFont="1" applyBorder="1" applyAlignment="1">
      <alignment horizontal="distributed" vertical="center"/>
    </xf>
    <xf numFmtId="0" fontId="29" fillId="0" borderId="43" xfId="2" applyFont="1" applyBorder="1" applyAlignment="1">
      <alignment horizontal="center" vertical="center"/>
    </xf>
    <xf numFmtId="49" fontId="29" fillId="0" borderId="45" xfId="2" applyNumberFormat="1" applyFont="1" applyBorder="1" applyAlignment="1">
      <alignment horizontal="right" vertical="center"/>
    </xf>
    <xf numFmtId="49" fontId="29" fillId="0" borderId="46" xfId="2" applyNumberFormat="1" applyFont="1" applyBorder="1" applyAlignment="1">
      <alignment horizontal="center" vertical="center"/>
    </xf>
    <xf numFmtId="49" fontId="29" fillId="0" borderId="47" xfId="2" applyNumberFormat="1" applyFont="1" applyBorder="1" applyAlignment="1">
      <alignment horizontal="right" vertical="center"/>
    </xf>
    <xf numFmtId="49" fontId="29" fillId="0" borderId="46" xfId="2" applyNumberFormat="1" applyFont="1" applyBorder="1" applyAlignment="1">
      <alignment horizontal="right" vertical="center"/>
    </xf>
    <xf numFmtId="49" fontId="29" fillId="0" borderId="45" xfId="2" applyNumberFormat="1" applyFont="1" applyBorder="1" applyAlignment="1">
      <alignment vertical="center"/>
    </xf>
    <xf numFmtId="49" fontId="29" fillId="0" borderId="46" xfId="2" applyNumberFormat="1" applyFont="1" applyBorder="1" applyAlignment="1">
      <alignment vertical="center"/>
    </xf>
    <xf numFmtId="49" fontId="29" fillId="0" borderId="47" xfId="2" applyNumberFormat="1" applyFont="1" applyBorder="1" applyAlignment="1">
      <alignment vertical="center"/>
    </xf>
    <xf numFmtId="49" fontId="29" fillId="0" borderId="45" xfId="2" applyNumberFormat="1" applyFont="1" applyFill="1" applyBorder="1" applyAlignment="1">
      <alignment horizontal="right" vertical="center"/>
    </xf>
    <xf numFmtId="49" fontId="29" fillId="0" borderId="45" xfId="2" applyNumberFormat="1" applyFont="1" applyBorder="1" applyAlignment="1">
      <alignment horizontal="left" vertical="center"/>
    </xf>
    <xf numFmtId="49" fontId="29" fillId="0" borderId="46" xfId="2" applyNumberFormat="1" applyFont="1" applyBorder="1" applyAlignment="1">
      <alignment horizontal="left" vertical="center"/>
    </xf>
    <xf numFmtId="49" fontId="29" fillId="0" borderId="47" xfId="2" applyNumberFormat="1" applyFont="1" applyBorder="1" applyAlignment="1">
      <alignment horizontal="left" vertical="center"/>
    </xf>
    <xf numFmtId="49" fontId="33" fillId="0" borderId="0" xfId="2" applyNumberFormat="1" applyFont="1" applyAlignment="1">
      <alignment horizontal="left" vertical="center"/>
    </xf>
    <xf numFmtId="49" fontId="13" fillId="0" borderId="0" xfId="2" applyNumberFormat="1" applyFont="1"/>
    <xf numFmtId="49" fontId="35" fillId="0" borderId="0" xfId="2" applyNumberFormat="1" applyFont="1"/>
    <xf numFmtId="49" fontId="36" fillId="0" borderId="0" xfId="2" applyNumberFormat="1" applyFont="1" applyAlignment="1">
      <alignment horizontal="left" vertical="center"/>
    </xf>
    <xf numFmtId="49" fontId="36" fillId="0" borderId="0" xfId="2" applyNumberFormat="1" applyFont="1" applyAlignment="1">
      <alignment vertical="center"/>
    </xf>
    <xf numFmtId="0" fontId="13" fillId="0" borderId="0" xfId="2" applyFont="1" applyAlignment="1">
      <alignment vertical="center"/>
    </xf>
    <xf numFmtId="0" fontId="35" fillId="0" borderId="0" xfId="2" applyFont="1" applyAlignment="1">
      <alignment vertical="center"/>
    </xf>
    <xf numFmtId="0" fontId="35" fillId="0" borderId="52" xfId="2" applyFont="1" applyBorder="1" applyAlignment="1">
      <alignment vertical="center"/>
    </xf>
    <xf numFmtId="0" fontId="35" fillId="0" borderId="51" xfId="2" applyFont="1" applyBorder="1" applyAlignment="1">
      <alignment vertical="center"/>
    </xf>
    <xf numFmtId="0" fontId="41" fillId="0" borderId="0" xfId="0" applyFont="1">
      <alignment vertical="center"/>
    </xf>
    <xf numFmtId="0" fontId="43" fillId="0" borderId="0" xfId="0" applyFont="1">
      <alignment vertical="center"/>
    </xf>
    <xf numFmtId="0" fontId="35" fillId="0" borderId="0" xfId="0" applyFont="1">
      <alignment vertical="center"/>
    </xf>
    <xf numFmtId="0" fontId="7" fillId="0" borderId="49" xfId="0" applyFont="1" applyBorder="1">
      <alignment vertical="center"/>
    </xf>
    <xf numFmtId="0" fontId="7" fillId="0" borderId="17" xfId="0" applyFont="1" applyBorder="1">
      <alignment vertical="center"/>
    </xf>
    <xf numFmtId="0" fontId="7" fillId="0" borderId="17" xfId="0" applyFont="1" applyBorder="1" applyAlignment="1">
      <alignment horizontal="right" vertical="center"/>
    </xf>
    <xf numFmtId="0" fontId="11" fillId="0" borderId="17" xfId="0" applyFont="1" applyBorder="1">
      <alignment vertical="center"/>
    </xf>
    <xf numFmtId="0" fontId="7" fillId="0" borderId="53" xfId="0" applyFont="1" applyBorder="1">
      <alignment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pplyAlignment="1">
      <alignment horizontal="center" vertical="center"/>
    </xf>
    <xf numFmtId="0" fontId="7" fillId="0" borderId="59" xfId="0" applyFont="1" applyBorder="1">
      <alignment vertical="center"/>
    </xf>
    <xf numFmtId="0" fontId="7" fillId="0" borderId="61" xfId="0" applyFont="1" applyBorder="1">
      <alignment vertical="center"/>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0" borderId="21" xfId="0" applyFont="1" applyBorder="1" applyAlignment="1">
      <alignment horizontal="center" vertical="center"/>
    </xf>
    <xf numFmtId="0" fontId="7" fillId="0" borderId="64" xfId="0" applyFont="1" applyBorder="1">
      <alignment vertical="center"/>
    </xf>
    <xf numFmtId="0" fontId="7" fillId="0" borderId="64" xfId="0" applyFont="1" applyBorder="1" applyAlignment="1">
      <alignment horizontal="center" vertical="center"/>
    </xf>
    <xf numFmtId="0" fontId="7" fillId="0" borderId="63" xfId="0" applyFont="1" applyBorder="1">
      <alignment vertical="center"/>
    </xf>
    <xf numFmtId="0" fontId="7" fillId="0" borderId="55" xfId="0" applyFont="1" applyBorder="1" applyAlignment="1">
      <alignment horizontal="distributed" vertical="center"/>
    </xf>
    <xf numFmtId="0" fontId="7" fillId="0" borderId="65" xfId="0" applyFont="1" applyBorder="1">
      <alignment vertical="center"/>
    </xf>
    <xf numFmtId="0" fontId="7" fillId="0" borderId="66" xfId="0" applyFont="1" applyBorder="1">
      <alignment vertical="center"/>
    </xf>
    <xf numFmtId="0" fontId="7" fillId="0" borderId="67" xfId="0" applyFont="1" applyBorder="1">
      <alignment vertical="center"/>
    </xf>
    <xf numFmtId="0" fontId="7" fillId="0" borderId="68" xfId="0" applyFont="1" applyBorder="1" applyAlignment="1">
      <alignment horizontal="center" vertical="center"/>
    </xf>
    <xf numFmtId="0" fontId="7" fillId="0" borderId="52" xfId="0" applyFont="1" applyBorder="1">
      <alignment vertical="center"/>
    </xf>
    <xf numFmtId="0" fontId="7" fillId="0" borderId="57" xfId="0" applyFont="1" applyBorder="1" applyAlignment="1">
      <alignment horizontal="right" vertical="center"/>
    </xf>
    <xf numFmtId="0" fontId="11" fillId="0" borderId="57" xfId="0" applyFont="1" applyBorder="1">
      <alignment vertical="center"/>
    </xf>
    <xf numFmtId="0" fontId="7" fillId="0" borderId="57" xfId="0" applyFont="1" applyBorder="1">
      <alignment vertical="center"/>
    </xf>
    <xf numFmtId="0" fontId="7" fillId="0" borderId="60" xfId="0" applyFont="1" applyBorder="1" applyAlignment="1">
      <alignment horizontal="center" vertical="center"/>
    </xf>
    <xf numFmtId="0" fontId="7" fillId="0" borderId="69" xfId="0" applyFont="1" applyBorder="1">
      <alignment vertical="center"/>
    </xf>
    <xf numFmtId="0" fontId="7" fillId="0" borderId="53" xfId="0" applyFont="1" applyBorder="1" applyAlignment="1">
      <alignment horizontal="right" vertical="center"/>
    </xf>
    <xf numFmtId="0" fontId="11" fillId="0" borderId="53" xfId="0" applyFont="1" applyBorder="1">
      <alignment vertical="center"/>
    </xf>
    <xf numFmtId="0" fontId="7" fillId="0" borderId="70" xfId="0" applyFont="1" applyBorder="1">
      <alignment vertical="center"/>
    </xf>
    <xf numFmtId="0" fontId="7" fillId="0" borderId="56" xfId="0" applyFont="1" applyBorder="1">
      <alignment vertical="center"/>
    </xf>
    <xf numFmtId="0" fontId="7" fillId="0" borderId="58" xfId="0" applyFont="1" applyBorder="1" applyAlignment="1">
      <alignment horizontal="center" vertical="center"/>
    </xf>
    <xf numFmtId="0" fontId="7" fillId="0" borderId="51" xfId="0" applyFont="1" applyBorder="1">
      <alignment vertical="center"/>
    </xf>
    <xf numFmtId="0" fontId="7" fillId="0" borderId="20" xfId="0" applyFont="1" applyBorder="1">
      <alignment vertical="center"/>
    </xf>
    <xf numFmtId="0" fontId="7" fillId="0" borderId="20" xfId="0" applyFont="1" applyBorder="1" applyAlignment="1">
      <alignment horizontal="right" vertical="center"/>
    </xf>
    <xf numFmtId="0" fontId="11" fillId="0" borderId="20" xfId="0" applyFont="1" applyBorder="1">
      <alignment vertical="center"/>
    </xf>
    <xf numFmtId="0" fontId="7" fillId="0" borderId="71" xfId="0" applyFont="1" applyBorder="1">
      <alignment vertical="center"/>
    </xf>
    <xf numFmtId="0" fontId="7" fillId="0" borderId="23" xfId="0" applyFont="1" applyBorder="1">
      <alignment vertical="center"/>
    </xf>
    <xf numFmtId="0" fontId="44" fillId="0" borderId="0" xfId="0" applyFont="1">
      <alignment vertical="center"/>
    </xf>
    <xf numFmtId="0" fontId="7" fillId="0" borderId="0" xfId="0" applyFont="1" applyAlignment="1">
      <alignment horizontal="distributed" vertical="center"/>
    </xf>
    <xf numFmtId="49" fontId="7" fillId="0" borderId="0" xfId="0" applyNumberFormat="1" applyFont="1">
      <alignment vertical="center"/>
    </xf>
    <xf numFmtId="0" fontId="36" fillId="0" borderId="0" xfId="0" applyFont="1">
      <alignment vertical="center"/>
    </xf>
    <xf numFmtId="0" fontId="33" fillId="0" borderId="0" xfId="2" applyFont="1" applyAlignment="1">
      <alignment vertical="center"/>
    </xf>
    <xf numFmtId="0" fontId="13" fillId="0" borderId="72" xfId="2" applyFont="1" applyBorder="1" applyAlignment="1">
      <alignment vertical="center"/>
    </xf>
    <xf numFmtId="0" fontId="13" fillId="0" borderId="73"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76" xfId="2" applyFont="1" applyBorder="1" applyAlignment="1">
      <alignment horizontal="center" vertical="center" wrapText="1"/>
    </xf>
    <xf numFmtId="0" fontId="13" fillId="0" borderId="77" xfId="2" applyFont="1" applyBorder="1" applyAlignment="1">
      <alignment vertical="center"/>
    </xf>
    <xf numFmtId="0" fontId="13" fillId="0" borderId="46" xfId="2" applyFont="1" applyBorder="1" applyAlignment="1">
      <alignment horizontal="distributed" vertical="center" wrapText="1"/>
    </xf>
    <xf numFmtId="0" fontId="13" fillId="0" borderId="47" xfId="2" applyFont="1" applyBorder="1" applyAlignment="1">
      <alignment horizontal="center" vertical="center" wrapText="1"/>
    </xf>
    <xf numFmtId="58" fontId="13" fillId="0" borderId="47" xfId="2" applyNumberFormat="1" applyFont="1" applyBorder="1" applyAlignment="1">
      <alignment horizontal="center" vertical="center" wrapText="1"/>
    </xf>
    <xf numFmtId="58" fontId="13" fillId="0" borderId="43" xfId="2" applyNumberFormat="1" applyFont="1" applyBorder="1" applyAlignment="1">
      <alignment horizontal="center" vertical="center" wrapText="1"/>
    </xf>
    <xf numFmtId="58" fontId="13" fillId="0" borderId="78" xfId="2" applyNumberFormat="1" applyFont="1" applyBorder="1" applyAlignment="1">
      <alignment horizontal="center" vertical="center" wrapText="1"/>
    </xf>
    <xf numFmtId="0" fontId="13" fillId="0" borderId="43" xfId="2" applyFont="1" applyBorder="1" applyAlignment="1">
      <alignment horizontal="center" vertical="center" wrapText="1"/>
    </xf>
    <xf numFmtId="0" fontId="13" fillId="0" borderId="78" xfId="2" applyFont="1" applyBorder="1" applyAlignment="1">
      <alignment horizontal="center" vertical="center" wrapText="1"/>
    </xf>
    <xf numFmtId="0" fontId="13" fillId="0" borderId="79" xfId="2" applyFont="1" applyBorder="1" applyAlignment="1">
      <alignment vertical="center"/>
    </xf>
    <xf numFmtId="0" fontId="13" fillId="0" borderId="18" xfId="2" applyFont="1" applyBorder="1" applyAlignment="1">
      <alignment vertical="center" wrapText="1"/>
    </xf>
    <xf numFmtId="0" fontId="13" fillId="0" borderId="81" xfId="2" applyFont="1" applyBorder="1" applyAlignment="1">
      <alignment vertical="center"/>
    </xf>
    <xf numFmtId="0" fontId="13" fillId="0" borderId="83" xfId="2" applyFont="1" applyBorder="1" applyAlignment="1">
      <alignment vertical="center" wrapText="1"/>
    </xf>
    <xf numFmtId="0" fontId="13" fillId="0" borderId="0" xfId="2" applyFont="1" applyAlignment="1">
      <alignment horizontal="center" vertical="center"/>
    </xf>
    <xf numFmtId="0" fontId="46" fillId="0" borderId="86" xfId="2" applyFont="1" applyBorder="1" applyAlignment="1">
      <alignment vertical="center"/>
    </xf>
    <xf numFmtId="0" fontId="13" fillId="0" borderId="87" xfId="2" applyFont="1" applyBorder="1" applyAlignment="1">
      <alignment vertical="center"/>
    </xf>
    <xf numFmtId="0" fontId="13" fillId="0" borderId="82" xfId="2" applyFont="1" applyBorder="1" applyAlignment="1">
      <alignment horizontal="distributed" vertical="center" wrapText="1"/>
    </xf>
    <xf numFmtId="0" fontId="13" fillId="0" borderId="88" xfId="2" applyFont="1" applyBorder="1" applyAlignment="1">
      <alignment horizontal="center" vertical="center" wrapText="1"/>
    </xf>
    <xf numFmtId="0" fontId="13" fillId="0" borderId="89" xfId="2" applyFont="1" applyBorder="1" applyAlignment="1">
      <alignment horizontal="center" vertical="center" wrapText="1"/>
    </xf>
    <xf numFmtId="0" fontId="13" fillId="0" borderId="90" xfId="2" applyFont="1" applyBorder="1" applyAlignment="1">
      <alignment horizontal="center" vertical="center" wrapText="1"/>
    </xf>
    <xf numFmtId="0" fontId="33" fillId="0" borderId="0" xfId="2" applyFont="1" applyAlignment="1">
      <alignment horizontal="center" vertical="center"/>
    </xf>
    <xf numFmtId="0" fontId="33" fillId="0" borderId="0" xfId="2" applyFont="1" applyAlignment="1">
      <alignment horizontal="justify" vertical="center"/>
    </xf>
    <xf numFmtId="0" fontId="23" fillId="0" borderId="0" xfId="0" applyFont="1">
      <alignment vertical="center"/>
    </xf>
    <xf numFmtId="0" fontId="7" fillId="0" borderId="24" xfId="0" applyFont="1" applyBorder="1">
      <alignment vertical="center"/>
    </xf>
    <xf numFmtId="0" fontId="7" fillId="0" borderId="12" xfId="0" applyFont="1" applyBorder="1">
      <alignment vertical="center"/>
    </xf>
    <xf numFmtId="0" fontId="7" fillId="0" borderId="24" xfId="0" applyFont="1" applyBorder="1" applyAlignment="1">
      <alignment horizontal="left" vertical="center"/>
    </xf>
    <xf numFmtId="0" fontId="7" fillId="0" borderId="12" xfId="0" applyFont="1" applyBorder="1" applyAlignment="1">
      <alignment horizontal="left" vertical="center"/>
    </xf>
    <xf numFmtId="0" fontId="7" fillId="0" borderId="24" xfId="0" applyFont="1" applyFill="1" applyBorder="1">
      <alignment vertical="center"/>
    </xf>
    <xf numFmtId="0" fontId="7" fillId="0" borderId="12" xfId="0" applyFont="1" applyFill="1" applyBorder="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3" fontId="7" fillId="0" borderId="0" xfId="0" applyNumberFormat="1" applyFont="1" applyAlignment="1">
      <alignment horizontal="right" vertical="center"/>
    </xf>
    <xf numFmtId="0" fontId="7" fillId="0" borderId="0" xfId="0" applyFont="1" applyAlignment="1">
      <alignment horizontal="center" vertical="center" wrapText="1"/>
    </xf>
    <xf numFmtId="3" fontId="7" fillId="0" borderId="0" xfId="0" applyNumberFormat="1" applyFont="1" applyAlignment="1">
      <alignment horizontal="center" vertical="center"/>
    </xf>
    <xf numFmtId="49" fontId="6" fillId="0" borderId="0" xfId="0" applyNumberFormat="1" applyFont="1" applyAlignment="1">
      <alignment vertical="center"/>
    </xf>
    <xf numFmtId="0" fontId="47"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right" vertical="center"/>
    </xf>
    <xf numFmtId="0" fontId="48" fillId="0" borderId="7" xfId="0" applyFont="1" applyBorder="1" applyAlignment="1">
      <alignment horizontal="center" vertical="center"/>
    </xf>
    <xf numFmtId="0" fontId="48" fillId="0" borderId="10" xfId="0" applyFont="1" applyBorder="1" applyAlignment="1">
      <alignment horizontal="center" vertical="center"/>
    </xf>
    <xf numFmtId="0" fontId="48" fillId="0" borderId="8" xfId="0" applyFont="1" applyBorder="1" applyAlignment="1">
      <alignment horizontal="center" vertical="center"/>
    </xf>
    <xf numFmtId="0" fontId="48" fillId="0" borderId="103" xfId="0" applyFont="1" applyBorder="1" applyAlignment="1">
      <alignment horizontal="center" vertical="center"/>
    </xf>
    <xf numFmtId="0" fontId="50" fillId="0" borderId="0" xfId="0" applyFont="1">
      <alignment vertical="center"/>
    </xf>
    <xf numFmtId="0" fontId="7" fillId="0" borderId="104" xfId="0" applyFont="1" applyBorder="1" applyAlignment="1">
      <alignment horizontal="center" vertical="center"/>
    </xf>
    <xf numFmtId="178" fontId="29" fillId="0" borderId="56" xfId="0" applyNumberFormat="1" applyFont="1" applyBorder="1" applyAlignment="1">
      <alignment horizontal="left" vertical="center"/>
    </xf>
    <xf numFmtId="0" fontId="29" fillId="0" borderId="105" xfId="0" applyFont="1" applyBorder="1" applyAlignment="1">
      <alignment vertical="center" wrapText="1" shrinkToFit="1"/>
    </xf>
    <xf numFmtId="0" fontId="29" fillId="0" borderId="1" xfId="0" applyFont="1" applyBorder="1" applyAlignment="1">
      <alignment vertical="center" wrapText="1" shrinkToFit="1"/>
    </xf>
    <xf numFmtId="0" fontId="29" fillId="0" borderId="1" xfId="0" applyFont="1" applyBorder="1" applyAlignment="1">
      <alignment horizontal="center" vertical="center" wrapText="1" shrinkToFit="1"/>
    </xf>
    <xf numFmtId="0" fontId="26" fillId="0" borderId="60" xfId="0" applyFont="1" applyBorder="1" applyAlignment="1">
      <alignment vertical="center" wrapText="1"/>
    </xf>
    <xf numFmtId="0" fontId="52" fillId="0" borderId="0" xfId="0" applyFont="1">
      <alignment vertical="center"/>
    </xf>
    <xf numFmtId="0" fontId="32" fillId="0" borderId="105" xfId="0" applyFont="1" applyBorder="1" applyAlignment="1">
      <alignment vertical="center" wrapText="1" shrinkToFit="1"/>
    </xf>
    <xf numFmtId="0" fontId="32" fillId="0" borderId="1" xfId="0" applyFont="1" applyBorder="1" applyAlignment="1">
      <alignment vertical="center" wrapText="1" shrinkToFit="1"/>
    </xf>
    <xf numFmtId="0" fontId="31" fillId="0" borderId="60" xfId="0" applyFont="1" applyBorder="1" applyAlignment="1">
      <alignment vertical="center" wrapText="1"/>
    </xf>
    <xf numFmtId="0" fontId="29" fillId="0" borderId="1" xfId="0" applyFont="1" applyBorder="1" applyAlignment="1">
      <alignment horizontal="left" vertical="center" wrapText="1" shrinkToFit="1"/>
    </xf>
    <xf numFmtId="0" fontId="28" fillId="0" borderId="1" xfId="0" applyFont="1" applyBorder="1" applyAlignment="1">
      <alignment vertical="center" wrapText="1"/>
    </xf>
    <xf numFmtId="0" fontId="29" fillId="0" borderId="1" xfId="0" applyFont="1" applyBorder="1" applyAlignment="1">
      <alignment horizontal="center" vertical="center" wrapText="1"/>
    </xf>
    <xf numFmtId="0" fontId="51" fillId="0" borderId="60" xfId="0" applyFont="1" applyBorder="1" applyAlignment="1">
      <alignment vertical="center" wrapText="1"/>
    </xf>
    <xf numFmtId="178" fontId="29" fillId="0" borderId="56" xfId="0" applyNumberFormat="1" applyFont="1" applyFill="1" applyBorder="1" applyAlignment="1">
      <alignment horizontal="left" vertical="center"/>
    </xf>
    <xf numFmtId="0" fontId="28" fillId="0" borderId="105" xfId="0" applyFont="1" applyBorder="1">
      <alignment vertical="center"/>
    </xf>
    <xf numFmtId="0" fontId="28" fillId="0" borderId="1" xfId="0" applyFont="1" applyBorder="1" applyAlignment="1">
      <alignment vertical="center" wrapText="1" shrinkToFit="1"/>
    </xf>
    <xf numFmtId="0" fontId="29" fillId="0" borderId="1" xfId="0" applyFont="1" applyBorder="1" applyAlignment="1">
      <alignment horizontal="center" vertical="center"/>
    </xf>
    <xf numFmtId="0" fontId="28" fillId="0" borderId="105" xfId="0" applyFont="1" applyBorder="1" applyAlignment="1">
      <alignment vertical="center" wrapText="1" shrinkToFit="1"/>
    </xf>
    <xf numFmtId="0" fontId="28" fillId="0" borderId="1" xfId="0" applyFont="1" applyBorder="1" applyAlignment="1">
      <alignment horizontal="left" vertical="center" wrapText="1" shrinkToFit="1"/>
    </xf>
    <xf numFmtId="0" fontId="28" fillId="0" borderId="60" xfId="0" applyFont="1" applyBorder="1" applyAlignment="1">
      <alignment vertical="center" wrapText="1"/>
    </xf>
    <xf numFmtId="0" fontId="32" fillId="0" borderId="1" xfId="0" applyFont="1" applyBorder="1" applyAlignment="1">
      <alignment horizontal="left" vertical="center" wrapText="1" shrinkToFit="1"/>
    </xf>
    <xf numFmtId="0" fontId="32" fillId="0" borderId="60" xfId="0" applyFont="1" applyBorder="1" applyAlignment="1">
      <alignment vertical="center" wrapText="1"/>
    </xf>
    <xf numFmtId="178" fontId="29" fillId="0" borderId="56" xfId="0" applyNumberFormat="1" applyFont="1" applyFill="1" applyBorder="1" applyAlignment="1">
      <alignment horizontal="left" vertical="center" wrapText="1"/>
    </xf>
    <xf numFmtId="0" fontId="28" fillId="0" borderId="99" xfId="0" applyFont="1" applyBorder="1" applyAlignment="1">
      <alignment horizontal="left" vertical="center" wrapText="1" shrinkToFit="1"/>
    </xf>
    <xf numFmtId="0" fontId="28" fillId="0" borderId="99" xfId="0" applyFont="1" applyBorder="1" applyAlignment="1">
      <alignment vertical="center" wrapText="1" shrinkToFit="1"/>
    </xf>
    <xf numFmtId="0" fontId="29" fillId="0" borderId="106" xfId="0" applyFont="1" applyBorder="1" applyAlignment="1">
      <alignment horizontal="center" vertical="center" wrapText="1" shrinkToFit="1"/>
    </xf>
    <xf numFmtId="0" fontId="3" fillId="0" borderId="56" xfId="0" applyFont="1" applyBorder="1">
      <alignment vertical="center"/>
    </xf>
    <xf numFmtId="0" fontId="3" fillId="0" borderId="107" xfId="0" applyFont="1" applyBorder="1">
      <alignment vertical="center"/>
    </xf>
    <xf numFmtId="0" fontId="52" fillId="0" borderId="107" xfId="0" applyFont="1" applyBorder="1" applyAlignment="1">
      <alignment horizontal="center" vertical="center"/>
    </xf>
    <xf numFmtId="0" fontId="28" fillId="0" borderId="108" xfId="0" applyFont="1" applyBorder="1" applyAlignment="1">
      <alignment vertical="center" wrapText="1"/>
    </xf>
    <xf numFmtId="0" fontId="5" fillId="0" borderId="107" xfId="0" applyFont="1" applyBorder="1">
      <alignment vertical="center"/>
    </xf>
    <xf numFmtId="0" fontId="51" fillId="0" borderId="108" xfId="0" applyFont="1" applyBorder="1" applyAlignment="1">
      <alignment vertical="center" wrapText="1"/>
    </xf>
    <xf numFmtId="0" fontId="5" fillId="0" borderId="56" xfId="0" applyFont="1" applyBorder="1">
      <alignment vertical="center"/>
    </xf>
    <xf numFmtId="0" fontId="3" fillId="0" borderId="107" xfId="0" applyFont="1" applyBorder="1" applyAlignment="1">
      <alignment vertical="center" wrapText="1"/>
    </xf>
    <xf numFmtId="0" fontId="3" fillId="0" borderId="56" xfId="0" applyFont="1" applyBorder="1" applyAlignment="1">
      <alignment vertical="center" wrapText="1"/>
    </xf>
    <xf numFmtId="0" fontId="29" fillId="0" borderId="108" xfId="0" applyFont="1" applyBorder="1" applyAlignment="1">
      <alignment vertical="center" wrapText="1"/>
    </xf>
    <xf numFmtId="0" fontId="26" fillId="0" borderId="108" xfId="0" applyFont="1" applyBorder="1" applyAlignment="1">
      <alignment vertical="center" wrapText="1"/>
    </xf>
    <xf numFmtId="0" fontId="7" fillId="0" borderId="112" xfId="0" applyFont="1" applyBorder="1" applyAlignment="1">
      <alignment horizontal="right" vertical="center"/>
    </xf>
    <xf numFmtId="0" fontId="7" fillId="0" borderId="113" xfId="0" applyFont="1" applyBorder="1" applyAlignment="1">
      <alignment horizontal="right" vertical="center"/>
    </xf>
    <xf numFmtId="180" fontId="7" fillId="0" borderId="11" xfId="0" applyNumberFormat="1" applyFont="1" applyBorder="1" applyAlignment="1">
      <alignment horizontal="right" vertical="center"/>
    </xf>
    <xf numFmtId="180" fontId="7" fillId="0" borderId="11" xfId="0" applyNumberFormat="1" applyFont="1" applyBorder="1" applyAlignment="1">
      <alignment horizontal="right" vertical="center" wrapText="1"/>
    </xf>
    <xf numFmtId="176" fontId="7" fillId="0" borderId="11" xfId="0" applyNumberFormat="1" applyFont="1" applyBorder="1" applyAlignment="1">
      <alignment horizontal="right" vertical="center"/>
    </xf>
    <xf numFmtId="181" fontId="7" fillId="0" borderId="114" xfId="0" applyNumberFormat="1" applyFont="1" applyBorder="1" applyAlignment="1">
      <alignment horizontal="right" vertical="center"/>
    </xf>
    <xf numFmtId="180" fontId="7" fillId="0" borderId="1" xfId="0" applyNumberFormat="1" applyFont="1" applyBorder="1" applyAlignment="1">
      <alignment horizontal="right" vertical="center"/>
    </xf>
    <xf numFmtId="180"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xf>
    <xf numFmtId="181" fontId="7" fillId="0" borderId="3" xfId="0" applyNumberFormat="1" applyFont="1" applyBorder="1" applyAlignment="1">
      <alignment horizontal="right" vertical="center"/>
    </xf>
    <xf numFmtId="57" fontId="7" fillId="0" borderId="1" xfId="0" applyNumberFormat="1" applyFont="1" applyBorder="1" applyAlignment="1">
      <alignment horizontal="center" vertical="center"/>
    </xf>
    <xf numFmtId="57" fontId="7" fillId="0" borderId="5" xfId="0" applyNumberFormat="1" applyFont="1" applyBorder="1" applyAlignment="1">
      <alignment horizontal="center" vertical="center"/>
    </xf>
    <xf numFmtId="180" fontId="7" fillId="0" borderId="5" xfId="0" applyNumberFormat="1" applyFont="1" applyBorder="1" applyAlignment="1">
      <alignment horizontal="right" vertical="center"/>
    </xf>
    <xf numFmtId="180" fontId="7" fillId="0" borderId="5" xfId="0" applyNumberFormat="1" applyFont="1" applyBorder="1" applyAlignment="1">
      <alignment horizontal="right" vertical="center" wrapText="1"/>
    </xf>
    <xf numFmtId="181" fontId="7" fillId="0" borderId="6" xfId="0" applyNumberFormat="1" applyFont="1" applyBorder="1" applyAlignment="1">
      <alignment horizontal="right" vertical="center"/>
    </xf>
    <xf numFmtId="0" fontId="24" fillId="0" borderId="0" xfId="2" applyFont="1" applyAlignment="1">
      <alignment horizontal="center" vertical="center"/>
    </xf>
    <xf numFmtId="0" fontId="26" fillId="0" borderId="0" xfId="2" applyFont="1" applyAlignment="1">
      <alignment horizontal="center" vertical="center"/>
    </xf>
    <xf numFmtId="0" fontId="26" fillId="0" borderId="0" xfId="2" applyFont="1"/>
    <xf numFmtId="0" fontId="24" fillId="0" borderId="0" xfId="2" applyFont="1" applyAlignment="1">
      <alignment horizontal="center"/>
    </xf>
    <xf numFmtId="0" fontId="26" fillId="0" borderId="0" xfId="2" applyFont="1" applyAlignment="1">
      <alignment horizontal="center"/>
    </xf>
    <xf numFmtId="0" fontId="7" fillId="0" borderId="35" xfId="0" applyFont="1" applyBorder="1" applyAlignment="1">
      <alignment horizontal="center" vertical="center"/>
    </xf>
    <xf numFmtId="0" fontId="7" fillId="0" borderId="112" xfId="0" applyFont="1" applyBorder="1">
      <alignment vertical="center"/>
    </xf>
    <xf numFmtId="0" fontId="7" fillId="0" borderId="1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shrinkToFit="1"/>
    </xf>
    <xf numFmtId="0" fontId="7" fillId="0" borderId="5" xfId="0" applyFont="1" applyBorder="1" applyAlignment="1">
      <alignment horizontal="center" vertical="center"/>
    </xf>
    <xf numFmtId="0" fontId="7" fillId="0" borderId="5" xfId="0" applyFont="1" applyBorder="1" applyAlignment="1">
      <alignment horizontal="justify" vertical="center"/>
    </xf>
    <xf numFmtId="0" fontId="7" fillId="0" borderId="0" xfId="0" applyFont="1">
      <alignment vertical="center"/>
    </xf>
    <xf numFmtId="0" fontId="6" fillId="0" borderId="0" xfId="0" applyFont="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49" fontId="13" fillId="0" borderId="0" xfId="0" applyNumberFormat="1" applyFont="1" applyAlignment="1">
      <alignment horizontal="left" vertical="center"/>
    </xf>
    <xf numFmtId="49" fontId="55" fillId="0" borderId="0" xfId="0" applyNumberFormat="1" applyFont="1" applyAlignment="1">
      <alignment horizontal="left" vertical="center"/>
    </xf>
    <xf numFmtId="49" fontId="33" fillId="0" borderId="0" xfId="0" applyNumberFormat="1" applyFont="1" applyAlignment="1">
      <alignment horizontal="left" vertical="center"/>
    </xf>
    <xf numFmtId="49" fontId="33" fillId="0" borderId="115" xfId="0" applyNumberFormat="1" applyFont="1" applyBorder="1" applyAlignment="1">
      <alignment horizontal="center" vertical="center" wrapText="1"/>
    </xf>
    <xf numFmtId="49" fontId="33" fillId="0" borderId="76" xfId="0" applyNumberFormat="1" applyFont="1" applyBorder="1" applyAlignment="1">
      <alignment horizontal="center" vertical="center" wrapText="1"/>
    </xf>
    <xf numFmtId="49" fontId="33" fillId="0" borderId="116" xfId="0" applyNumberFormat="1" applyFont="1" applyBorder="1" applyAlignment="1">
      <alignment horizontal="center" vertical="center" wrapText="1"/>
    </xf>
    <xf numFmtId="49" fontId="33" fillId="0" borderId="89" xfId="0" applyNumberFormat="1" applyFont="1" applyBorder="1" applyAlignment="1">
      <alignment horizontal="center" vertical="center" wrapText="1"/>
    </xf>
    <xf numFmtId="49" fontId="33" fillId="0" borderId="90" xfId="0" applyNumberFormat="1" applyFont="1" applyBorder="1" applyAlignment="1">
      <alignment horizontal="center" vertical="center" wrapText="1"/>
    </xf>
    <xf numFmtId="49" fontId="13" fillId="0" borderId="0" xfId="0" applyNumberFormat="1" applyFont="1" applyAlignment="1">
      <alignment horizontal="left" vertical="center" wrapText="1"/>
    </xf>
    <xf numFmtId="49" fontId="13" fillId="0" borderId="75" xfId="0" applyNumberFormat="1" applyFont="1" applyBorder="1" applyAlignment="1">
      <alignment horizontal="center" vertical="center" wrapText="1"/>
    </xf>
    <xf numFmtId="49" fontId="13" fillId="0" borderId="43" xfId="0" applyNumberFormat="1" applyFont="1" applyBorder="1" applyAlignment="1">
      <alignment horizontal="center" vertical="center" wrapText="1"/>
    </xf>
    <xf numFmtId="49" fontId="13" fillId="0" borderId="89" xfId="0" applyNumberFormat="1" applyFont="1" applyBorder="1" applyAlignment="1">
      <alignment horizontal="center" vertical="center" wrapText="1"/>
    </xf>
    <xf numFmtId="49" fontId="34" fillId="0" borderId="0" xfId="0" applyNumberFormat="1" applyFont="1" applyAlignment="1">
      <alignment horizontal="left" vertical="center"/>
    </xf>
    <xf numFmtId="49" fontId="57" fillId="0" borderId="0" xfId="0" applyNumberFormat="1" applyFont="1">
      <alignment vertical="center"/>
    </xf>
    <xf numFmtId="49" fontId="57" fillId="0" borderId="0" xfId="0" applyNumberFormat="1"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6" fillId="0" borderId="118" xfId="0" applyFont="1" applyBorder="1">
      <alignment vertical="center"/>
    </xf>
    <xf numFmtId="0" fontId="7" fillId="0" borderId="119" xfId="0" applyFont="1" applyBorder="1">
      <alignment vertical="center"/>
    </xf>
    <xf numFmtId="0" fontId="58" fillId="0" borderId="120" xfId="0" applyFont="1" applyBorder="1" applyAlignment="1">
      <alignment horizontal="right" vertical="center"/>
    </xf>
    <xf numFmtId="0" fontId="58" fillId="0" borderId="121" xfId="0" applyFont="1" applyBorder="1" applyAlignment="1">
      <alignment vertical="center" wrapText="1"/>
    </xf>
    <xf numFmtId="0" fontId="58" fillId="0" borderId="94" xfId="0" applyFont="1" applyBorder="1">
      <alignment vertical="center"/>
    </xf>
    <xf numFmtId="0" fontId="7" fillId="0" borderId="99" xfId="0" applyFont="1" applyBorder="1" applyAlignment="1">
      <alignment horizontal="center" vertical="center"/>
    </xf>
    <xf numFmtId="0" fontId="7" fillId="0" borderId="1" xfId="0" applyFont="1" applyBorder="1" applyAlignment="1">
      <alignment horizontal="right" vertical="center"/>
    </xf>
    <xf numFmtId="0" fontId="7" fillId="0" borderId="125" xfId="0" applyFont="1" applyBorder="1" applyAlignment="1">
      <alignment horizontal="right" vertical="center"/>
    </xf>
    <xf numFmtId="0" fontId="7" fillId="0" borderId="99" xfId="0" applyFont="1" applyBorder="1" applyAlignment="1">
      <alignment horizontal="right" vertical="center"/>
    </xf>
    <xf numFmtId="0" fontId="7" fillId="0" borderId="127" xfId="0" applyFont="1" applyBorder="1">
      <alignment vertical="center"/>
    </xf>
    <xf numFmtId="0" fontId="58" fillId="0" borderId="128" xfId="0" applyFont="1" applyBorder="1" applyAlignment="1">
      <alignment horizontal="right" vertical="center"/>
    </xf>
    <xf numFmtId="0" fontId="7" fillId="0" borderId="13" xfId="0" applyFont="1" applyBorder="1" applyAlignment="1">
      <alignment horizontal="right" vertical="center"/>
    </xf>
    <xf numFmtId="0" fontId="7" fillId="0" borderId="131" xfId="0" applyFont="1" applyBorder="1" applyAlignment="1">
      <alignment horizontal="right" vertical="center"/>
    </xf>
    <xf numFmtId="0" fontId="7" fillId="0" borderId="5" xfId="0" applyFont="1" applyBorder="1" applyAlignment="1">
      <alignment horizontal="right" vertical="center"/>
    </xf>
    <xf numFmtId="0" fontId="7" fillId="0" borderId="118" xfId="0" applyFont="1" applyBorder="1" applyAlignment="1">
      <alignment horizontal="right" vertical="center"/>
    </xf>
    <xf numFmtId="0" fontId="7" fillId="0" borderId="132" xfId="0" applyFont="1" applyBorder="1" applyAlignment="1">
      <alignment horizontal="right" vertical="center"/>
    </xf>
    <xf numFmtId="0" fontId="35" fillId="0" borderId="45" xfId="2" applyFont="1" applyBorder="1" applyAlignment="1">
      <alignment vertical="center"/>
    </xf>
    <xf numFmtId="0" fontId="35" fillId="0" borderId="47" xfId="2" applyFont="1" applyBorder="1" applyAlignment="1">
      <alignment vertical="center"/>
    </xf>
    <xf numFmtId="176" fontId="7" fillId="0" borderId="24" xfId="0" applyNumberFormat="1" applyFont="1" applyBorder="1">
      <alignment vertical="center"/>
    </xf>
    <xf numFmtId="176" fontId="7" fillId="0" borderId="97" xfId="0" applyNumberFormat="1" applyFont="1" applyBorder="1">
      <alignment vertical="center"/>
    </xf>
    <xf numFmtId="176" fontId="7" fillId="0" borderId="12" xfId="0" applyNumberFormat="1" applyFont="1" applyBorder="1">
      <alignment vertical="center"/>
    </xf>
    <xf numFmtId="176" fontId="7" fillId="0" borderId="0" xfId="0" applyNumberFormat="1" applyFont="1">
      <alignment vertical="center"/>
    </xf>
    <xf numFmtId="176" fontId="7" fillId="0" borderId="136" xfId="0" applyNumberFormat="1" applyFont="1" applyBorder="1">
      <alignment vertical="center"/>
    </xf>
    <xf numFmtId="176" fontId="7" fillId="0" borderId="118" xfId="0" applyNumberFormat="1" applyFont="1" applyBorder="1">
      <alignment vertical="center"/>
    </xf>
    <xf numFmtId="9" fontId="7" fillId="0" borderId="0" xfId="0" applyNumberFormat="1" applyFont="1">
      <alignment vertical="center"/>
    </xf>
    <xf numFmtId="0" fontId="7" fillId="0" borderId="0" xfId="0" applyFont="1" applyAlignment="1">
      <alignment vertical="center"/>
    </xf>
    <xf numFmtId="0" fontId="48" fillId="0" borderId="137" xfId="0" applyFont="1" applyBorder="1" applyAlignment="1">
      <alignment vertical="top"/>
    </xf>
    <xf numFmtId="176" fontId="7" fillId="0" borderId="141" xfId="0" applyNumberFormat="1" applyFont="1" applyBorder="1" applyAlignment="1">
      <alignment vertical="center"/>
    </xf>
    <xf numFmtId="176" fontId="7" fillId="0" borderId="137" xfId="0" applyNumberFormat="1" applyFont="1" applyBorder="1" applyAlignment="1">
      <alignment vertical="center"/>
    </xf>
    <xf numFmtId="0" fontId="7" fillId="0" borderId="0" xfId="0" applyFont="1">
      <alignment vertical="center"/>
    </xf>
    <xf numFmtId="0" fontId="6" fillId="0" borderId="0" xfId="0" applyFont="1">
      <alignment vertical="center"/>
    </xf>
    <xf numFmtId="0" fontId="7" fillId="0" borderId="1" xfId="0" applyFont="1" applyBorder="1" applyAlignment="1">
      <alignment horizontal="center" vertical="center"/>
    </xf>
    <xf numFmtId="176" fontId="7" fillId="0" borderId="5" xfId="0" applyNumberFormat="1" applyFont="1" applyBorder="1" applyAlignment="1">
      <alignment horizontal="right" vertical="center"/>
    </xf>
    <xf numFmtId="49" fontId="35" fillId="0" borderId="45" xfId="2" applyNumberFormat="1" applyFont="1" applyBorder="1"/>
    <xf numFmtId="49" fontId="35" fillId="0" borderId="47" xfId="2" applyNumberFormat="1" applyFont="1" applyBorder="1"/>
    <xf numFmtId="49" fontId="35" fillId="0" borderId="52" xfId="2" applyNumberFormat="1" applyFont="1" applyBorder="1"/>
    <xf numFmtId="49" fontId="35" fillId="0" borderId="21" xfId="2" applyNumberFormat="1" applyFont="1" applyBorder="1"/>
    <xf numFmtId="49" fontId="35" fillId="0" borderId="51" xfId="2" applyNumberFormat="1" applyFont="1" applyBorder="1"/>
    <xf numFmtId="49" fontId="35" fillId="0" borderId="23" xfId="2" applyNumberFormat="1" applyFont="1" applyBorder="1"/>
    <xf numFmtId="0" fontId="35" fillId="0" borderId="0" xfId="2" applyFont="1"/>
    <xf numFmtId="49" fontId="33" fillId="0" borderId="20" xfId="2" applyNumberFormat="1" applyFont="1" applyBorder="1" applyAlignment="1">
      <alignment vertical="center"/>
    </xf>
    <xf numFmtId="0" fontId="35" fillId="0" borderId="49" xfId="2" applyFont="1" applyBorder="1" applyAlignment="1">
      <alignment vertical="center"/>
    </xf>
    <xf numFmtId="0" fontId="35" fillId="0" borderId="18" xfId="2" applyFont="1" applyBorder="1" applyAlignment="1">
      <alignment vertical="center"/>
    </xf>
    <xf numFmtId="0" fontId="35" fillId="0" borderId="21" xfId="2" applyFont="1" applyBorder="1" applyAlignment="1">
      <alignment vertical="center"/>
    </xf>
    <xf numFmtId="0" fontId="35" fillId="0" borderId="23" xfId="2" applyFont="1" applyBorder="1" applyAlignment="1">
      <alignment vertical="center"/>
    </xf>
    <xf numFmtId="0" fontId="39" fillId="0" borderId="49" xfId="2" applyFont="1" applyBorder="1" applyAlignment="1">
      <alignment vertical="center"/>
    </xf>
    <xf numFmtId="0" fontId="39" fillId="0" borderId="45" xfId="2"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7" fillId="0" borderId="8" xfId="0" applyFont="1" applyBorder="1" applyAlignment="1">
      <alignment horizontal="center" vertical="center"/>
    </xf>
    <xf numFmtId="0" fontId="6" fillId="0" borderId="0" xfId="0" applyFont="1">
      <alignment vertical="center"/>
    </xf>
    <xf numFmtId="0" fontId="7" fillId="0" borderId="7" xfId="0" applyFont="1" applyBorder="1" applyAlignment="1">
      <alignment horizontal="center" vertical="center"/>
    </xf>
    <xf numFmtId="3" fontId="7" fillId="0" borderId="97" xfId="0" applyNumberFormat="1" applyFont="1" applyBorder="1">
      <alignment vertical="center"/>
    </xf>
    <xf numFmtId="3" fontId="7" fillId="0" borderId="93" xfId="0" applyNumberFormat="1" applyFont="1" applyBorder="1">
      <alignment vertical="center"/>
    </xf>
    <xf numFmtId="182" fontId="7" fillId="0" borderId="5" xfId="0" applyNumberFormat="1" applyFont="1" applyBorder="1">
      <alignment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center" vertical="center"/>
    </xf>
    <xf numFmtId="0" fontId="7" fillId="0" borderId="110" xfId="0" applyFont="1" applyBorder="1" applyAlignment="1">
      <alignment horizontal="center" vertical="center"/>
    </xf>
    <xf numFmtId="0" fontId="5" fillId="0" borderId="0" xfId="0" applyFont="1" applyAlignment="1">
      <alignment vertical="center"/>
    </xf>
    <xf numFmtId="49" fontId="5" fillId="0" borderId="17" xfId="0" applyNumberFormat="1" applyFont="1" applyBorder="1" applyAlignment="1"/>
    <xf numFmtId="0" fontId="7" fillId="0" borderId="0" xfId="0" applyFont="1" applyAlignment="1">
      <alignment horizontal="right" vertical="center"/>
    </xf>
    <xf numFmtId="0" fontId="7" fillId="0" borderId="0" xfId="0" applyFont="1">
      <alignment vertical="center"/>
    </xf>
    <xf numFmtId="0" fontId="6"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0" xfId="0" applyFont="1" applyAlignment="1">
      <alignment horizontal="left" vertical="center"/>
    </xf>
    <xf numFmtId="0" fontId="7" fillId="0" borderId="4" xfId="0" applyFont="1" applyBorder="1" applyAlignment="1">
      <alignment horizontal="center" vertical="center"/>
    </xf>
    <xf numFmtId="49" fontId="5" fillId="0" borderId="0" xfId="0" applyNumberFormat="1" applyFont="1">
      <alignment vertical="center"/>
    </xf>
    <xf numFmtId="0" fontId="5" fillId="0" borderId="9" xfId="0" applyFont="1" applyBorder="1" applyAlignment="1">
      <alignment horizontal="center" vertical="center"/>
    </xf>
    <xf numFmtId="49" fontId="5" fillId="0" borderId="2" xfId="0" applyNumberFormat="1" applyFont="1" applyBorder="1" applyAlignment="1">
      <alignment horizontal="center" vertical="center"/>
    </xf>
    <xf numFmtId="0" fontId="5" fillId="0" borderId="1" xfId="0" applyFont="1" applyBorder="1" applyAlignment="1">
      <alignment horizontal="justify" vertical="center"/>
    </xf>
    <xf numFmtId="182" fontId="7" fillId="0" borderId="1" xfId="0" applyNumberFormat="1" applyFont="1" applyBorder="1" applyAlignment="1">
      <alignment horizontal="right" vertical="center" shrinkToFit="1"/>
    </xf>
    <xf numFmtId="9" fontId="7" fillId="0" borderId="3" xfId="0" applyNumberFormat="1" applyFont="1" applyBorder="1" applyAlignment="1">
      <alignment horizontal="right" vertical="center" shrinkToFit="1"/>
    </xf>
    <xf numFmtId="49" fontId="5" fillId="0" borderId="4" xfId="0" applyNumberFormat="1" applyFont="1" applyBorder="1" applyAlignment="1">
      <alignment horizontal="center" vertical="center"/>
    </xf>
    <xf numFmtId="0" fontId="5" fillId="0" borderId="5" xfId="0" applyFont="1" applyBorder="1" applyAlignment="1">
      <alignment horizontal="justify" vertical="center"/>
    </xf>
    <xf numFmtId="182" fontId="7" fillId="0" borderId="5" xfId="0" applyNumberFormat="1" applyFont="1" applyBorder="1" applyAlignment="1">
      <alignment horizontal="right" vertical="center" shrinkToFit="1"/>
    </xf>
    <xf numFmtId="9" fontId="7" fillId="0" borderId="6" xfId="0" applyNumberFormat="1" applyFont="1" applyBorder="1" applyAlignment="1">
      <alignment horizontal="right" vertical="center" shrinkToFit="1"/>
    </xf>
    <xf numFmtId="0" fontId="5" fillId="0" borderId="110" xfId="0" applyFont="1" applyBorder="1" applyAlignment="1">
      <alignment horizontal="center" vertical="center"/>
    </xf>
    <xf numFmtId="0" fontId="7" fillId="0" borderId="109" xfId="0" applyFont="1" applyBorder="1" applyAlignment="1">
      <alignment horizontal="center" vertical="center"/>
    </xf>
    <xf numFmtId="0" fontId="5" fillId="0" borderId="155" xfId="0" applyFont="1" applyBorder="1" applyAlignment="1">
      <alignment horizontal="center" vertical="center"/>
    </xf>
    <xf numFmtId="49" fontId="5" fillId="0" borderId="111" xfId="0" applyNumberFormat="1" applyFont="1" applyBorder="1" applyAlignment="1">
      <alignment horizontal="center" vertical="center"/>
    </xf>
    <xf numFmtId="0" fontId="5" fillId="0" borderId="11" xfId="0" applyFont="1" applyBorder="1" applyAlignment="1">
      <alignment horizontal="justify" vertical="center"/>
    </xf>
    <xf numFmtId="182" fontId="7" fillId="0" borderId="11" xfId="0" applyNumberFormat="1" applyFont="1" applyBorder="1" applyAlignment="1">
      <alignment horizontal="right" vertical="center"/>
    </xf>
    <xf numFmtId="182" fontId="7" fillId="0" borderId="111" xfId="0" applyNumberFormat="1" applyFont="1" applyBorder="1" applyAlignment="1">
      <alignment horizontal="right" vertical="center"/>
    </xf>
    <xf numFmtId="9" fontId="7" fillId="0" borderId="114" xfId="0" applyNumberFormat="1" applyFont="1" applyBorder="1" applyAlignment="1">
      <alignment horizontal="right" vertical="center"/>
    </xf>
    <xf numFmtId="182" fontId="7" fillId="0" borderId="1" xfId="0" applyNumberFormat="1" applyFont="1" applyBorder="1" applyAlignment="1">
      <alignment horizontal="right" vertical="center"/>
    </xf>
    <xf numFmtId="182" fontId="7" fillId="0" borderId="2" xfId="0" applyNumberFormat="1" applyFont="1" applyBorder="1" applyAlignment="1">
      <alignment horizontal="right" vertical="center"/>
    </xf>
    <xf numFmtId="9" fontId="7" fillId="0" borderId="3" xfId="0" applyNumberFormat="1" applyFont="1" applyBorder="1" applyAlignment="1">
      <alignment horizontal="right" vertical="center"/>
    </xf>
    <xf numFmtId="182" fontId="7" fillId="0" borderId="2"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7" fillId="0" borderId="1" xfId="0" applyFont="1" applyBorder="1" applyAlignment="1">
      <alignment vertical="center" shrinkToFit="1"/>
    </xf>
    <xf numFmtId="49" fontId="5" fillId="0" borderId="156" xfId="0" applyNumberFormat="1" applyFont="1" applyBorder="1" applyAlignment="1">
      <alignment horizontal="center" vertical="center"/>
    </xf>
    <xf numFmtId="0" fontId="7" fillId="0" borderId="99" xfId="0" applyFont="1" applyBorder="1" applyAlignment="1">
      <alignment horizontal="justify" vertical="center"/>
    </xf>
    <xf numFmtId="182" fontId="7" fillId="0" borderId="99" xfId="0" applyNumberFormat="1" applyFont="1" applyBorder="1" applyAlignment="1">
      <alignment horizontal="right" vertical="center"/>
    </xf>
    <xf numFmtId="182" fontId="7" fillId="0" borderId="156" xfId="0" applyNumberFormat="1" applyFont="1" applyBorder="1" applyAlignment="1">
      <alignment horizontal="right" vertical="center"/>
    </xf>
    <xf numFmtId="9" fontId="7" fillId="0" borderId="126" xfId="0" applyNumberFormat="1" applyFont="1" applyBorder="1" applyAlignment="1">
      <alignment horizontal="right" vertical="center"/>
    </xf>
    <xf numFmtId="49" fontId="5" fillId="0" borderId="157" xfId="0" applyNumberFormat="1" applyFont="1" applyBorder="1">
      <alignment vertical="center"/>
    </xf>
    <xf numFmtId="49" fontId="7" fillId="0" borderId="158" xfId="0" applyNumberFormat="1" applyFont="1" applyBorder="1">
      <alignment vertical="center"/>
    </xf>
    <xf numFmtId="182" fontId="7" fillId="0" borderId="159" xfId="0" applyNumberFormat="1" applyFont="1" applyBorder="1" applyAlignment="1">
      <alignment horizontal="right" vertical="center"/>
    </xf>
    <xf numFmtId="182" fontId="7" fillId="0" borderId="159" xfId="0" applyNumberFormat="1" applyFont="1" applyBorder="1" applyAlignment="1">
      <alignment horizontal="right" vertical="center" shrinkToFit="1"/>
    </xf>
    <xf numFmtId="182" fontId="7" fillId="0" borderId="160" xfId="0" applyNumberFormat="1" applyFont="1" applyBorder="1" applyAlignment="1">
      <alignment horizontal="right" vertical="center" shrinkToFit="1"/>
    </xf>
    <xf numFmtId="9" fontId="7" fillId="0" borderId="161" xfId="0" applyNumberFormat="1" applyFont="1" applyBorder="1" applyAlignment="1">
      <alignment horizontal="right" vertical="center"/>
    </xf>
    <xf numFmtId="49" fontId="7" fillId="0" borderId="162" xfId="0" applyNumberFormat="1" applyFont="1" applyBorder="1">
      <alignment vertical="center"/>
    </xf>
    <xf numFmtId="49" fontId="7" fillId="0" borderId="163" xfId="0" applyNumberFormat="1" applyFont="1" applyBorder="1">
      <alignment vertical="center"/>
    </xf>
    <xf numFmtId="176" fontId="7" fillId="0" borderId="2" xfId="0" applyNumberFormat="1" applyFont="1" applyBorder="1" applyAlignment="1">
      <alignment horizontal="right" vertical="center" shrinkToFit="1"/>
    </xf>
    <xf numFmtId="0" fontId="5" fillId="0" borderId="164" xfId="0" applyFont="1" applyBorder="1">
      <alignment vertical="center"/>
    </xf>
    <xf numFmtId="0" fontId="5" fillId="0" borderId="132" xfId="0" applyFont="1" applyBorder="1">
      <alignment vertical="center"/>
    </xf>
    <xf numFmtId="9" fontId="7" fillId="0" borderId="5" xfId="0" applyNumberFormat="1" applyFont="1" applyBorder="1" applyAlignment="1">
      <alignment horizontal="right" vertical="center"/>
    </xf>
    <xf numFmtId="176" fontId="7" fillId="0" borderId="4" xfId="0" applyNumberFormat="1" applyFont="1" applyBorder="1" applyAlignment="1">
      <alignment horizontal="right" vertical="center"/>
    </xf>
    <xf numFmtId="9" fontId="7" fillId="0" borderId="6" xfId="0" applyNumberFormat="1" applyFont="1" applyBorder="1" applyAlignment="1">
      <alignment horizontal="right" vertical="center"/>
    </xf>
    <xf numFmtId="182" fontId="7" fillId="0" borderId="1" xfId="0" applyNumberFormat="1" applyFont="1" applyBorder="1">
      <alignment vertical="center"/>
    </xf>
    <xf numFmtId="182" fontId="7" fillId="0" borderId="2" xfId="0" applyNumberFormat="1" applyFont="1" applyBorder="1">
      <alignment vertical="center"/>
    </xf>
    <xf numFmtId="9" fontId="7" fillId="0" borderId="3" xfId="0" applyNumberFormat="1" applyFont="1" applyBorder="1" applyAlignment="1">
      <alignment horizontal="center" vertical="center"/>
    </xf>
    <xf numFmtId="182" fontId="7" fillId="0" borderId="4" xfId="0" applyNumberFormat="1" applyFont="1" applyBorder="1">
      <alignment vertical="center"/>
    </xf>
    <xf numFmtId="9" fontId="7" fillId="0" borderId="6" xfId="0" applyNumberFormat="1" applyFont="1" applyBorder="1" applyAlignment="1">
      <alignment horizontal="center" vertical="center"/>
    </xf>
    <xf numFmtId="0" fontId="5" fillId="0" borderId="148" xfId="0" applyFont="1" applyBorder="1" applyAlignment="1">
      <alignment horizontal="center" vertical="center"/>
    </xf>
    <xf numFmtId="0" fontId="7" fillId="0" borderId="166" xfId="0" applyFont="1" applyBorder="1" applyAlignment="1">
      <alignment horizontal="center" vertical="center"/>
    </xf>
    <xf numFmtId="0" fontId="5" fillId="0" borderId="155" xfId="0" applyFont="1" applyBorder="1">
      <alignment vertical="center"/>
    </xf>
    <xf numFmtId="0" fontId="5" fillId="0" borderId="111" xfId="0" applyFont="1" applyBorder="1" applyAlignment="1">
      <alignment horizontal="center" vertical="center"/>
    </xf>
    <xf numFmtId="0" fontId="7" fillId="0" borderId="11" xfId="0" applyFont="1" applyBorder="1" applyAlignment="1">
      <alignment horizontal="left" vertical="center"/>
    </xf>
    <xf numFmtId="3" fontId="7" fillId="0" borderId="11" xfId="0" applyNumberFormat="1" applyFont="1" applyBorder="1">
      <alignment vertical="center"/>
    </xf>
    <xf numFmtId="3" fontId="7" fillId="0" borderId="121" xfId="0" applyNumberFormat="1" applyFont="1" applyBorder="1">
      <alignment vertical="center"/>
    </xf>
    <xf numFmtId="9" fontId="7" fillId="0" borderId="114" xfId="0" applyNumberFormat="1" applyFont="1" applyBorder="1" applyAlignment="1">
      <alignment horizontal="center" vertical="center"/>
    </xf>
    <xf numFmtId="0" fontId="5" fillId="0" borderId="2" xfId="0" applyFont="1" applyBorder="1" applyAlignment="1">
      <alignment horizontal="center" vertical="center"/>
    </xf>
    <xf numFmtId="3" fontId="7" fillId="0" borderId="1" xfId="0" applyNumberFormat="1" applyFont="1" applyBorder="1">
      <alignment vertical="center"/>
    </xf>
    <xf numFmtId="3" fontId="7" fillId="0" borderId="142" xfId="0" applyNumberFormat="1" applyFont="1" applyBorder="1">
      <alignment vertical="center"/>
    </xf>
    <xf numFmtId="3" fontId="7" fillId="0" borderId="104" xfId="0" applyNumberFormat="1" applyFont="1" applyBorder="1">
      <alignment vertical="center"/>
    </xf>
    <xf numFmtId="3" fontId="7" fillId="0" borderId="142" xfId="0" applyNumberFormat="1" applyFont="1" applyBorder="1" applyAlignment="1">
      <alignment vertical="center" shrinkToFit="1"/>
    </xf>
    <xf numFmtId="3" fontId="7" fillId="0" borderId="104" xfId="0" applyNumberFormat="1" applyFont="1" applyBorder="1" applyAlignment="1">
      <alignment vertical="center" shrinkToFit="1"/>
    </xf>
    <xf numFmtId="0" fontId="5" fillId="0" borderId="156" xfId="0" applyFont="1" applyBorder="1" applyAlignment="1">
      <alignment horizontal="center" vertical="center"/>
    </xf>
    <xf numFmtId="0" fontId="7" fillId="0" borderId="99" xfId="0" applyFont="1" applyBorder="1" applyAlignment="1">
      <alignment horizontal="left" vertical="center"/>
    </xf>
    <xf numFmtId="3" fontId="7" fillId="0" borderId="99" xfId="0" applyNumberFormat="1" applyFont="1" applyBorder="1">
      <alignment vertical="center"/>
    </xf>
    <xf numFmtId="3" fontId="7" fillId="0" borderId="167" xfId="0" applyNumberFormat="1" applyFont="1" applyBorder="1">
      <alignment vertical="center"/>
    </xf>
    <xf numFmtId="9" fontId="7" fillId="0" borderId="126" xfId="0" applyNumberFormat="1" applyFont="1" applyBorder="1" applyAlignment="1">
      <alignment horizontal="center" vertical="center"/>
    </xf>
    <xf numFmtId="0" fontId="5" fillId="0" borderId="157" xfId="0" applyFont="1" applyBorder="1">
      <alignment vertical="center"/>
    </xf>
    <xf numFmtId="0" fontId="7" fillId="0" borderId="158" xfId="0" applyFont="1" applyBorder="1">
      <alignment vertical="center"/>
    </xf>
    <xf numFmtId="3" fontId="7" fillId="0" borderId="159" xfId="0" applyNumberFormat="1" applyFont="1" applyBorder="1">
      <alignment vertical="center"/>
    </xf>
    <xf numFmtId="3" fontId="7" fillId="0" borderId="168" xfId="0" applyNumberFormat="1" applyFont="1" applyBorder="1" applyAlignment="1">
      <alignment vertical="center" shrinkToFit="1"/>
    </xf>
    <xf numFmtId="3" fontId="7" fillId="0" borderId="157" xfId="0" applyNumberFormat="1" applyFont="1" applyBorder="1" applyAlignment="1">
      <alignment vertical="center" shrinkToFit="1"/>
    </xf>
    <xf numFmtId="9" fontId="7" fillId="0" borderId="161" xfId="0" applyNumberFormat="1" applyFont="1" applyBorder="1" applyAlignment="1">
      <alignment horizontal="center" vertical="center"/>
    </xf>
    <xf numFmtId="0" fontId="7" fillId="0" borderId="162" xfId="0" applyFont="1" applyBorder="1">
      <alignment vertical="center"/>
    </xf>
    <xf numFmtId="0" fontId="7" fillId="0" borderId="163" xfId="0" applyFont="1" applyBorder="1">
      <alignment vertical="center"/>
    </xf>
    <xf numFmtId="9" fontId="7" fillId="0" borderId="5" xfId="0" applyNumberFormat="1" applyFont="1" applyBorder="1">
      <alignment vertical="center"/>
    </xf>
    <xf numFmtId="9" fontId="7" fillId="0" borderId="169" xfId="0" applyNumberFormat="1" applyFont="1" applyBorder="1">
      <alignment vertical="center"/>
    </xf>
    <xf numFmtId="3" fontId="7" fillId="0" borderId="164" xfId="0" applyNumberFormat="1" applyFont="1" applyBorder="1">
      <alignment vertical="center"/>
    </xf>
    <xf numFmtId="0" fontId="7" fillId="0" borderId="118" xfId="0" applyFont="1" applyBorder="1" applyAlignment="1">
      <alignment vertical="center"/>
    </xf>
    <xf numFmtId="0" fontId="7" fillId="0" borderId="155" xfId="0" applyFont="1" applyBorder="1" applyAlignment="1">
      <alignment horizontal="center" vertical="center"/>
    </xf>
    <xf numFmtId="0" fontId="7" fillId="0" borderId="111" xfId="0" applyFont="1" applyBorder="1" applyAlignment="1">
      <alignment horizontal="center" vertical="center"/>
    </xf>
    <xf numFmtId="0" fontId="7" fillId="0" borderId="11" xfId="0" applyFont="1" applyBorder="1" applyAlignment="1">
      <alignment horizontal="justify" vertical="center"/>
    </xf>
    <xf numFmtId="176" fontId="7" fillId="0" borderId="11" xfId="0" applyNumberFormat="1" applyFont="1" applyBorder="1">
      <alignment vertical="center"/>
    </xf>
    <xf numFmtId="176" fontId="7" fillId="0" borderId="11" xfId="0" applyNumberFormat="1" applyFont="1" applyBorder="1" applyAlignment="1">
      <alignment vertical="center" shrinkToFit="1"/>
    </xf>
    <xf numFmtId="176" fontId="7" fillId="0" borderId="111" xfId="0" applyNumberFormat="1" applyFont="1" applyBorder="1" applyAlignment="1">
      <alignment vertical="center" shrinkToFit="1"/>
    </xf>
    <xf numFmtId="176" fontId="7" fillId="0" borderId="1" xfId="0" applyNumberFormat="1" applyFont="1" applyBorder="1">
      <alignment vertical="center"/>
    </xf>
    <xf numFmtId="176" fontId="7" fillId="0" borderId="2" xfId="0" applyNumberFormat="1" applyFont="1" applyBorder="1">
      <alignment vertical="center"/>
    </xf>
    <xf numFmtId="176" fontId="7" fillId="0" borderId="1" xfId="0" applyNumberFormat="1" applyFont="1" applyBorder="1" applyAlignment="1">
      <alignment vertical="center" shrinkToFit="1"/>
    </xf>
    <xf numFmtId="176" fontId="7" fillId="0" borderId="2" xfId="0" applyNumberFormat="1" applyFont="1" applyBorder="1" applyAlignment="1">
      <alignment vertical="center" shrinkToFit="1"/>
    </xf>
    <xf numFmtId="0" fontId="7" fillId="0" borderId="156" xfId="0" applyFont="1" applyBorder="1" applyAlignment="1">
      <alignment horizontal="center" vertical="center"/>
    </xf>
    <xf numFmtId="176" fontId="7" fillId="0" borderId="99" xfId="0" applyNumberFormat="1" applyFont="1" applyBorder="1">
      <alignment vertical="center"/>
    </xf>
    <xf numFmtId="176" fontId="7" fillId="0" borderId="156" xfId="0" applyNumberFormat="1" applyFont="1" applyBorder="1">
      <alignment vertical="center"/>
    </xf>
    <xf numFmtId="0" fontId="7" fillId="0" borderId="157" xfId="0" applyFont="1" applyBorder="1">
      <alignment vertical="center"/>
    </xf>
    <xf numFmtId="0" fontId="7" fillId="0" borderId="170" xfId="0" applyFont="1" applyBorder="1">
      <alignment vertical="center"/>
    </xf>
    <xf numFmtId="176" fontId="7" fillId="0" borderId="159" xfId="0" applyNumberFormat="1" applyFont="1" applyBorder="1" applyAlignment="1">
      <alignment horizontal="right" vertical="center"/>
    </xf>
    <xf numFmtId="176" fontId="7" fillId="0" borderId="159" xfId="0" applyNumberFormat="1" applyFont="1" applyBorder="1" applyAlignment="1">
      <alignment horizontal="right" vertical="center" shrinkToFit="1"/>
    </xf>
    <xf numFmtId="176" fontId="7" fillId="0" borderId="160" xfId="0" applyNumberFormat="1" applyFont="1" applyBorder="1" applyAlignment="1">
      <alignment vertical="center" shrinkToFit="1"/>
    </xf>
    <xf numFmtId="0" fontId="7" fillId="0" borderId="144" xfId="0" applyFont="1" applyBorder="1">
      <alignment vertical="center"/>
    </xf>
    <xf numFmtId="176" fontId="7" fillId="0" borderId="1" xfId="0" applyNumberFormat="1" applyFont="1" applyBorder="1" applyAlignment="1">
      <alignment horizontal="right" vertical="center" shrinkToFit="1"/>
    </xf>
    <xf numFmtId="0" fontId="7" fillId="0" borderId="164" xfId="0" applyFont="1" applyBorder="1">
      <alignment vertical="center"/>
    </xf>
    <xf numFmtId="0" fontId="7" fillId="0" borderId="132" xfId="0" applyFont="1" applyBorder="1">
      <alignment vertical="center"/>
    </xf>
    <xf numFmtId="9" fontId="7" fillId="0" borderId="5" xfId="0" applyNumberFormat="1" applyFont="1" applyBorder="1" applyAlignment="1">
      <alignment horizontal="center" vertical="center"/>
    </xf>
    <xf numFmtId="0" fontId="7" fillId="0" borderId="171" xfId="0" applyFont="1" applyBorder="1" applyAlignment="1">
      <alignment horizontal="center" vertical="center"/>
    </xf>
    <xf numFmtId="0" fontId="7" fillId="0" borderId="172" xfId="0" applyFont="1" applyBorder="1" applyAlignment="1">
      <alignment horizontal="center" vertical="center"/>
    </xf>
    <xf numFmtId="176" fontId="7" fillId="0" borderId="26" xfId="0" applyNumberFormat="1" applyFont="1" applyBorder="1">
      <alignment vertical="center"/>
    </xf>
    <xf numFmtId="176" fontId="7" fillId="0" borderId="39" xfId="0" applyNumberFormat="1" applyFont="1" applyBorder="1">
      <alignment vertical="center"/>
    </xf>
    <xf numFmtId="176" fontId="7" fillId="0" borderId="122" xfId="0" applyNumberFormat="1" applyFont="1" applyBorder="1">
      <alignment vertical="center"/>
    </xf>
    <xf numFmtId="176" fontId="7" fillId="0" borderId="145" xfId="0" applyNumberFormat="1" applyFont="1" applyBorder="1">
      <alignment vertical="center"/>
    </xf>
    <xf numFmtId="176" fontId="7" fillId="0" borderId="41" xfId="0" applyNumberFormat="1" applyFont="1" applyBorder="1">
      <alignment vertical="center"/>
    </xf>
    <xf numFmtId="0" fontId="7" fillId="0" borderId="166" xfId="0" applyFont="1" applyBorder="1">
      <alignment vertical="center"/>
    </xf>
    <xf numFmtId="176" fontId="7" fillId="0" borderId="110" xfId="0" applyNumberFormat="1" applyFont="1" applyBorder="1">
      <alignment vertical="center"/>
    </xf>
    <xf numFmtId="176" fontId="7" fillId="0" borderId="171" xfId="0" applyNumberFormat="1" applyFont="1" applyBorder="1">
      <alignment vertical="center"/>
    </xf>
    <xf numFmtId="176" fontId="7" fillId="0" borderId="172" xfId="0" applyNumberFormat="1" applyFont="1" applyBorder="1">
      <alignment vertical="center"/>
    </xf>
    <xf numFmtId="9" fontId="7" fillId="0" borderId="155" xfId="0" applyNumberFormat="1" applyFont="1" applyBorder="1" applyAlignment="1">
      <alignment horizontal="center" vertical="center"/>
    </xf>
    <xf numFmtId="0" fontId="7" fillId="0" borderId="173" xfId="0" applyFont="1" applyBorder="1">
      <alignment vertical="center"/>
    </xf>
    <xf numFmtId="176" fontId="7" fillId="0" borderId="15" xfId="0" applyNumberFormat="1" applyFont="1" applyBorder="1">
      <alignment vertical="center"/>
    </xf>
    <xf numFmtId="176" fontId="7" fillId="0" borderId="150" xfId="0" applyNumberFormat="1" applyFont="1" applyBorder="1">
      <alignment vertical="center"/>
    </xf>
    <xf numFmtId="176" fontId="7" fillId="0" borderId="14" xfId="0" applyNumberFormat="1" applyFont="1" applyBorder="1">
      <alignment vertical="center"/>
    </xf>
    <xf numFmtId="9" fontId="7" fillId="0" borderId="37" xfId="0" applyNumberFormat="1" applyFont="1" applyBorder="1" applyAlignment="1">
      <alignment horizontal="center" vertical="center"/>
    </xf>
    <xf numFmtId="9" fontId="7" fillId="0" borderId="174" xfId="0" applyNumberFormat="1" applyFont="1" applyBorder="1" applyAlignment="1">
      <alignment horizontal="center" vertical="center"/>
    </xf>
    <xf numFmtId="0" fontId="7" fillId="0" borderId="175" xfId="0" applyFont="1" applyBorder="1" applyAlignment="1">
      <alignment horizontal="center" vertical="center"/>
    </xf>
    <xf numFmtId="0" fontId="7" fillId="0" borderId="6" xfId="0" applyFont="1" applyBorder="1" applyAlignment="1">
      <alignment horizontal="center" vertical="center"/>
    </xf>
    <xf numFmtId="0" fontId="11" fillId="0" borderId="165" xfId="0" applyFont="1" applyBorder="1" applyAlignment="1">
      <alignment horizontal="center" vertical="center"/>
    </xf>
    <xf numFmtId="0" fontId="11" fillId="0" borderId="110" xfId="0" applyFont="1" applyBorder="1" applyAlignment="1">
      <alignment horizontal="center" vertical="center"/>
    </xf>
    <xf numFmtId="0" fontId="11" fillId="0" borderId="155" xfId="0" applyFont="1" applyBorder="1" applyAlignment="1">
      <alignment horizontal="center" vertical="center"/>
    </xf>
    <xf numFmtId="0" fontId="11" fillId="0" borderId="0" xfId="0" applyFont="1" applyAlignment="1">
      <alignment horizontal="center" vertical="center"/>
    </xf>
    <xf numFmtId="176" fontId="7" fillId="0" borderId="111" xfId="0" applyNumberFormat="1" applyFont="1" applyBorder="1">
      <alignment vertical="center"/>
    </xf>
    <xf numFmtId="0" fontId="11" fillId="0" borderId="160" xfId="0" applyFont="1" applyBorder="1" applyAlignment="1">
      <alignment horizontal="center" vertical="center"/>
    </xf>
    <xf numFmtId="176" fontId="7" fillId="0" borderId="159" xfId="0" applyNumberFormat="1" applyFont="1" applyBorder="1">
      <alignment vertical="center"/>
    </xf>
    <xf numFmtId="176" fontId="7" fillId="0" borderId="160" xfId="0" applyNumberFormat="1" applyFont="1" applyBorder="1">
      <alignment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3" fillId="0" borderId="176" xfId="0" applyFont="1" applyBorder="1" applyAlignment="1">
      <alignment horizontal="center" vertical="center"/>
    </xf>
    <xf numFmtId="0" fontId="3" fillId="0" borderId="0" xfId="0" applyFont="1" applyAlignment="1">
      <alignment horizontal="center" vertical="center"/>
    </xf>
    <xf numFmtId="9" fontId="7" fillId="0" borderId="114" xfId="0" applyNumberFormat="1" applyFont="1" applyBorder="1">
      <alignment vertical="center"/>
    </xf>
    <xf numFmtId="0" fontId="3" fillId="0" borderId="176" xfId="0" applyFont="1" applyBorder="1">
      <alignment vertical="center"/>
    </xf>
    <xf numFmtId="9" fontId="7" fillId="0" borderId="3" xfId="0" applyNumberFormat="1" applyFont="1" applyBorder="1">
      <alignment vertical="center"/>
    </xf>
    <xf numFmtId="9" fontId="7" fillId="0" borderId="126" xfId="0" applyNumberFormat="1" applyFont="1" applyBorder="1">
      <alignment vertical="center"/>
    </xf>
    <xf numFmtId="9" fontId="7" fillId="0" borderId="161" xfId="0" applyNumberFormat="1" applyFont="1" applyBorder="1">
      <alignment vertical="center"/>
    </xf>
    <xf numFmtId="9" fontId="60" fillId="0" borderId="3" xfId="0" applyNumberFormat="1" applyFont="1" applyBorder="1" applyAlignment="1">
      <alignment horizontal="center" vertical="center"/>
    </xf>
    <xf numFmtId="0" fontId="61" fillId="0" borderId="6" xfId="0" applyFont="1" applyBorder="1" applyAlignment="1">
      <alignment horizontal="center" vertical="center"/>
    </xf>
    <xf numFmtId="49" fontId="13" fillId="0" borderId="0" xfId="2" applyNumberFormat="1" applyFont="1" applyAlignment="1">
      <alignment horizontal="center" vertical="center"/>
    </xf>
    <xf numFmtId="0" fontId="35" fillId="0" borderId="43" xfId="2" applyFont="1" applyBorder="1" applyAlignment="1">
      <alignment horizontal="center" vertical="center"/>
    </xf>
    <xf numFmtId="0" fontId="35" fillId="0" borderId="50" xfId="2" applyFont="1" applyBorder="1" applyAlignment="1">
      <alignment horizontal="center" vertical="center"/>
    </xf>
    <xf numFmtId="0" fontId="35" fillId="0" borderId="43" xfId="2" applyFont="1" applyBorder="1" applyAlignment="1">
      <alignment vertical="center"/>
    </xf>
    <xf numFmtId="0" fontId="35" fillId="0" borderId="44" xfId="2" applyFont="1" applyBorder="1" applyAlignment="1">
      <alignment horizontal="center" vertical="center"/>
    </xf>
    <xf numFmtId="0" fontId="7" fillId="0" borderId="178" xfId="0" applyFont="1" applyBorder="1" applyAlignment="1">
      <alignment horizontal="left" vertical="center"/>
    </xf>
    <xf numFmtId="0" fontId="7" fillId="0" borderId="111" xfId="0" applyFont="1" applyBorder="1" applyAlignment="1">
      <alignment horizontal="left" vertical="center"/>
    </xf>
    <xf numFmtId="3" fontId="7" fillId="0" borderId="5" xfId="0" applyNumberFormat="1" applyFont="1" applyBorder="1" applyAlignment="1">
      <alignment horizontal="right" vertical="center"/>
    </xf>
    <xf numFmtId="38" fontId="7" fillId="0" borderId="5" xfId="4" applyFont="1" applyBorder="1" applyAlignment="1">
      <alignment horizontal="right" vertical="center"/>
    </xf>
    <xf numFmtId="184" fontId="7" fillId="0" borderId="5" xfId="0" applyNumberFormat="1" applyFont="1" applyBorder="1" applyAlignment="1">
      <alignment horizontal="right" vertical="center"/>
    </xf>
    <xf numFmtId="0" fontId="7" fillId="0" borderId="5" xfId="0" applyFont="1" applyBorder="1">
      <alignment vertical="center"/>
    </xf>
    <xf numFmtId="3" fontId="7" fillId="0" borderId="6" xfId="0" applyNumberFormat="1" applyFont="1" applyBorder="1">
      <alignment vertical="center"/>
    </xf>
    <xf numFmtId="0" fontId="7" fillId="0" borderId="111" xfId="0" applyFont="1" applyBorder="1">
      <alignment vertical="center"/>
    </xf>
    <xf numFmtId="0" fontId="7" fillId="0" borderId="6" xfId="0" applyFont="1" applyBorder="1" applyAlignment="1">
      <alignment horizontal="right" vertical="center"/>
    </xf>
    <xf numFmtId="0" fontId="7" fillId="0" borderId="177" xfId="0" applyFont="1" applyBorder="1" applyAlignment="1">
      <alignment horizontal="left" vertical="center"/>
    </xf>
    <xf numFmtId="185" fontId="7" fillId="0" borderId="5" xfId="0" applyNumberFormat="1" applyFont="1" applyBorder="1" applyAlignment="1">
      <alignment horizontal="right" vertical="center"/>
    </xf>
    <xf numFmtId="3" fontId="7" fillId="0" borderId="179" xfId="0" applyNumberFormat="1" applyFont="1" applyBorder="1" applyAlignment="1">
      <alignment horizontal="right" vertical="center"/>
    </xf>
    <xf numFmtId="0" fontId="35" fillId="0" borderId="49" xfId="2" applyFont="1" applyBorder="1" applyAlignment="1">
      <alignment horizontal="left" vertical="center"/>
    </xf>
    <xf numFmtId="0" fontId="35" fillId="0" borderId="18" xfId="2" applyFont="1" applyBorder="1" applyAlignment="1">
      <alignment horizontal="left" vertical="center"/>
    </xf>
    <xf numFmtId="0" fontId="35" fillId="0" borderId="44" xfId="2" applyFont="1" applyBorder="1" applyAlignment="1">
      <alignment vertical="center"/>
    </xf>
    <xf numFmtId="0" fontId="35" fillId="0" borderId="50" xfId="2" applyFont="1" applyBorder="1" applyAlignment="1">
      <alignment vertical="center"/>
    </xf>
    <xf numFmtId="3" fontId="35" fillId="0" borderId="43" xfId="2" applyNumberFormat="1" applyFont="1" applyBorder="1" applyAlignment="1">
      <alignment horizontal="right" vertical="center"/>
    </xf>
    <xf numFmtId="0" fontId="35" fillId="0" borderId="43" xfId="2" applyFont="1" applyBorder="1" applyAlignment="1">
      <alignment horizontal="right" vertical="center"/>
    </xf>
    <xf numFmtId="0" fontId="35" fillId="0" borderId="52" xfId="2" applyFont="1" applyBorder="1" applyAlignment="1">
      <alignment horizontal="left" vertical="center"/>
    </xf>
    <xf numFmtId="0" fontId="35" fillId="0" borderId="21" xfId="2" applyFont="1" applyBorder="1" applyAlignment="1">
      <alignment horizontal="left" vertical="center"/>
    </xf>
    <xf numFmtId="3" fontId="35" fillId="0" borderId="45" xfId="2" applyNumberFormat="1" applyFont="1" applyBorder="1" applyAlignment="1">
      <alignment horizontal="center" vertical="center"/>
    </xf>
    <xf numFmtId="3" fontId="35" fillId="0" borderId="43" xfId="2" applyNumberFormat="1" applyFont="1" applyBorder="1" applyAlignment="1">
      <alignment vertical="center"/>
    </xf>
    <xf numFmtId="3" fontId="35" fillId="0" borderId="43" xfId="2" applyNumberFormat="1" applyFont="1" applyBorder="1" applyAlignment="1">
      <alignment horizontal="center" vertical="center"/>
    </xf>
    <xf numFmtId="0" fontId="35" fillId="0" borderId="0" xfId="2" applyFont="1" applyAlignment="1">
      <alignment horizontal="center" vertical="center"/>
    </xf>
    <xf numFmtId="3" fontId="35" fillId="0" borderId="0" xfId="2" applyNumberFormat="1" applyFont="1" applyAlignment="1">
      <alignment horizontal="center" vertical="center"/>
    </xf>
    <xf numFmtId="0" fontId="63" fillId="0" borderId="44" xfId="2" applyFont="1" applyBorder="1" applyAlignment="1">
      <alignment vertical="center"/>
    </xf>
    <xf numFmtId="0" fontId="7" fillId="0" borderId="0" xfId="0" applyFont="1">
      <alignment vertical="center"/>
    </xf>
    <xf numFmtId="3" fontId="7" fillId="0" borderId="0" xfId="0" applyNumberFormat="1" applyFont="1">
      <alignment vertical="center"/>
    </xf>
    <xf numFmtId="3" fontId="7" fillId="0" borderId="0" xfId="0" applyNumberFormat="1" applyFont="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6" fillId="0" borderId="0" xfId="0" applyFont="1">
      <alignment vertical="center"/>
    </xf>
    <xf numFmtId="3" fontId="7" fillId="0" borderId="7" xfId="0" applyNumberFormat="1" applyFont="1" applyBorder="1" applyAlignment="1">
      <alignment horizontal="center" vertical="center"/>
    </xf>
    <xf numFmtId="3" fontId="7" fillId="0" borderId="180" xfId="0" applyNumberFormat="1" applyFont="1" applyBorder="1" applyAlignment="1">
      <alignment vertical="center" wrapText="1"/>
    </xf>
    <xf numFmtId="3" fontId="7" fillId="0" borderId="8" xfId="0" applyNumberFormat="1" applyFont="1" applyBorder="1" applyAlignment="1">
      <alignment horizontal="center" vertical="center" shrinkToFit="1"/>
    </xf>
    <xf numFmtId="3" fontId="7" fillId="0" borderId="8" xfId="0" applyNumberFormat="1" applyFont="1" applyBorder="1" applyAlignment="1">
      <alignment horizontal="center" vertical="center"/>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xf>
    <xf numFmtId="3" fontId="7" fillId="0" borderId="1" xfId="0" applyNumberFormat="1" applyFont="1" applyBorder="1" applyAlignment="1">
      <alignment horizontal="center" vertical="center"/>
    </xf>
    <xf numFmtId="186" fontId="6" fillId="0" borderId="1" xfId="0" applyNumberFormat="1" applyFont="1" applyBorder="1">
      <alignment vertical="center"/>
    </xf>
    <xf numFmtId="3" fontId="6" fillId="0" borderId="1" xfId="0" applyNumberFormat="1" applyFont="1" applyBorder="1">
      <alignment vertical="center"/>
    </xf>
    <xf numFmtId="3" fontId="6" fillId="0" borderId="3" xfId="0" applyNumberFormat="1" applyFont="1" applyBorder="1">
      <alignment vertical="center"/>
    </xf>
    <xf numFmtId="3" fontId="7" fillId="0" borderId="2" xfId="0" applyNumberFormat="1" applyFont="1" applyBorder="1" applyAlignment="1">
      <alignment horizontal="center" vertical="center"/>
    </xf>
    <xf numFmtId="3" fontId="6" fillId="0" borderId="5" xfId="0" applyNumberFormat="1" applyFont="1" applyBorder="1">
      <alignment vertical="center"/>
    </xf>
    <xf numFmtId="3" fontId="6" fillId="0" borderId="6" xfId="0" applyNumberFormat="1" applyFont="1" applyBorder="1">
      <alignment vertical="center"/>
    </xf>
    <xf numFmtId="0" fontId="7" fillId="0" borderId="99"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81" xfId="0" applyFont="1" applyBorder="1" applyAlignment="1">
      <alignment horizontal="center" vertical="center"/>
    </xf>
    <xf numFmtId="0" fontId="7" fillId="0" borderId="99" xfId="0" applyFont="1" applyBorder="1">
      <alignment vertical="center"/>
    </xf>
    <xf numFmtId="0" fontId="7" fillId="0" borderId="131" xfId="0" applyFont="1" applyBorder="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3" fontId="7" fillId="0" borderId="0" xfId="0" applyNumberFormat="1" applyFont="1" applyAlignment="1">
      <alignment horizontal="right" vertical="center"/>
    </xf>
    <xf numFmtId="0" fontId="7" fillId="0" borderId="0" xfId="0" applyFont="1" applyAlignment="1">
      <alignment horizontal="left" vertical="top"/>
    </xf>
    <xf numFmtId="0" fontId="6" fillId="0" borderId="0" xfId="0" applyFont="1" applyAlignment="1">
      <alignment horizontal="right" vertical="center"/>
    </xf>
    <xf numFmtId="0" fontId="7" fillId="0" borderId="0" xfId="0" applyFont="1" applyAlignment="1">
      <alignment horizontal="center" vertical="top"/>
    </xf>
    <xf numFmtId="0" fontId="7" fillId="0" borderId="0" xfId="0" applyFont="1" applyAlignment="1"/>
    <xf numFmtId="0" fontId="7" fillId="0" borderId="123" xfId="0" applyFont="1" applyBorder="1" applyAlignment="1">
      <alignment vertical="center" shrinkToFit="1"/>
    </xf>
    <xf numFmtId="0" fontId="7" fillId="0" borderId="123" xfId="0" applyFont="1" applyBorder="1">
      <alignment vertical="center"/>
    </xf>
    <xf numFmtId="40" fontId="7" fillId="0" borderId="0" xfId="3" applyNumberFormat="1" applyFont="1" applyAlignment="1">
      <alignment horizontal="right" vertical="center"/>
    </xf>
    <xf numFmtId="38" fontId="7" fillId="0" borderId="0" xfId="3" applyFont="1">
      <alignment vertical="center"/>
    </xf>
    <xf numFmtId="49" fontId="6" fillId="0" borderId="0" xfId="0" applyNumberFormat="1" applyFont="1" applyAlignment="1">
      <alignment horizontal="center" vertical="center"/>
    </xf>
    <xf numFmtId="0" fontId="7" fillId="0" borderId="0" xfId="0" applyFont="1">
      <alignment vertical="center"/>
    </xf>
    <xf numFmtId="0" fontId="6" fillId="0" borderId="0" xfId="0" applyFont="1">
      <alignment vertical="center"/>
    </xf>
    <xf numFmtId="0" fontId="65" fillId="0" borderId="99" xfId="0" applyFont="1" applyBorder="1" applyAlignment="1">
      <alignment horizontal="left" vertical="center"/>
    </xf>
    <xf numFmtId="0" fontId="29" fillId="0" borderId="0" xfId="0" applyFont="1">
      <alignment vertical="center"/>
    </xf>
    <xf numFmtId="0" fontId="65" fillId="0" borderId="112" xfId="0" applyFont="1" applyBorder="1">
      <alignment vertical="center"/>
    </xf>
    <xf numFmtId="0" fontId="65" fillId="0" borderId="112" xfId="0" applyFont="1" applyBorder="1" applyAlignment="1">
      <alignment horizontal="center" vertical="center"/>
    </xf>
    <xf numFmtId="0" fontId="29" fillId="0" borderId="0" xfId="0" applyFont="1" applyAlignment="1">
      <alignment horizontal="justify" vertical="center"/>
    </xf>
    <xf numFmtId="0" fontId="65" fillId="0" borderId="11" xfId="0" applyFont="1" applyBorder="1">
      <alignment vertical="center"/>
    </xf>
    <xf numFmtId="0" fontId="65" fillId="0" borderId="0" xfId="0" applyFont="1">
      <alignment vertical="center"/>
    </xf>
    <xf numFmtId="0" fontId="29" fillId="0" borderId="194" xfId="0" applyFont="1" applyBorder="1">
      <alignment vertical="center"/>
    </xf>
    <xf numFmtId="0" fontId="65" fillId="0" borderId="194" xfId="0" applyFont="1" applyBorder="1">
      <alignment vertical="center"/>
    </xf>
    <xf numFmtId="0" fontId="65" fillId="0" borderId="112" xfId="0" applyFont="1" applyBorder="1" applyAlignment="1">
      <alignment vertical="center" shrinkToFit="1"/>
    </xf>
    <xf numFmtId="0" fontId="28" fillId="0" borderId="0" xfId="0" applyFont="1">
      <alignment vertical="center"/>
    </xf>
    <xf numFmtId="0" fontId="29" fillId="0" borderId="0" xfId="0" applyFont="1" applyAlignment="1">
      <alignment horizontal="left" vertical="center"/>
    </xf>
    <xf numFmtId="0" fontId="65" fillId="0" borderId="99" xfId="0" applyFont="1" applyBorder="1">
      <alignment vertical="center"/>
    </xf>
    <xf numFmtId="0" fontId="32"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lignment vertical="center"/>
    </xf>
    <xf numFmtId="0" fontId="7" fillId="0" borderId="56"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center" vertical="center"/>
    </xf>
    <xf numFmtId="176" fontId="7" fillId="0" borderId="5" xfId="0" applyNumberFormat="1" applyFont="1" applyBorder="1">
      <alignmen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49" fontId="65" fillId="0" borderId="112" xfId="0" applyNumberFormat="1" applyFont="1" applyBorder="1">
      <alignment vertical="center"/>
    </xf>
    <xf numFmtId="0" fontId="68" fillId="0" borderId="0" xfId="0" applyFont="1">
      <alignment vertical="center"/>
    </xf>
    <xf numFmtId="0" fontId="7" fillId="0" borderId="3" xfId="0" applyFont="1" applyBorder="1" applyAlignment="1">
      <alignment vertical="center" wrapText="1"/>
    </xf>
    <xf numFmtId="176" fontId="7" fillId="0" borderId="105" xfId="0" applyNumberFormat="1" applyFont="1" applyBorder="1">
      <alignment vertical="center"/>
    </xf>
    <xf numFmtId="176" fontId="7" fillId="0" borderId="195" xfId="0" applyNumberFormat="1" applyFont="1" applyBorder="1">
      <alignment vertical="center"/>
    </xf>
    <xf numFmtId="176" fontId="7" fillId="0" borderId="196" xfId="0" applyNumberFormat="1" applyFont="1" applyBorder="1">
      <alignment vertical="center"/>
    </xf>
    <xf numFmtId="176" fontId="7" fillId="0" borderId="123" xfId="0" applyNumberFormat="1" applyFont="1" applyBorder="1">
      <alignment vertical="center"/>
    </xf>
    <xf numFmtId="176" fontId="7" fillId="0" borderId="107" xfId="0" applyNumberFormat="1" applyFont="1" applyBorder="1">
      <alignment vertical="center"/>
    </xf>
    <xf numFmtId="176" fontId="7" fillId="0" borderId="58" xfId="0" applyNumberFormat="1" applyFont="1" applyBorder="1">
      <alignment vertical="center"/>
    </xf>
    <xf numFmtId="0" fontId="7" fillId="0" borderId="137" xfId="0" applyFont="1" applyBorder="1" applyAlignment="1">
      <alignment vertical="center" wrapText="1"/>
    </xf>
    <xf numFmtId="0" fontId="7" fillId="0" borderId="107" xfId="0" applyFont="1" applyBorder="1" applyAlignment="1">
      <alignment horizontal="center" vertical="center"/>
    </xf>
    <xf numFmtId="176" fontId="7" fillId="0" borderId="107" xfId="0" applyNumberFormat="1" applyFont="1" applyBorder="1" applyAlignment="1">
      <alignment horizontal="right" vertical="center"/>
    </xf>
    <xf numFmtId="187" fontId="7" fillId="0" borderId="123" xfId="0" applyNumberFormat="1" applyFont="1" applyBorder="1">
      <alignment vertical="center"/>
    </xf>
    <xf numFmtId="0" fontId="7" fillId="0" borderId="126" xfId="0" applyFont="1" applyBorder="1" applyAlignment="1">
      <alignment vertical="center" wrapText="1"/>
    </xf>
    <xf numFmtId="0" fontId="7" fillId="0" borderId="0" xfId="0" applyFont="1" applyAlignment="1">
      <alignment horizontal="left" vertical="center" indent="1"/>
    </xf>
    <xf numFmtId="176" fontId="7" fillId="0" borderId="142" xfId="0" applyNumberFormat="1" applyFont="1" applyBorder="1">
      <alignment vertical="center"/>
    </xf>
    <xf numFmtId="0" fontId="7" fillId="0" borderId="108" xfId="0" applyFont="1" applyBorder="1" applyAlignment="1">
      <alignment vertical="center" wrapText="1"/>
    </xf>
    <xf numFmtId="0" fontId="7" fillId="0" borderId="114" xfId="0" applyFont="1" applyBorder="1" applyAlignment="1">
      <alignment vertical="center" wrapText="1"/>
    </xf>
    <xf numFmtId="0" fontId="7" fillId="0" borderId="3" xfId="0" applyFont="1" applyBorder="1">
      <alignment vertical="center"/>
    </xf>
    <xf numFmtId="176" fontId="7" fillId="0" borderId="197" xfId="0" applyNumberFormat="1" applyFont="1" applyBorder="1">
      <alignment vertical="center"/>
    </xf>
    <xf numFmtId="176" fontId="7" fillId="0" borderId="198" xfId="0" applyNumberFormat="1" applyFont="1" applyBorder="1">
      <alignment vertical="center"/>
    </xf>
    <xf numFmtId="176" fontId="7" fillId="0" borderId="199" xfId="0" applyNumberFormat="1" applyFont="1" applyBorder="1">
      <alignment vertical="center"/>
    </xf>
    <xf numFmtId="176" fontId="7" fillId="0" borderId="200" xfId="0" applyNumberFormat="1" applyFont="1" applyBorder="1">
      <alignment vertical="center"/>
    </xf>
    <xf numFmtId="176" fontId="7" fillId="0" borderId="106" xfId="0" applyNumberFormat="1" applyFont="1" applyBorder="1">
      <alignment vertical="center"/>
    </xf>
    <xf numFmtId="176" fontId="7" fillId="0" borderId="201" xfId="0" applyNumberFormat="1" applyFont="1" applyBorder="1">
      <alignment vertical="center"/>
    </xf>
    <xf numFmtId="176" fontId="7" fillId="0" borderId="131" xfId="0" applyNumberFormat="1" applyFont="1" applyBorder="1">
      <alignment vertical="center"/>
    </xf>
    <xf numFmtId="0" fontId="7" fillId="0" borderId="6" xfId="0" applyFont="1" applyBorder="1" applyAlignment="1">
      <alignment horizontal="left" vertical="center"/>
    </xf>
    <xf numFmtId="0" fontId="7" fillId="0" borderId="0" xfId="0" applyFont="1">
      <alignment vertical="center"/>
    </xf>
    <xf numFmtId="0" fontId="7" fillId="0" borderId="8" xfId="0" applyFont="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0" fontId="6" fillId="0" borderId="0" xfId="0" applyFont="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49" fontId="35" fillId="0" borderId="0" xfId="2" applyNumberFormat="1" applyFont="1" applyAlignment="1">
      <alignment vertical="center"/>
    </xf>
    <xf numFmtId="49" fontId="39" fillId="0" borderId="0" xfId="2" applyNumberFormat="1" applyFont="1" applyAlignment="1">
      <alignment vertical="center"/>
    </xf>
    <xf numFmtId="49" fontId="63" fillId="0" borderId="0" xfId="2" applyNumberFormat="1" applyFont="1" applyAlignment="1">
      <alignment vertical="center"/>
    </xf>
    <xf numFmtId="49" fontId="35" fillId="0" borderId="43" xfId="2" applyNumberFormat="1" applyFont="1" applyBorder="1" applyAlignment="1">
      <alignment horizontal="center" vertical="center"/>
    </xf>
    <xf numFmtId="49" fontId="7" fillId="0" borderId="43" xfId="2" applyNumberFormat="1" applyFont="1" applyBorder="1" applyAlignment="1">
      <alignment horizontal="center" vertical="center"/>
    </xf>
    <xf numFmtId="49" fontId="7" fillId="0" borderId="0" xfId="2" applyNumberFormat="1" applyFont="1" applyAlignment="1">
      <alignment vertical="center"/>
    </xf>
    <xf numFmtId="0" fontId="7" fillId="0" borderId="5" xfId="0" quotePrefix="1" applyFont="1" applyBorder="1" applyAlignment="1">
      <alignment horizontal="center" vertical="center"/>
    </xf>
    <xf numFmtId="0" fontId="35" fillId="0" borderId="0" xfId="2" applyFont="1" applyProtection="1">
      <protection locked="0"/>
    </xf>
    <xf numFmtId="0" fontId="35" fillId="0" borderId="43" xfId="2" applyFont="1" applyBorder="1" applyAlignment="1" applyProtection="1">
      <alignment horizontal="center"/>
      <protection locked="0"/>
    </xf>
    <xf numFmtId="49" fontId="7" fillId="0" borderId="45" xfId="2" applyNumberFormat="1" applyFont="1" applyBorder="1" applyAlignment="1" applyProtection="1">
      <alignment horizontal="center" vertical="center"/>
      <protection locked="0"/>
    </xf>
    <xf numFmtId="0" fontId="7" fillId="0" borderId="43" xfId="2" applyFont="1" applyBorder="1" applyAlignment="1" applyProtection="1">
      <alignment horizontal="center" vertical="center"/>
      <protection locked="0"/>
    </xf>
    <xf numFmtId="49" fontId="7" fillId="0" borderId="44" xfId="2" applyNumberFormat="1" applyFont="1" applyBorder="1" applyAlignment="1" applyProtection="1">
      <alignment horizontal="center" vertical="center"/>
      <protection locked="0"/>
    </xf>
    <xf numFmtId="49" fontId="7" fillId="0" borderId="51" xfId="2" applyNumberFormat="1" applyFont="1" applyBorder="1" applyAlignment="1" applyProtection="1">
      <alignment horizontal="center"/>
      <protection locked="0"/>
    </xf>
    <xf numFmtId="49" fontId="7" fillId="0" borderId="43" xfId="2" applyNumberFormat="1" applyFont="1" applyBorder="1" applyAlignment="1" applyProtection="1">
      <alignment horizontal="center" vertical="center"/>
      <protection locked="0"/>
    </xf>
    <xf numFmtId="0" fontId="35" fillId="0" borderId="43" xfId="2" applyFont="1" applyBorder="1" applyAlignment="1" applyProtection="1">
      <alignment horizontal="center" vertical="center"/>
      <protection locked="0"/>
    </xf>
    <xf numFmtId="0" fontId="35" fillId="0" borderId="0" xfId="2" applyFont="1" applyAlignment="1" applyProtection="1">
      <alignment vertical="center"/>
      <protection locked="0"/>
    </xf>
    <xf numFmtId="0" fontId="35" fillId="0" borderId="0" xfId="2" applyFont="1" applyAlignment="1" applyProtection="1">
      <alignment horizontal="center" vertical="center"/>
      <protection locked="0"/>
    </xf>
    <xf numFmtId="49" fontId="26" fillId="0" borderId="43" xfId="2" applyNumberFormat="1" applyFont="1" applyBorder="1" applyAlignment="1" applyProtection="1">
      <alignment horizontal="left" vertical="center" wrapText="1"/>
      <protection locked="0"/>
    </xf>
    <xf numFmtId="0" fontId="35" fillId="0" borderId="0" xfId="2" applyFont="1" applyAlignment="1" applyProtection="1">
      <alignment horizontal="left" vertical="center"/>
      <protection locked="0"/>
    </xf>
    <xf numFmtId="0" fontId="13" fillId="0" borderId="0" xfId="2" applyFont="1" applyProtection="1">
      <protection locked="0"/>
    </xf>
    <xf numFmtId="0" fontId="63" fillId="0" borderId="50" xfId="2" applyFont="1" applyBorder="1" applyAlignment="1">
      <alignment vertical="center"/>
    </xf>
    <xf numFmtId="0" fontId="7"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7" fillId="0" borderId="0" xfId="0" applyFont="1" applyAlignment="1">
      <alignment horizontal="right"/>
    </xf>
    <xf numFmtId="0" fontId="7" fillId="0" borderId="1" xfId="0" applyFont="1" applyBorder="1" applyAlignment="1">
      <alignment horizontal="center" vertical="center"/>
    </xf>
    <xf numFmtId="0" fontId="7" fillId="0" borderId="136" xfId="0" applyFont="1" applyBorder="1">
      <alignment vertical="center"/>
    </xf>
    <xf numFmtId="0" fontId="7" fillId="0" borderId="5"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left"/>
    </xf>
    <xf numFmtId="49" fontId="6" fillId="0" borderId="0" xfId="0" applyNumberFormat="1" applyFont="1" applyAlignment="1">
      <alignment horizontal="left" vertical="center"/>
    </xf>
    <xf numFmtId="0" fontId="6" fillId="0" borderId="0" xfId="0" applyFont="1" applyAlignment="1">
      <alignment horizontal="right"/>
    </xf>
    <xf numFmtId="0" fontId="7" fillId="0" borderId="213" xfId="0" applyFont="1" applyBorder="1">
      <alignment vertical="center"/>
    </xf>
    <xf numFmtId="0" fontId="29" fillId="0" borderId="120" xfId="0" applyFont="1" applyBorder="1">
      <alignment vertical="center"/>
    </xf>
    <xf numFmtId="0" fontId="7" fillId="0" borderId="121" xfId="0" applyFont="1" applyBorder="1">
      <alignment vertical="center"/>
    </xf>
    <xf numFmtId="0" fontId="7" fillId="0" borderId="214" xfId="0" applyFont="1" applyBorder="1">
      <alignment vertical="center"/>
    </xf>
    <xf numFmtId="188" fontId="7" fillId="0" borderId="5" xfId="0" applyNumberFormat="1" applyFont="1" applyBorder="1">
      <alignment vertical="center"/>
    </xf>
    <xf numFmtId="188" fontId="7" fillId="0" borderId="5" xfId="0" applyNumberFormat="1" applyFont="1" applyBorder="1" applyAlignment="1">
      <alignment horizontal="right" vertical="center"/>
    </xf>
    <xf numFmtId="0" fontId="7" fillId="0" borderId="174" xfId="0" applyFont="1" applyBorder="1">
      <alignment vertical="center"/>
    </xf>
    <xf numFmtId="0" fontId="7" fillId="0" borderId="169" xfId="0" applyFont="1" applyBorder="1">
      <alignment vertical="center"/>
    </xf>
    <xf numFmtId="0" fontId="7" fillId="2" borderId="169" xfId="0" applyFont="1" applyFill="1" applyBorder="1" applyAlignment="1">
      <alignment horizontal="right" vertical="center" wrapText="1"/>
    </xf>
    <xf numFmtId="0" fontId="7" fillId="0" borderId="192" xfId="0" applyFont="1" applyBorder="1" applyAlignment="1">
      <alignment horizontal="center" vertical="center" wrapText="1"/>
    </xf>
    <xf numFmtId="188" fontId="7" fillId="0" borderId="0" xfId="0" applyNumberFormat="1" applyFont="1">
      <alignment vertical="center"/>
    </xf>
    <xf numFmtId="188" fontId="7" fillId="0" borderId="0" xfId="0" applyNumberFormat="1" applyFont="1" applyAlignment="1">
      <alignment horizontal="right" vertical="center"/>
    </xf>
    <xf numFmtId="49" fontId="29" fillId="0" borderId="215" xfId="0" applyNumberFormat="1" applyFont="1" applyBorder="1">
      <alignment vertical="center"/>
    </xf>
    <xf numFmtId="49" fontId="32" fillId="0" borderId="18" xfId="0" applyNumberFormat="1" applyFont="1" applyBorder="1">
      <alignment vertical="center"/>
    </xf>
    <xf numFmtId="0" fontId="28" fillId="0" borderId="51" xfId="0" applyFont="1" applyBorder="1" applyAlignment="1">
      <alignment vertical="center" shrinkToFit="1"/>
    </xf>
    <xf numFmtId="0" fontId="29" fillId="0" borderId="216" xfId="0" applyFont="1" applyBorder="1" applyAlignment="1">
      <alignment vertical="center" shrinkToFit="1"/>
    </xf>
    <xf numFmtId="189" fontId="7" fillId="0" borderId="0" xfId="0" applyNumberFormat="1" applyFont="1" applyAlignment="1">
      <alignment horizontal="center" vertical="center"/>
    </xf>
    <xf numFmtId="181" fontId="7" fillId="0" borderId="0" xfId="0" applyNumberFormat="1" applyFont="1" applyAlignment="1">
      <alignment horizontal="center" vertical="center"/>
    </xf>
    <xf numFmtId="0" fontId="7" fillId="0" borderId="133" xfId="0" applyFont="1" applyBorder="1">
      <alignment vertical="center"/>
    </xf>
    <xf numFmtId="0" fontId="71" fillId="0" borderId="0" xfId="2" applyFont="1" applyAlignment="1">
      <alignment vertical="center"/>
    </xf>
    <xf numFmtId="0" fontId="17" fillId="0" borderId="0" xfId="2" applyFont="1" applyAlignment="1">
      <alignment horizontal="distributed" vertical="center"/>
    </xf>
    <xf numFmtId="0" fontId="19" fillId="0" borderId="0" xfId="2" applyFont="1" applyAlignment="1">
      <alignment horizontal="center" vertical="center"/>
    </xf>
    <xf numFmtId="0" fontId="20" fillId="0" borderId="0" xfId="2" applyFont="1" applyAlignment="1">
      <alignment horizontal="center" vertical="center"/>
    </xf>
    <xf numFmtId="0" fontId="16" fillId="0" borderId="0" xfId="2" applyFont="1" applyAlignment="1">
      <alignment horizontal="distributed" vertical="center"/>
    </xf>
    <xf numFmtId="0" fontId="17" fillId="0" borderId="0" xfId="2" applyFont="1" applyAlignment="1">
      <alignment horizontal="center" vertical="center"/>
    </xf>
    <xf numFmtId="0" fontId="16" fillId="0" borderId="0" xfId="2" applyFont="1" applyAlignment="1">
      <alignment horizontal="center" vertical="center"/>
    </xf>
    <xf numFmtId="0" fontId="53" fillId="0" borderId="0" xfId="2" applyFont="1" applyAlignment="1">
      <alignment horizontal="center" vertical="center"/>
    </xf>
    <xf numFmtId="49" fontId="13" fillId="0" borderId="0" xfId="1" applyNumberFormat="1" applyFont="1" applyAlignment="1">
      <alignment horizontal="center" vertical="center"/>
    </xf>
    <xf numFmtId="49" fontId="6" fillId="0" borderId="0" xfId="0" applyNumberFormat="1" applyFont="1" applyAlignment="1">
      <alignment horizontal="center" vertical="center"/>
    </xf>
    <xf numFmtId="0" fontId="29" fillId="0" borderId="0" xfId="0" applyFont="1" applyAlignment="1">
      <alignment horizontal="justify"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justify" vertical="center"/>
    </xf>
    <xf numFmtId="0" fontId="6" fillId="0" borderId="0" xfId="0" applyFont="1" applyAlignment="1">
      <alignment horizontal="left" vertical="center"/>
    </xf>
    <xf numFmtId="0" fontId="21" fillId="0" borderId="0" xfId="0" applyFont="1">
      <alignment vertical="center"/>
    </xf>
    <xf numFmtId="0" fontId="7" fillId="0" borderId="0" xfId="0" applyFont="1">
      <alignment vertical="center"/>
    </xf>
    <xf numFmtId="0" fontId="29" fillId="0" borderId="0" xfId="0" applyFont="1" applyAlignment="1">
      <alignment vertical="center" shrinkToFit="1"/>
    </xf>
    <xf numFmtId="0" fontId="35" fillId="0" borderId="45" xfId="2" applyFont="1" applyBorder="1" applyAlignment="1">
      <alignment vertical="center"/>
    </xf>
    <xf numFmtId="0" fontId="35" fillId="0" borderId="47" xfId="2" applyFont="1" applyBorder="1" applyAlignment="1">
      <alignment vertical="center"/>
    </xf>
    <xf numFmtId="49" fontId="13" fillId="0" borderId="0" xfId="2" applyNumberFormat="1" applyFont="1" applyAlignment="1">
      <alignment horizontal="center" vertical="center"/>
    </xf>
    <xf numFmtId="0" fontId="35" fillId="0" borderId="43" xfId="2" applyFont="1" applyBorder="1" applyAlignment="1">
      <alignment vertical="center"/>
    </xf>
    <xf numFmtId="0" fontId="35" fillId="0" borderId="52" xfId="2" applyFont="1" applyBorder="1" applyAlignment="1">
      <alignment vertical="center"/>
    </xf>
    <xf numFmtId="0" fontId="35" fillId="0" borderId="21" xfId="2" applyFont="1" applyBorder="1" applyAlignment="1">
      <alignment vertical="center"/>
    </xf>
    <xf numFmtId="0" fontId="35" fillId="0" borderId="43" xfId="2" applyFont="1" applyBorder="1" applyAlignment="1">
      <alignment horizontal="center" vertical="center"/>
    </xf>
    <xf numFmtId="0" fontId="13" fillId="0" borderId="0" xfId="2" applyFont="1" applyAlignment="1">
      <alignment horizontal="left" vertical="center"/>
    </xf>
    <xf numFmtId="0" fontId="13" fillId="0" borderId="20" xfId="2" applyFont="1" applyBorder="1" applyAlignment="1">
      <alignment horizontal="left" vertical="center"/>
    </xf>
    <xf numFmtId="0" fontId="13" fillId="0" borderId="0" xfId="2" applyFont="1" applyAlignment="1">
      <alignment horizontal="center" vertical="center"/>
    </xf>
    <xf numFmtId="0" fontId="13" fillId="0" borderId="20" xfId="2" applyFont="1" applyBorder="1" applyAlignment="1">
      <alignment horizontal="center" vertical="center"/>
    </xf>
    <xf numFmtId="0" fontId="35" fillId="0" borderId="52" xfId="2" applyFont="1" applyBorder="1" applyAlignment="1">
      <alignment horizontal="left" vertical="center"/>
    </xf>
    <xf numFmtId="0" fontId="35" fillId="0" borderId="21" xfId="2" applyFont="1" applyBorder="1" applyAlignment="1">
      <alignment horizontal="left" vertical="center"/>
    </xf>
    <xf numFmtId="0" fontId="35" fillId="0" borderId="51" xfId="2" applyFont="1" applyBorder="1" applyAlignment="1">
      <alignment vertical="center"/>
    </xf>
    <xf numFmtId="0" fontId="35" fillId="0" borderId="23" xfId="2" applyFont="1" applyBorder="1" applyAlignment="1">
      <alignment vertical="center"/>
    </xf>
    <xf numFmtId="0" fontId="35" fillId="0" borderId="44" xfId="2" applyFont="1" applyBorder="1" applyAlignment="1">
      <alignment horizontal="center" vertical="center"/>
    </xf>
    <xf numFmtId="0" fontId="35" fillId="0" borderId="48" xfId="2" applyFont="1" applyBorder="1" applyAlignment="1">
      <alignment horizontal="center" vertical="center"/>
    </xf>
    <xf numFmtId="0" fontId="35" fillId="0" borderId="50" xfId="2" applyFont="1" applyBorder="1" applyAlignment="1">
      <alignment horizontal="center" vertical="center"/>
    </xf>
    <xf numFmtId="3" fontId="35" fillId="0" borderId="44" xfId="2" applyNumberFormat="1" applyFont="1" applyBorder="1" applyAlignment="1">
      <alignment horizontal="center" vertical="center"/>
    </xf>
    <xf numFmtId="3" fontId="35" fillId="0" borderId="48" xfId="2" applyNumberFormat="1" applyFont="1" applyBorder="1" applyAlignment="1">
      <alignment horizontal="center" vertical="center"/>
    </xf>
    <xf numFmtId="3" fontId="35" fillId="0" borderId="50" xfId="2" applyNumberFormat="1" applyFont="1" applyBorder="1" applyAlignment="1">
      <alignment horizontal="center" vertical="center"/>
    </xf>
    <xf numFmtId="0" fontId="35" fillId="0" borderId="49" xfId="2" applyFont="1" applyBorder="1" applyAlignment="1">
      <alignment vertical="center"/>
    </xf>
    <xf numFmtId="0" fontId="35" fillId="0" borderId="18" xfId="2" applyFont="1" applyBorder="1" applyAlignment="1">
      <alignment vertical="center"/>
    </xf>
    <xf numFmtId="0" fontId="35" fillId="0" borderId="45" xfId="2" applyFont="1" applyBorder="1" applyAlignment="1">
      <alignment horizontal="center" vertical="center"/>
    </xf>
    <xf numFmtId="0" fontId="35" fillId="0" borderId="47" xfId="2" applyFont="1" applyBorder="1" applyAlignment="1">
      <alignment horizontal="center" vertical="center"/>
    </xf>
    <xf numFmtId="3" fontId="35" fillId="0" borderId="49" xfId="2" applyNumberFormat="1" applyFont="1" applyBorder="1" applyAlignment="1">
      <alignment horizontal="center" vertical="center"/>
    </xf>
    <xf numFmtId="3" fontId="35" fillId="0" borderId="52" xfId="2" applyNumberFormat="1" applyFont="1" applyBorder="1" applyAlignment="1">
      <alignment horizontal="center" vertical="center"/>
    </xf>
    <xf numFmtId="3" fontId="35" fillId="0" borderId="44" xfId="2" applyNumberFormat="1" applyFont="1" applyBorder="1" applyAlignment="1">
      <alignment vertical="center"/>
    </xf>
    <xf numFmtId="3" fontId="35" fillId="0" borderId="48" xfId="2" applyNumberFormat="1" applyFont="1" applyBorder="1" applyAlignment="1">
      <alignment vertical="center"/>
    </xf>
    <xf numFmtId="3" fontId="35" fillId="0" borderId="50" xfId="2" applyNumberFormat="1" applyFont="1" applyBorder="1" applyAlignment="1">
      <alignment vertical="center"/>
    </xf>
    <xf numFmtId="3" fontId="35" fillId="0" borderId="51" xfId="2" applyNumberFormat="1" applyFont="1" applyBorder="1" applyAlignment="1">
      <alignment horizontal="center" vertical="center"/>
    </xf>
    <xf numFmtId="0" fontId="35" fillId="0" borderId="44" xfId="2" applyFont="1" applyBorder="1" applyAlignment="1">
      <alignment horizontal="center" vertical="center" wrapText="1"/>
    </xf>
    <xf numFmtId="0" fontId="35" fillId="0" borderId="48" xfId="2" applyFont="1" applyBorder="1" applyAlignment="1">
      <alignment horizontal="center" vertical="center" wrapText="1"/>
    </xf>
    <xf numFmtId="0" fontId="35" fillId="0" borderId="50" xfId="2" applyFont="1" applyBorder="1" applyAlignment="1">
      <alignment horizontal="center" vertical="center" wrapText="1"/>
    </xf>
    <xf numFmtId="0" fontId="13" fillId="0" borderId="0" xfId="2" applyFont="1" applyAlignment="1">
      <alignment vertical="center"/>
    </xf>
    <xf numFmtId="0" fontId="13" fillId="0" borderId="20" xfId="2" applyFont="1" applyBorder="1" applyAlignment="1">
      <alignment vertical="center"/>
    </xf>
    <xf numFmtId="0" fontId="35" fillId="0" borderId="51" xfId="2" applyFont="1" applyBorder="1" applyAlignment="1">
      <alignment horizontal="left" vertical="center"/>
    </xf>
    <xf numFmtId="0" fontId="35" fillId="0" borderId="23" xfId="2" applyFont="1" applyBorder="1" applyAlignment="1">
      <alignment horizontal="left" vertical="center"/>
    </xf>
    <xf numFmtId="0" fontId="35" fillId="0" borderId="49" xfId="2" applyFont="1" applyBorder="1" applyAlignment="1">
      <alignment horizontal="distributed" vertical="center"/>
    </xf>
    <xf numFmtId="0" fontId="35" fillId="0" borderId="18" xfId="2" applyFont="1" applyBorder="1" applyAlignment="1">
      <alignment horizontal="distributed" vertical="center"/>
    </xf>
    <xf numFmtId="0" fontId="35" fillId="0" borderId="51" xfId="2" applyFont="1" applyBorder="1" applyAlignment="1">
      <alignment horizontal="distributed" vertical="center"/>
    </xf>
    <xf numFmtId="0" fontId="35" fillId="0" borderId="23" xfId="2" applyFont="1" applyBorder="1" applyAlignment="1">
      <alignment horizontal="distributed" vertical="center"/>
    </xf>
    <xf numFmtId="0" fontId="35" fillId="0" borderId="49" xfId="2" applyFont="1" applyBorder="1" applyAlignment="1">
      <alignment horizontal="left" vertical="center"/>
    </xf>
    <xf numFmtId="0" fontId="35" fillId="0" borderId="18" xfId="2" applyFont="1" applyBorder="1" applyAlignment="1">
      <alignment horizontal="left" vertical="center"/>
    </xf>
    <xf numFmtId="0" fontId="63" fillId="0" borderId="43" xfId="2" applyFont="1" applyBorder="1" applyAlignment="1">
      <alignment vertical="center"/>
    </xf>
    <xf numFmtId="0" fontId="3" fillId="0" borderId="2" xfId="0" applyFont="1" applyBorder="1" applyAlignment="1">
      <alignment horizontal="justify" vertical="center"/>
    </xf>
    <xf numFmtId="0" fontId="3" fillId="0" borderId="4" xfId="0" applyFont="1" applyBorder="1" applyAlignment="1">
      <alignment horizontal="justify"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shrinkToFit="1"/>
    </xf>
    <xf numFmtId="0" fontId="3"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lef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3" fillId="0" borderId="8" xfId="0" applyFont="1" applyBorder="1" applyAlignment="1">
      <alignment horizontal="distributed" vertical="center"/>
    </xf>
    <xf numFmtId="0" fontId="5" fillId="0" borderId="8" xfId="0" applyFont="1" applyBorder="1" applyAlignment="1">
      <alignment horizontal="distributed" vertical="center"/>
    </xf>
    <xf numFmtId="0" fontId="5" fillId="0" borderId="8" xfId="0" applyFont="1" applyBorder="1" applyAlignment="1">
      <alignment horizontal="distributed" vertical="center" wrapText="1"/>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5" fillId="0" borderId="9" xfId="0" applyFont="1" applyBorder="1" applyAlignment="1">
      <alignment horizontal="distributed" vertical="center"/>
    </xf>
    <xf numFmtId="0" fontId="7" fillId="0" borderId="0" xfId="0" applyFont="1" applyAlignment="1">
      <alignment horizontal="left" vertical="center"/>
    </xf>
    <xf numFmtId="49" fontId="23" fillId="0" borderId="0" xfId="0" applyNumberFormat="1" applyFont="1" applyAlignment="1">
      <alignment horizontal="center" vertical="center"/>
    </xf>
    <xf numFmtId="0" fontId="11" fillId="0" borderId="41"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Alignment="1">
      <alignment horizontal="right" vertical="center"/>
    </xf>
    <xf numFmtId="0" fontId="11" fillId="0" borderId="36" xfId="0" applyFont="1" applyBorder="1" applyAlignment="1">
      <alignment horizontal="center" vertical="center"/>
    </xf>
    <xf numFmtId="0" fontId="21" fillId="0" borderId="15"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1" fillId="0" borderId="28" xfId="0" applyFont="1" applyBorder="1" applyAlignment="1">
      <alignment horizontal="center" vertical="center"/>
    </xf>
    <xf numFmtId="0" fontId="11" fillId="0" borderId="39" xfId="0" applyFont="1" applyBorder="1" applyAlignment="1">
      <alignment horizontal="center" vertical="center"/>
    </xf>
    <xf numFmtId="49" fontId="5" fillId="0" borderId="152" xfId="0" applyNumberFormat="1" applyFont="1" applyBorder="1" applyAlignment="1">
      <alignment horizontal="center" vertical="center"/>
    </xf>
    <xf numFmtId="49" fontId="6" fillId="0" borderId="0" xfId="0" applyNumberFormat="1" applyFont="1">
      <alignment vertical="center"/>
    </xf>
    <xf numFmtId="49" fontId="6" fillId="0" borderId="0" xfId="0" applyNumberFormat="1" applyFont="1" applyAlignment="1">
      <alignment vertical="center" wrapText="1"/>
    </xf>
    <xf numFmtId="0" fontId="7" fillId="0" borderId="118" xfId="0" applyFont="1" applyBorder="1" applyAlignment="1">
      <alignment horizontal="left" vertical="center"/>
    </xf>
    <xf numFmtId="49" fontId="5" fillId="0" borderId="153" xfId="0" applyNumberFormat="1" applyFont="1" applyBorder="1" applyAlignment="1">
      <alignment horizontal="justify" vertical="center"/>
    </xf>
    <xf numFmtId="49" fontId="5" fillId="0" borderId="154" xfId="0" applyNumberFormat="1" applyFont="1" applyBorder="1" applyAlignment="1">
      <alignment horizontal="justify" vertical="center"/>
    </xf>
    <xf numFmtId="49" fontId="23" fillId="0" borderId="0" xfId="0" applyNumberFormat="1" applyFont="1">
      <alignmen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49" fontId="5" fillId="0" borderId="165" xfId="0" applyNumberFormat="1" applyFont="1" applyBorder="1" applyAlignment="1">
      <alignment horizontal="center" vertical="center"/>
    </xf>
    <xf numFmtId="0" fontId="5" fillId="0" borderId="32" xfId="0" applyFont="1" applyBorder="1">
      <alignment vertical="center"/>
    </xf>
    <xf numFmtId="0" fontId="6" fillId="0" borderId="0" xfId="0" applyFont="1">
      <alignment vertical="center"/>
    </xf>
    <xf numFmtId="0" fontId="7" fillId="0" borderId="118" xfId="0" applyFont="1" applyBorder="1" applyAlignment="1">
      <alignment horizontal="center" vertical="center"/>
    </xf>
    <xf numFmtId="0" fontId="7" fillId="0" borderId="165" xfId="0" applyFont="1" applyBorder="1">
      <alignment vertical="center"/>
    </xf>
    <xf numFmtId="0" fontId="7" fillId="0" borderId="0" xfId="0" applyFont="1" applyAlignment="1">
      <alignment horizontal="right"/>
    </xf>
    <xf numFmtId="0" fontId="21" fillId="0" borderId="165" xfId="0" applyFont="1" applyBorder="1">
      <alignment vertical="center"/>
    </xf>
    <xf numFmtId="0" fontId="10" fillId="0" borderId="0" xfId="0" applyFont="1">
      <alignment vertical="center"/>
    </xf>
    <xf numFmtId="0" fontId="11" fillId="0" borderId="0" xfId="0" applyFont="1" applyAlignment="1">
      <alignment horizontal="right"/>
    </xf>
    <xf numFmtId="0" fontId="11" fillId="0" borderId="0" xfId="0" applyFont="1" applyAlignment="1">
      <alignment horizontal="left" vertical="center"/>
    </xf>
    <xf numFmtId="3" fontId="7" fillId="0" borderId="156" xfId="0" applyNumberFormat="1" applyFont="1" applyBorder="1" applyAlignment="1">
      <alignment horizontal="center" vertical="center"/>
    </xf>
    <xf numFmtId="3" fontId="7" fillId="0" borderId="178" xfId="0" applyNumberFormat="1" applyFont="1" applyBorder="1" applyAlignment="1">
      <alignment horizontal="center" vertical="center"/>
    </xf>
    <xf numFmtId="3" fontId="7" fillId="0" borderId="111" xfId="0" applyNumberFormat="1" applyFont="1" applyBorder="1" applyAlignment="1">
      <alignment horizontal="center" vertical="center"/>
    </xf>
    <xf numFmtId="3" fontId="7" fillId="0" borderId="4" xfId="0" applyNumberFormat="1" applyFont="1" applyBorder="1" applyAlignment="1">
      <alignment horizontal="center" vertical="center"/>
    </xf>
    <xf numFmtId="3" fontId="11" fillId="0" borderId="0" xfId="0" applyNumberFormat="1" applyFont="1">
      <alignment vertical="center"/>
    </xf>
    <xf numFmtId="3" fontId="7" fillId="0" borderId="0" xfId="0" applyNumberFormat="1" applyFont="1">
      <alignment vertical="center"/>
    </xf>
    <xf numFmtId="3" fontId="21" fillId="0" borderId="0" xfId="0" applyNumberFormat="1" applyFont="1" applyAlignment="1">
      <alignment horizontal="right" vertical="center"/>
    </xf>
    <xf numFmtId="3" fontId="7" fillId="0" borderId="0" xfId="0" applyNumberFormat="1" applyFont="1" applyAlignment="1">
      <alignment horizontal="right" vertical="center"/>
    </xf>
    <xf numFmtId="3" fontId="7" fillId="0" borderId="104" xfId="0" applyNumberFormat="1" applyFont="1" applyBorder="1" applyAlignment="1">
      <alignment horizontal="center" vertical="center"/>
    </xf>
    <xf numFmtId="3" fontId="7" fillId="0" borderId="123" xfId="0" applyNumberFormat="1" applyFont="1" applyBorder="1" applyAlignment="1">
      <alignment horizontal="center" vertical="center"/>
    </xf>
    <xf numFmtId="3" fontId="7" fillId="0" borderId="2" xfId="0" applyNumberFormat="1" applyFont="1" applyBorder="1" applyAlignment="1">
      <alignment horizontal="center" vertical="center"/>
    </xf>
    <xf numFmtId="3" fontId="11" fillId="0" borderId="118" xfId="0" applyNumberFormat="1" applyFont="1" applyBorder="1" applyAlignment="1">
      <alignment horizontal="center" vertical="center"/>
    </xf>
    <xf numFmtId="3" fontId="7" fillId="0" borderId="118" xfId="0" applyNumberFormat="1" applyFont="1" applyBorder="1" applyAlignment="1">
      <alignment horizontal="center" vertical="center"/>
    </xf>
    <xf numFmtId="0" fontId="26" fillId="0" borderId="43" xfId="2" applyFont="1" applyBorder="1" applyAlignment="1">
      <alignment horizontal="center" vertical="center"/>
    </xf>
    <xf numFmtId="0" fontId="30" fillId="0" borderId="44" xfId="2" applyFont="1" applyBorder="1" applyAlignment="1">
      <alignment horizontal="center" vertical="center"/>
    </xf>
    <xf numFmtId="0" fontId="26" fillId="0" borderId="48" xfId="2" applyFont="1" applyBorder="1" applyAlignment="1">
      <alignment horizontal="center" vertical="center"/>
    </xf>
    <xf numFmtId="0" fontId="26" fillId="0" borderId="50" xfId="2" applyFont="1" applyBorder="1" applyAlignment="1">
      <alignment horizontal="center" vertical="center"/>
    </xf>
    <xf numFmtId="0" fontId="30" fillId="0" borderId="43" xfId="2" applyFont="1" applyBorder="1" applyAlignment="1">
      <alignment horizontal="center" vertical="center"/>
    </xf>
    <xf numFmtId="0" fontId="26" fillId="0" borderId="43" xfId="2" applyFont="1" applyBorder="1" applyAlignment="1">
      <alignment horizontal="distributed" vertical="center"/>
    </xf>
    <xf numFmtId="0" fontId="31" fillId="0" borderId="46" xfId="2" applyFont="1" applyBorder="1" applyAlignment="1">
      <alignment horizontal="distributed" vertical="center"/>
    </xf>
    <xf numFmtId="0" fontId="26" fillId="0" borderId="44" xfId="2" applyFont="1" applyBorder="1" applyAlignment="1">
      <alignment horizontal="distributed" vertical="center"/>
    </xf>
    <xf numFmtId="0" fontId="26" fillId="0" borderId="49" xfId="2" applyFont="1" applyBorder="1" applyAlignment="1">
      <alignment horizontal="distributed" vertical="center"/>
    </xf>
    <xf numFmtId="0" fontId="26" fillId="0" borderId="17" xfId="2" applyFont="1" applyBorder="1" applyAlignment="1">
      <alignment horizontal="distributed" vertical="center"/>
    </xf>
    <xf numFmtId="0" fontId="26" fillId="0" borderId="18" xfId="2" applyFont="1" applyBorder="1" applyAlignment="1">
      <alignment horizontal="distributed" vertical="center"/>
    </xf>
    <xf numFmtId="0" fontId="26" fillId="0" borderId="51" xfId="2" applyFont="1" applyBorder="1" applyAlignment="1">
      <alignment horizontal="distributed" vertical="center"/>
    </xf>
    <xf numFmtId="0" fontId="26" fillId="0" borderId="20" xfId="2" applyFont="1" applyBorder="1" applyAlignment="1">
      <alignment horizontal="distributed" vertical="center"/>
    </xf>
    <xf numFmtId="0" fontId="26" fillId="0" borderId="23" xfId="2" applyFont="1" applyBorder="1" applyAlignment="1">
      <alignment horizontal="distributed" vertical="center"/>
    </xf>
    <xf numFmtId="0" fontId="26" fillId="0" borderId="49" xfId="2" applyFont="1" applyBorder="1" applyAlignment="1">
      <alignment horizontal="center" vertical="center"/>
    </xf>
    <xf numFmtId="0" fontId="26" fillId="0" borderId="51" xfId="2" applyFont="1" applyBorder="1" applyAlignment="1">
      <alignment horizontal="center" vertical="center"/>
    </xf>
    <xf numFmtId="0" fontId="31" fillId="0" borderId="17" xfId="2" applyFont="1" applyBorder="1" applyAlignment="1">
      <alignment horizontal="distributed" vertical="center"/>
    </xf>
    <xf numFmtId="0" fontId="31" fillId="0" borderId="20" xfId="2" applyFont="1" applyBorder="1" applyAlignment="1">
      <alignment horizontal="distributed" vertical="center"/>
    </xf>
    <xf numFmtId="0" fontId="26" fillId="0" borderId="18" xfId="2" applyFont="1" applyBorder="1" applyAlignment="1">
      <alignment horizontal="center" vertical="center"/>
    </xf>
    <xf numFmtId="0" fontId="26" fillId="0" borderId="23" xfId="2" applyFont="1" applyBorder="1" applyAlignment="1">
      <alignment horizontal="center" vertical="center"/>
    </xf>
    <xf numFmtId="0" fontId="26" fillId="0" borderId="50" xfId="2" applyFont="1" applyBorder="1" applyAlignment="1">
      <alignment horizontal="distributed" vertical="center"/>
    </xf>
    <xf numFmtId="0" fontId="26" fillId="0" borderId="45" xfId="2" applyFont="1" applyBorder="1" applyAlignment="1">
      <alignment horizontal="center" vertical="center"/>
    </xf>
    <xf numFmtId="0" fontId="26" fillId="0" borderId="46" xfId="2" applyFont="1" applyBorder="1" applyAlignment="1">
      <alignment horizontal="center" vertical="center"/>
    </xf>
    <xf numFmtId="0" fontId="26" fillId="0" borderId="47" xfId="2" applyFont="1" applyBorder="1" applyAlignment="1">
      <alignment horizontal="center" vertical="center"/>
    </xf>
    <xf numFmtId="0" fontId="29" fillId="0" borderId="49" xfId="2" applyFont="1" applyBorder="1" applyAlignment="1">
      <alignment horizontal="distributed" vertical="center"/>
    </xf>
    <xf numFmtId="0" fontId="29" fillId="0" borderId="17" xfId="2" applyFont="1" applyBorder="1" applyAlignment="1">
      <alignment horizontal="distributed" vertical="center"/>
    </xf>
    <xf numFmtId="0" fontId="29" fillId="0" borderId="18" xfId="2" applyFont="1" applyBorder="1" applyAlignment="1">
      <alignment horizontal="distributed" vertical="center"/>
    </xf>
    <xf numFmtId="0" fontId="29" fillId="0" borderId="51" xfId="2" applyFont="1" applyBorder="1" applyAlignment="1">
      <alignment horizontal="distributed" vertical="center"/>
    </xf>
    <xf numFmtId="0" fontId="29" fillId="0" borderId="20" xfId="2" applyFont="1" applyBorder="1" applyAlignment="1">
      <alignment horizontal="distributed" vertical="center"/>
    </xf>
    <xf numFmtId="0" fontId="29" fillId="0" borderId="23" xfId="2" applyFont="1" applyBorder="1" applyAlignment="1">
      <alignment horizontal="distributed" vertical="center"/>
    </xf>
    <xf numFmtId="0" fontId="32" fillId="0" borderId="46" xfId="2" applyFont="1" applyBorder="1" applyAlignment="1">
      <alignment horizontal="distributed" vertical="center"/>
    </xf>
    <xf numFmtId="0" fontId="29" fillId="0" borderId="44" xfId="2" applyFont="1" applyBorder="1" applyAlignment="1">
      <alignment horizontal="center" vertical="center"/>
    </xf>
    <xf numFmtId="0" fontId="29" fillId="0" borderId="50" xfId="2" applyFont="1" applyBorder="1" applyAlignment="1">
      <alignment horizontal="center" vertical="center"/>
    </xf>
    <xf numFmtId="0" fontId="29" fillId="0" borderId="43" xfId="2" applyFont="1" applyBorder="1" applyAlignment="1">
      <alignment horizontal="left" vertical="center"/>
    </xf>
    <xf numFmtId="0" fontId="32" fillId="0" borderId="17" xfId="2" applyFont="1" applyBorder="1" applyAlignment="1">
      <alignment horizontal="distributed" vertical="center"/>
    </xf>
    <xf numFmtId="0" fontId="32" fillId="0" borderId="20" xfId="2" applyFont="1" applyBorder="1" applyAlignment="1">
      <alignment horizontal="distributed" vertical="center"/>
    </xf>
    <xf numFmtId="0" fontId="29" fillId="0" borderId="18" xfId="2" applyFont="1" applyBorder="1" applyAlignment="1">
      <alignment horizontal="center" vertical="center"/>
    </xf>
    <xf numFmtId="0" fontId="29" fillId="0" borderId="23" xfId="2" applyFont="1" applyBorder="1" applyAlignment="1">
      <alignment horizontal="center" vertical="center"/>
    </xf>
    <xf numFmtId="49" fontId="29" fillId="0" borderId="45" xfId="2" applyNumberFormat="1" applyFont="1" applyBorder="1" applyAlignment="1">
      <alignment horizontal="center" vertical="center"/>
    </xf>
    <xf numFmtId="49" fontId="29" fillId="0" borderId="46" xfId="2" applyNumberFormat="1" applyFont="1" applyBorder="1" applyAlignment="1">
      <alignment horizontal="center" vertical="center"/>
    </xf>
    <xf numFmtId="49" fontId="29" fillId="0" borderId="47" xfId="2" applyNumberFormat="1" applyFont="1" applyBorder="1" applyAlignment="1">
      <alignment horizontal="center" vertical="center"/>
    </xf>
    <xf numFmtId="0" fontId="29" fillId="0" borderId="49" xfId="2" applyFont="1" applyBorder="1" applyAlignment="1">
      <alignment horizontal="center" vertical="center"/>
    </xf>
    <xf numFmtId="0" fontId="29" fillId="0" borderId="51" xfId="2" applyFont="1" applyBorder="1" applyAlignment="1">
      <alignment horizontal="center" vertical="center"/>
    </xf>
    <xf numFmtId="0" fontId="29" fillId="0" borderId="44" xfId="2" applyFont="1" applyBorder="1" applyAlignment="1">
      <alignment horizontal="distributed" vertical="center"/>
    </xf>
    <xf numFmtId="0" fontId="29" fillId="0" borderId="50" xfId="2" applyFont="1" applyBorder="1" applyAlignment="1">
      <alignment horizontal="distributed" vertical="center"/>
    </xf>
    <xf numFmtId="49" fontId="29" fillId="0" borderId="43" xfId="2" applyNumberFormat="1" applyFont="1" applyBorder="1" applyAlignment="1">
      <alignment horizontal="left" vertical="center"/>
    </xf>
    <xf numFmtId="49" fontId="7" fillId="0" borderId="43" xfId="2" applyNumberFormat="1" applyFont="1" applyBorder="1" applyAlignment="1">
      <alignment horizontal="center" vertical="center" wrapText="1"/>
    </xf>
    <xf numFmtId="49" fontId="7" fillId="0" borderId="45" xfId="2" applyNumberFormat="1" applyFont="1" applyBorder="1" applyAlignment="1">
      <alignment horizontal="center" vertical="center" wrapText="1"/>
    </xf>
    <xf numFmtId="49" fontId="7" fillId="0" borderId="46" xfId="2" applyNumberFormat="1" applyFont="1" applyBorder="1" applyAlignment="1">
      <alignment horizontal="center" vertical="center" wrapText="1"/>
    </xf>
    <xf numFmtId="49" fontId="7" fillId="0" borderId="47" xfId="2" applyNumberFormat="1" applyFont="1" applyBorder="1" applyAlignment="1">
      <alignment horizontal="center" vertical="center" wrapText="1"/>
    </xf>
    <xf numFmtId="49" fontId="33" fillId="0" borderId="20" xfId="2" applyNumberFormat="1" applyFont="1" applyBorder="1" applyAlignment="1">
      <alignment horizontal="center" vertical="center"/>
    </xf>
    <xf numFmtId="49" fontId="11" fillId="0" borderId="43" xfId="2" applyNumberFormat="1" applyFont="1" applyBorder="1" applyAlignment="1">
      <alignment horizontal="center" vertical="center" wrapText="1"/>
    </xf>
    <xf numFmtId="49" fontId="21" fillId="0" borderId="46" xfId="2" applyNumberFormat="1" applyFont="1" applyBorder="1" applyAlignment="1">
      <alignment horizontal="distributed" vertical="center" wrapText="1"/>
    </xf>
    <xf numFmtId="49" fontId="7" fillId="0" borderId="46" xfId="2" applyNumberFormat="1" applyFont="1" applyBorder="1" applyAlignment="1">
      <alignment horizontal="left" vertical="center" wrapText="1"/>
    </xf>
    <xf numFmtId="49" fontId="7" fillId="0" borderId="47" xfId="2" applyNumberFormat="1" applyFont="1" applyBorder="1" applyAlignment="1">
      <alignment horizontal="left" vertical="center" wrapText="1"/>
    </xf>
    <xf numFmtId="49" fontId="7" fillId="0" borderId="20" xfId="2" applyNumberFormat="1" applyFont="1" applyBorder="1" applyAlignment="1">
      <alignment horizontal="center" vertical="center" wrapText="1"/>
    </xf>
    <xf numFmtId="49" fontId="7" fillId="0" borderId="20" xfId="2" applyNumberFormat="1" applyFont="1" applyBorder="1" applyAlignment="1">
      <alignment horizontal="distributed" vertical="center" wrapText="1"/>
    </xf>
    <xf numFmtId="49" fontId="7" fillId="0" borderId="45" xfId="2" applyNumberFormat="1" applyFont="1" applyBorder="1" applyAlignment="1">
      <alignment horizontal="distributed" vertical="center" wrapText="1" justifyLastLine="1"/>
    </xf>
    <xf numFmtId="49" fontId="7" fillId="0" borderId="46" xfId="2" applyNumberFormat="1" applyFont="1" applyBorder="1" applyAlignment="1">
      <alignment horizontal="distributed" vertical="center" wrapText="1" justifyLastLine="1"/>
    </xf>
    <xf numFmtId="49" fontId="7" fillId="0" borderId="46" xfId="2" applyNumberFormat="1" applyFont="1" applyBorder="1" applyAlignment="1">
      <alignment horizontal="distributed" vertical="center" wrapText="1"/>
    </xf>
    <xf numFmtId="49" fontId="7" fillId="0" borderId="52" xfId="2" applyNumberFormat="1" applyFont="1" applyBorder="1" applyAlignment="1">
      <alignment horizontal="distributed" vertical="center" wrapText="1" justifyLastLine="1"/>
    </xf>
    <xf numFmtId="49" fontId="7" fillId="0" borderId="0" xfId="2" applyNumberFormat="1" applyFont="1" applyAlignment="1">
      <alignment horizontal="distributed" vertical="center" wrapText="1" justifyLastLine="1"/>
    </xf>
    <xf numFmtId="49" fontId="7" fillId="0" borderId="0" xfId="2" applyNumberFormat="1" applyFont="1" applyAlignment="1">
      <alignment horizontal="distributed" vertical="center" wrapText="1"/>
    </xf>
    <xf numFmtId="49" fontId="7" fillId="0" borderId="52" xfId="2" applyNumberFormat="1" applyFont="1" applyBorder="1" applyAlignment="1">
      <alignment horizontal="center" vertical="center" wrapText="1"/>
    </xf>
    <xf numFmtId="49" fontId="7" fillId="0" borderId="0" xfId="2" applyNumberFormat="1" applyFont="1" applyAlignment="1">
      <alignment horizontal="center" vertical="center" wrapText="1"/>
    </xf>
    <xf numFmtId="0" fontId="35" fillId="0" borderId="43" xfId="2" applyFont="1" applyBorder="1" applyAlignment="1">
      <alignment horizontal="center" vertical="center" wrapText="1"/>
    </xf>
    <xf numFmtId="0" fontId="40" fillId="0" borderId="17" xfId="2" applyFont="1" applyBorder="1" applyAlignment="1">
      <alignment horizontal="distributed" vertical="center"/>
    </xf>
    <xf numFmtId="0" fontId="40" fillId="0" borderId="0" xfId="2" applyFont="1" applyAlignment="1">
      <alignment horizontal="distributed" vertical="center"/>
    </xf>
    <xf numFmtId="0" fontId="40" fillId="0" borderId="20" xfId="2" applyFont="1" applyBorder="1" applyAlignment="1">
      <alignment horizontal="distributed" vertical="center"/>
    </xf>
    <xf numFmtId="0" fontId="40" fillId="0" borderId="46" xfId="2" applyFont="1" applyBorder="1" applyAlignment="1">
      <alignment horizontal="distributed" vertical="center"/>
    </xf>
    <xf numFmtId="0" fontId="35" fillId="0" borderId="17" xfId="2" applyFont="1" applyBorder="1" applyAlignment="1">
      <alignment vertical="center"/>
    </xf>
    <xf numFmtId="0" fontId="35" fillId="0" borderId="20" xfId="2" applyFont="1" applyBorder="1" applyAlignment="1">
      <alignment horizontal="left" vertical="center"/>
    </xf>
    <xf numFmtId="0" fontId="39" fillId="0" borderId="45" xfId="2" applyFont="1" applyBorder="1" applyAlignment="1">
      <alignment horizontal="center" vertical="center"/>
    </xf>
    <xf numFmtId="0" fontId="35" fillId="0" borderId="46" xfId="2" applyFont="1" applyBorder="1" applyAlignment="1">
      <alignment horizontal="center" vertical="center"/>
    </xf>
    <xf numFmtId="0" fontId="35" fillId="0" borderId="45" xfId="2" applyFont="1" applyBorder="1" applyAlignment="1">
      <alignment horizontal="left" vertical="center"/>
    </xf>
    <xf numFmtId="0" fontId="35" fillId="0" borderId="46" xfId="2" applyFont="1" applyBorder="1" applyAlignment="1">
      <alignment horizontal="left" vertical="center"/>
    </xf>
    <xf numFmtId="0" fontId="35" fillId="0" borderId="47" xfId="2" applyFont="1" applyBorder="1" applyAlignment="1">
      <alignment horizontal="left" vertical="center"/>
    </xf>
    <xf numFmtId="0" fontId="35" fillId="0" borderId="49" xfId="2" applyFont="1" applyBorder="1" applyAlignment="1">
      <alignment horizontal="center" vertical="center"/>
    </xf>
    <xf numFmtId="0" fontId="35" fillId="0" borderId="17" xfId="2" applyFont="1" applyBorder="1" applyAlignment="1">
      <alignment horizontal="center" vertical="center"/>
    </xf>
    <xf numFmtId="0" fontId="35" fillId="0" borderId="18" xfId="2" applyFont="1" applyBorder="1" applyAlignment="1">
      <alignment horizontal="center" vertical="center"/>
    </xf>
    <xf numFmtId="0" fontId="35" fillId="0" borderId="46" xfId="2" applyFont="1" applyBorder="1" applyAlignment="1">
      <alignment horizontal="distributed" vertical="center"/>
    </xf>
    <xf numFmtId="0" fontId="35" fillId="0" borderId="20" xfId="2" applyFont="1" applyBorder="1" applyAlignment="1">
      <alignment horizontal="distributed" vertical="center"/>
    </xf>
    <xf numFmtId="0" fontId="35" fillId="0" borderId="17" xfId="2" applyFont="1" applyBorder="1" applyAlignment="1">
      <alignment horizontal="distributed" vertical="center"/>
    </xf>
    <xf numFmtId="0" fontId="35" fillId="0" borderId="46" xfId="2" applyFont="1" applyBorder="1" applyAlignment="1">
      <alignment horizontal="distributed" vertical="center" wrapText="1"/>
    </xf>
    <xf numFmtId="0" fontId="35" fillId="0" borderId="0" xfId="2" applyFont="1" applyAlignment="1">
      <alignment horizontal="distributed"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0" xfId="0" applyFont="1" applyAlignment="1">
      <alignment horizontal="distributed" vertical="center"/>
    </xf>
    <xf numFmtId="49" fontId="13" fillId="0" borderId="43" xfId="0" applyNumberFormat="1" applyFont="1" applyBorder="1" applyAlignment="1">
      <alignment horizontal="center" vertical="center" wrapText="1"/>
    </xf>
    <xf numFmtId="49" fontId="13" fillId="0" borderId="78" xfId="0" applyNumberFormat="1" applyFont="1" applyBorder="1" applyAlignment="1">
      <alignment horizontal="center" vertical="center" wrapText="1"/>
    </xf>
    <xf numFmtId="49" fontId="13" fillId="0" borderId="43" xfId="0" applyNumberFormat="1" applyFont="1" applyBorder="1" applyAlignment="1">
      <alignment horizontal="distributed" vertical="center" wrapText="1"/>
    </xf>
    <xf numFmtId="49" fontId="33" fillId="0" borderId="75" xfId="0" applyNumberFormat="1" applyFont="1" applyBorder="1" applyAlignment="1">
      <alignment horizontal="center" vertical="center" wrapText="1"/>
    </xf>
    <xf numFmtId="49" fontId="33" fillId="0" borderId="89" xfId="0" applyNumberFormat="1" applyFont="1" applyBorder="1" applyAlignment="1">
      <alignment horizontal="center" vertical="center" wrapText="1"/>
    </xf>
    <xf numFmtId="49" fontId="33" fillId="0" borderId="0" xfId="0" applyNumberFormat="1" applyFont="1" applyAlignment="1">
      <alignment horizontal="distributed" vertical="center"/>
    </xf>
    <xf numFmtId="49" fontId="13" fillId="0" borderId="115" xfId="0" applyNumberFormat="1" applyFont="1" applyBorder="1" applyAlignment="1">
      <alignment horizontal="center" vertical="center" wrapText="1"/>
    </xf>
    <xf numFmtId="49" fontId="13" fillId="0" borderId="75" xfId="0" applyNumberFormat="1" applyFont="1" applyBorder="1" applyAlignment="1">
      <alignment horizontal="center" vertical="center" wrapText="1"/>
    </xf>
    <xf numFmtId="49" fontId="13" fillId="0" borderId="76" xfId="0" applyNumberFormat="1" applyFont="1" applyBorder="1" applyAlignment="1">
      <alignment horizontal="center" vertical="center" wrapText="1"/>
    </xf>
    <xf numFmtId="49" fontId="13" fillId="0" borderId="0" xfId="0" applyNumberFormat="1" applyFont="1" applyAlignment="1">
      <alignment horizontal="center" vertical="center"/>
    </xf>
    <xf numFmtId="49" fontId="13" fillId="0" borderId="117" xfId="0" applyNumberFormat="1" applyFont="1" applyBorder="1" applyAlignment="1">
      <alignment horizontal="center" vertical="center" wrapText="1"/>
    </xf>
    <xf numFmtId="49" fontId="13" fillId="0" borderId="116" xfId="0" applyNumberFormat="1" applyFont="1" applyBorder="1" applyAlignment="1">
      <alignment horizontal="center" vertical="center" wrapText="1"/>
    </xf>
    <xf numFmtId="49" fontId="13" fillId="0" borderId="89" xfId="0" applyNumberFormat="1" applyFont="1" applyBorder="1" applyAlignment="1">
      <alignment horizontal="center" vertical="center" wrapText="1"/>
    </xf>
    <xf numFmtId="49" fontId="13" fillId="0" borderId="90" xfId="0" applyNumberFormat="1" applyFont="1" applyBorder="1" applyAlignment="1">
      <alignment horizontal="center" vertical="center" wrapText="1"/>
    </xf>
    <xf numFmtId="0" fontId="13" fillId="0" borderId="80" xfId="2" applyFont="1" applyBorder="1" applyAlignment="1">
      <alignment vertical="center" wrapText="1"/>
    </xf>
    <xf numFmtId="0" fontId="13" fillId="0" borderId="85" xfId="2" applyFont="1" applyBorder="1" applyAlignment="1">
      <alignment vertical="center" wrapText="1"/>
    </xf>
    <xf numFmtId="0" fontId="13" fillId="0" borderId="46" xfId="2" applyFont="1" applyBorder="1" applyAlignment="1">
      <alignment horizontal="distributed" vertical="center" wrapText="1"/>
    </xf>
    <xf numFmtId="0" fontId="13" fillId="0" borderId="82" xfId="2" applyFont="1" applyBorder="1" applyAlignment="1">
      <alignment horizontal="distributed" vertical="center" wrapText="1"/>
    </xf>
    <xf numFmtId="0" fontId="13" fillId="0" borderId="44" xfId="2" applyFont="1" applyBorder="1" applyAlignment="1">
      <alignment horizontal="center" vertical="center" wrapText="1"/>
    </xf>
    <xf numFmtId="0" fontId="13" fillId="0" borderId="84" xfId="2" applyFont="1" applyBorder="1" applyAlignment="1">
      <alignment horizontal="center" vertical="center" wrapText="1"/>
    </xf>
    <xf numFmtId="0" fontId="13" fillId="0" borderId="44" xfId="2" applyFont="1" applyBorder="1" applyAlignment="1">
      <alignment vertical="center" wrapText="1"/>
    </xf>
    <xf numFmtId="0" fontId="13" fillId="0" borderId="84" xfId="2" applyFont="1" applyBorder="1" applyAlignment="1">
      <alignment vertical="center" wrapText="1"/>
    </xf>
    <xf numFmtId="0" fontId="7" fillId="0" borderId="97"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3" fontId="7" fillId="0" borderId="24" xfId="0" applyNumberFormat="1" applyFont="1" applyBorder="1" applyAlignment="1">
      <alignment vertical="center" shrinkToFit="1"/>
    </xf>
    <xf numFmtId="3" fontId="7" fillId="0" borderId="97" xfId="0" applyNumberFormat="1" applyFont="1" applyBorder="1" applyAlignment="1">
      <alignment vertical="center" shrinkToFit="1"/>
    </xf>
    <xf numFmtId="3" fontId="7" fillId="0" borderId="12" xfId="0" applyNumberFormat="1" applyFont="1" applyBorder="1" applyAlignment="1">
      <alignment vertical="center" shrinkToFit="1"/>
    </xf>
    <xf numFmtId="3" fontId="7" fillId="0" borderId="0" xfId="0" applyNumberFormat="1" applyFont="1" applyAlignment="1">
      <alignment vertical="center" shrinkToFit="1"/>
    </xf>
    <xf numFmtId="3" fontId="7" fillId="0" borderId="26" xfId="0" applyNumberFormat="1" applyFont="1" applyBorder="1" applyAlignment="1">
      <alignment vertical="center" shrinkToFit="1"/>
    </xf>
    <xf numFmtId="3" fontId="7" fillId="0" borderId="93" xfId="0" applyNumberFormat="1" applyFont="1" applyBorder="1" applyAlignment="1">
      <alignment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24" xfId="0" applyFont="1" applyBorder="1" applyAlignment="1">
      <alignment vertical="center" wrapText="1"/>
    </xf>
    <xf numFmtId="0" fontId="7" fillId="0" borderId="97" xfId="0" applyFont="1" applyBorder="1" applyAlignment="1">
      <alignment vertical="center"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7" fillId="0" borderId="21" xfId="0" applyFont="1" applyBorder="1" applyAlignment="1">
      <alignment vertical="center" wrapText="1"/>
    </xf>
    <xf numFmtId="0" fontId="7" fillId="0" borderId="26" xfId="0" applyFont="1" applyBorder="1" applyAlignment="1">
      <alignment vertical="center" wrapText="1"/>
    </xf>
    <xf numFmtId="0" fontId="7" fillId="0" borderId="93" xfId="0" applyFont="1" applyBorder="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wrapText="1"/>
    </xf>
    <xf numFmtId="0" fontId="7" fillId="0" borderId="13" xfId="0" applyFont="1" applyBorder="1" applyAlignment="1">
      <alignment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91"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92" xfId="0" applyFont="1" applyBorder="1" applyAlignment="1">
      <alignment horizontal="center" vertical="center"/>
    </xf>
    <xf numFmtId="0" fontId="7" fillId="0" borderId="26"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7" fillId="0" borderId="30" xfId="0" applyFont="1" applyBorder="1" applyAlignment="1">
      <alignment horizontal="center" vertical="center"/>
    </xf>
    <xf numFmtId="0" fontId="7" fillId="0" borderId="52" xfId="0" applyFont="1" applyBorder="1" applyAlignment="1">
      <alignment horizontal="center" vertical="center"/>
    </xf>
    <xf numFmtId="0" fontId="7" fillId="0" borderId="13" xfId="0" applyFont="1" applyBorder="1" applyAlignment="1">
      <alignment horizontal="center" vertical="center"/>
    </xf>
    <xf numFmtId="0" fontId="7" fillId="0" borderId="98" xfId="0" applyFont="1" applyBorder="1" applyAlignment="1">
      <alignment horizontal="center" vertical="center"/>
    </xf>
    <xf numFmtId="0" fontId="7" fillId="0" borderId="24" xfId="0" applyFont="1" applyBorder="1">
      <alignment vertical="center"/>
    </xf>
    <xf numFmtId="0" fontId="7" fillId="0" borderId="97" xfId="0" applyFont="1" applyBorder="1">
      <alignment vertical="center"/>
    </xf>
    <xf numFmtId="0" fontId="7" fillId="0" borderId="30"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6" xfId="0" applyFont="1" applyBorder="1">
      <alignment vertical="center"/>
    </xf>
    <xf numFmtId="0" fontId="7" fillId="0" borderId="93" xfId="0" applyFont="1" applyBorder="1">
      <alignment vertical="center"/>
    </xf>
    <xf numFmtId="0" fontId="7" fillId="0" borderId="94" xfId="0" applyFont="1" applyBorder="1">
      <alignment vertical="center"/>
    </xf>
    <xf numFmtId="0" fontId="7" fillId="0" borderId="97" xfId="0" applyFont="1" applyBorder="1" applyAlignment="1">
      <alignment horizontal="left" vertical="center" wrapText="1"/>
    </xf>
    <xf numFmtId="0" fontId="7" fillId="0" borderId="30" xfId="0" applyFont="1" applyBorder="1" applyAlignment="1">
      <alignment horizontal="left" vertical="center" wrapText="1"/>
    </xf>
    <xf numFmtId="3" fontId="7" fillId="0" borderId="24" xfId="0" applyNumberFormat="1" applyFont="1" applyBorder="1">
      <alignment vertical="center"/>
    </xf>
    <xf numFmtId="3" fontId="7" fillId="0" borderId="97" xfId="0" applyNumberFormat="1" applyFont="1" applyBorder="1">
      <alignment vertical="center"/>
    </xf>
    <xf numFmtId="3" fontId="7" fillId="0" borderId="30" xfId="0" applyNumberFormat="1" applyFont="1" applyBorder="1">
      <alignment vertical="center"/>
    </xf>
    <xf numFmtId="3" fontId="7" fillId="0" borderId="12" xfId="0" applyNumberFormat="1" applyFont="1" applyBorder="1">
      <alignment vertical="center"/>
    </xf>
    <xf numFmtId="3" fontId="7" fillId="0" borderId="13" xfId="0" applyNumberFormat="1" applyFont="1" applyBorder="1">
      <alignment vertical="center"/>
    </xf>
    <xf numFmtId="3" fontId="7" fillId="0" borderId="26" xfId="0" applyNumberFormat="1" applyFont="1" applyBorder="1">
      <alignment vertical="center"/>
    </xf>
    <xf numFmtId="3" fontId="7" fillId="0" borderId="93" xfId="0" applyNumberFormat="1" applyFont="1" applyBorder="1">
      <alignment vertical="center"/>
    </xf>
    <xf numFmtId="3" fontId="7" fillId="0" borderId="94" xfId="0" applyNumberFormat="1" applyFont="1" applyBorder="1">
      <alignment vertical="center"/>
    </xf>
    <xf numFmtId="0" fontId="22" fillId="0" borderId="97" xfId="0" applyFont="1" applyBorder="1" applyAlignment="1">
      <alignment vertical="center" wrapText="1"/>
    </xf>
    <xf numFmtId="0" fontId="7" fillId="0" borderId="30" xfId="0" applyFont="1" applyBorder="1" applyAlignment="1">
      <alignment vertical="center" wrapText="1"/>
    </xf>
    <xf numFmtId="0" fontId="22" fillId="0" borderId="24" xfId="0" applyFont="1" applyBorder="1" applyAlignment="1">
      <alignment vertical="center" wrapText="1"/>
    </xf>
    <xf numFmtId="0" fontId="7" fillId="0" borderId="99" xfId="0" applyFont="1" applyBorder="1" applyAlignment="1">
      <alignment horizontal="left" vertical="center" wrapText="1"/>
    </xf>
    <xf numFmtId="0" fontId="22" fillId="0" borderId="25"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21" xfId="0" applyFont="1" applyBorder="1" applyAlignment="1">
      <alignment vertical="center" wrapText="1"/>
    </xf>
    <xf numFmtId="0" fontId="22" fillId="0" borderId="26" xfId="0" applyFont="1" applyBorder="1" applyAlignment="1">
      <alignment vertical="center" wrapText="1"/>
    </xf>
    <xf numFmtId="0" fontId="22" fillId="0" borderId="93" xfId="0" applyFont="1" applyBorder="1" applyAlignment="1">
      <alignment vertical="center" wrapText="1"/>
    </xf>
    <xf numFmtId="0" fontId="22" fillId="0" borderId="27" xfId="0" applyFont="1" applyBorder="1" applyAlignment="1">
      <alignment vertical="center" wrapText="1"/>
    </xf>
    <xf numFmtId="0" fontId="22" fillId="0" borderId="0" xfId="0" applyFont="1">
      <alignment vertical="center"/>
    </xf>
    <xf numFmtId="0" fontId="7" fillId="0" borderId="13" xfId="0" applyFont="1" applyBorder="1" applyAlignment="1">
      <alignment horizontal="left" vertical="center" wrapText="1"/>
    </xf>
    <xf numFmtId="0" fontId="22" fillId="0" borderId="30" xfId="0" applyFont="1" applyBorder="1" applyAlignment="1">
      <alignment horizontal="left" vertical="center" wrapText="1"/>
    </xf>
    <xf numFmtId="0" fontId="7" fillId="0" borderId="24"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7" fillId="0" borderId="13" xfId="0" applyFont="1" applyFill="1" applyBorder="1" applyAlignment="1">
      <alignment horizontal="left"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24" xfId="0" applyFont="1" applyFill="1" applyBorder="1">
      <alignment vertical="center"/>
    </xf>
    <xf numFmtId="0" fontId="7" fillId="0" borderId="97" xfId="0" applyFont="1" applyFill="1" applyBorder="1">
      <alignment vertical="center"/>
    </xf>
    <xf numFmtId="0" fontId="7" fillId="0" borderId="30" xfId="0" applyFont="1" applyFill="1" applyBorder="1">
      <alignment vertical="center"/>
    </xf>
    <xf numFmtId="0" fontId="7" fillId="0" borderId="12" xfId="0" applyFont="1" applyFill="1" applyBorder="1">
      <alignment vertical="center"/>
    </xf>
    <xf numFmtId="0" fontId="7" fillId="0" borderId="0" xfId="0" applyFont="1" applyFill="1">
      <alignment vertical="center"/>
    </xf>
    <xf numFmtId="0" fontId="7" fillId="0" borderId="13" xfId="0" applyFont="1" applyFill="1" applyBorder="1">
      <alignment vertical="center"/>
    </xf>
    <xf numFmtId="0" fontId="7" fillId="0" borderId="26" xfId="0" applyFont="1" applyFill="1" applyBorder="1">
      <alignment vertical="center"/>
    </xf>
    <xf numFmtId="0" fontId="7" fillId="0" borderId="93" xfId="0" applyFont="1" applyFill="1" applyBorder="1">
      <alignment vertical="center"/>
    </xf>
    <xf numFmtId="0" fontId="7" fillId="0" borderId="94" xfId="0" applyFont="1" applyFill="1" applyBorder="1">
      <alignment vertical="center"/>
    </xf>
    <xf numFmtId="0" fontId="7" fillId="0" borderId="97" xfId="0" applyFont="1" applyFill="1" applyBorder="1" applyAlignment="1">
      <alignment vertical="center" wrapText="1"/>
    </xf>
    <xf numFmtId="0" fontId="7" fillId="0" borderId="30" xfId="0" applyFont="1" applyFill="1" applyBorder="1" applyAlignment="1">
      <alignment vertical="center" wrapText="1"/>
    </xf>
    <xf numFmtId="3" fontId="7" fillId="0" borderId="24" xfId="0" applyNumberFormat="1" applyFont="1" applyFill="1" applyBorder="1">
      <alignment vertical="center"/>
    </xf>
    <xf numFmtId="3" fontId="7" fillId="0" borderId="97" xfId="0" applyNumberFormat="1" applyFont="1" applyFill="1" applyBorder="1">
      <alignment vertical="center"/>
    </xf>
    <xf numFmtId="3" fontId="7" fillId="0" borderId="30" xfId="0" applyNumberFormat="1" applyFont="1" applyFill="1" applyBorder="1">
      <alignment vertical="center"/>
    </xf>
    <xf numFmtId="3" fontId="7" fillId="0" borderId="12" xfId="0" applyNumberFormat="1" applyFont="1" applyFill="1" applyBorder="1">
      <alignment vertical="center"/>
    </xf>
    <xf numFmtId="3" fontId="7" fillId="0" borderId="0" xfId="0" applyNumberFormat="1" applyFont="1" applyFill="1">
      <alignment vertical="center"/>
    </xf>
    <xf numFmtId="3" fontId="7" fillId="0" borderId="13" xfId="0" applyNumberFormat="1" applyFont="1" applyFill="1" applyBorder="1">
      <alignment vertical="center"/>
    </xf>
    <xf numFmtId="3" fontId="7" fillId="0" borderId="26" xfId="0" applyNumberFormat="1" applyFont="1" applyFill="1" applyBorder="1">
      <alignment vertical="center"/>
    </xf>
    <xf numFmtId="3" fontId="7" fillId="0" borderId="93" xfId="0" applyNumberFormat="1" applyFont="1" applyFill="1" applyBorder="1">
      <alignment vertical="center"/>
    </xf>
    <xf numFmtId="3" fontId="7" fillId="0" borderId="94" xfId="0" applyNumberFormat="1" applyFont="1" applyFill="1" applyBorder="1">
      <alignment vertical="center"/>
    </xf>
    <xf numFmtId="49" fontId="7" fillId="0" borderId="97"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3" xfId="0" applyNumberFormat="1" applyFont="1" applyBorder="1" applyAlignment="1">
      <alignment horizontal="center" vertical="center" wrapText="1"/>
    </xf>
    <xf numFmtId="49" fontId="7" fillId="0" borderId="93" xfId="0" applyNumberFormat="1" applyFont="1" applyBorder="1" applyAlignment="1">
      <alignment horizontal="center" vertical="center" wrapText="1"/>
    </xf>
    <xf numFmtId="49" fontId="7" fillId="0" borderId="94" xfId="0" applyNumberFormat="1" applyFont="1" applyBorder="1" applyAlignment="1">
      <alignment horizontal="center" vertical="center" wrapText="1"/>
    </xf>
    <xf numFmtId="0" fontId="22" fillId="0" borderId="0" xfId="0" applyFont="1" applyFill="1" applyAlignment="1">
      <alignment horizontal="left" vertical="center" wrapText="1"/>
    </xf>
    <xf numFmtId="0" fontId="7" fillId="0" borderId="13" xfId="0" applyFont="1" applyFill="1" applyBorder="1" applyAlignment="1">
      <alignment vertical="center" wrapText="1"/>
    </xf>
    <xf numFmtId="0" fontId="22" fillId="0" borderId="24" xfId="0" applyFont="1" applyFill="1" applyBorder="1">
      <alignment vertical="center"/>
    </xf>
    <xf numFmtId="0" fontId="22" fillId="0" borderId="97" xfId="0" applyFont="1" applyFill="1" applyBorder="1">
      <alignment vertical="center"/>
    </xf>
    <xf numFmtId="0" fontId="22" fillId="0" borderId="30" xfId="0" applyFont="1" applyFill="1" applyBorder="1">
      <alignment vertical="center"/>
    </xf>
    <xf numFmtId="0" fontId="22" fillId="0" borderId="12" xfId="0" applyFont="1" applyFill="1" applyBorder="1">
      <alignment vertical="center"/>
    </xf>
    <xf numFmtId="0" fontId="22" fillId="0" borderId="0" xfId="0" applyFont="1" applyFill="1">
      <alignment vertical="center"/>
    </xf>
    <xf numFmtId="0" fontId="22" fillId="0" borderId="13" xfId="0" applyFont="1" applyFill="1" applyBorder="1">
      <alignment vertical="center"/>
    </xf>
    <xf numFmtId="0" fontId="22" fillId="0" borderId="26" xfId="0" applyFont="1" applyFill="1" applyBorder="1">
      <alignment vertical="center"/>
    </xf>
    <xf numFmtId="0" fontId="22" fillId="0" borderId="93" xfId="0" applyFont="1" applyFill="1" applyBorder="1">
      <alignment vertical="center"/>
    </xf>
    <xf numFmtId="0" fontId="22" fillId="0" borderId="94" xfId="0" applyFont="1" applyFill="1" applyBorder="1">
      <alignment vertical="center"/>
    </xf>
    <xf numFmtId="0" fontId="22" fillId="0" borderId="0" xfId="0" applyFont="1" applyFill="1" applyAlignment="1">
      <alignment vertical="center" wrapText="1"/>
    </xf>
    <xf numFmtId="0" fontId="7" fillId="0" borderId="100" xfId="0" applyFont="1" applyBorder="1" applyAlignment="1">
      <alignment horizontal="center" vertical="center"/>
    </xf>
    <xf numFmtId="0" fontId="7" fillId="0" borderId="64" xfId="0" applyFont="1" applyBorder="1" applyAlignment="1">
      <alignment horizontal="center" vertical="center"/>
    </xf>
    <xf numFmtId="0" fontId="7" fillId="0" borderId="20" xfId="0" applyFont="1" applyBorder="1" applyAlignment="1">
      <alignment horizontal="center" vertical="center"/>
    </xf>
    <xf numFmtId="0" fontId="7" fillId="0" borderId="102" xfId="0" applyFont="1" applyBorder="1" applyAlignment="1">
      <alignment horizontal="center" vertical="center"/>
    </xf>
    <xf numFmtId="3" fontId="7" fillId="0" borderId="20" xfId="0" applyNumberFormat="1" applyFont="1" applyBorder="1">
      <alignment vertical="center"/>
    </xf>
    <xf numFmtId="0" fontId="7" fillId="0" borderId="25" xfId="0" applyFont="1" applyBorder="1">
      <alignment vertical="center"/>
    </xf>
    <xf numFmtId="0" fontId="7" fillId="0" borderId="21" xfId="0" applyFont="1" applyBorder="1">
      <alignment vertical="center"/>
    </xf>
    <xf numFmtId="0" fontId="7" fillId="0" borderId="20" xfId="0" applyFont="1" applyBorder="1">
      <alignment vertical="center"/>
    </xf>
    <xf numFmtId="0" fontId="7" fillId="0" borderId="23" xfId="0" applyFont="1" applyBorder="1">
      <alignment vertical="center"/>
    </xf>
    <xf numFmtId="0" fontId="7" fillId="0" borderId="20"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7" fillId="0" borderId="51" xfId="0" applyFont="1" applyBorder="1" applyAlignment="1">
      <alignment horizontal="center" vertical="center"/>
    </xf>
    <xf numFmtId="0" fontId="22" fillId="0" borderId="101" xfId="0" applyFont="1" applyFill="1" applyBorder="1">
      <alignment vertical="center"/>
    </xf>
    <xf numFmtId="0" fontId="22" fillId="0" borderId="100" xfId="0" applyFont="1" applyFill="1" applyBorder="1">
      <alignment vertical="center"/>
    </xf>
    <xf numFmtId="0" fontId="22" fillId="0" borderId="63" xfId="0" applyFont="1" applyFill="1" applyBorder="1">
      <alignment vertical="center"/>
    </xf>
    <xf numFmtId="0" fontId="22" fillId="0" borderId="64" xfId="0" applyFont="1" applyFill="1" applyBorder="1">
      <alignment vertical="center"/>
    </xf>
    <xf numFmtId="0" fontId="22" fillId="0" borderId="71" xfId="0" applyFont="1" applyFill="1" applyBorder="1">
      <alignment vertical="center"/>
    </xf>
    <xf numFmtId="0" fontId="22" fillId="0" borderId="20" xfId="0" applyFont="1" applyFill="1" applyBorder="1">
      <alignment vertical="center"/>
    </xf>
    <xf numFmtId="0" fontId="22" fillId="0" borderId="102" xfId="0" applyFont="1" applyFill="1" applyBorder="1">
      <alignment vertical="center"/>
    </xf>
    <xf numFmtId="0" fontId="7" fillId="0" borderId="97" xfId="0" applyFont="1" applyFill="1" applyBorder="1" applyAlignment="1">
      <alignment horizontal="center" vertical="center"/>
    </xf>
    <xf numFmtId="0" fontId="7" fillId="0" borderId="0" xfId="0" applyFont="1" applyFill="1" applyAlignment="1">
      <alignment horizontal="center" vertical="center"/>
    </xf>
    <xf numFmtId="0" fontId="7" fillId="0" borderId="20" xfId="0" applyFont="1" applyFill="1" applyBorder="1" applyAlignment="1">
      <alignment horizontal="center" vertical="center"/>
    </xf>
    <xf numFmtId="0" fontId="7" fillId="0" borderId="30" xfId="0" applyFont="1" applyFill="1" applyBorder="1" applyAlignment="1">
      <alignment horizontal="left" vertical="center" wrapText="1"/>
    </xf>
    <xf numFmtId="0" fontId="7" fillId="0" borderId="99" xfId="0" applyFont="1" applyFill="1" applyBorder="1" applyAlignment="1">
      <alignment horizontal="left" vertical="center" wrapText="1"/>
    </xf>
    <xf numFmtId="3" fontId="7" fillId="0" borderId="100" xfId="0" applyNumberFormat="1" applyFont="1" applyFill="1" applyBorder="1">
      <alignment vertical="center"/>
    </xf>
    <xf numFmtId="3" fontId="7" fillId="0" borderId="64" xfId="0" applyNumberFormat="1" applyFont="1" applyFill="1" applyBorder="1">
      <alignment vertical="center"/>
    </xf>
    <xf numFmtId="3" fontId="7" fillId="0" borderId="20" xfId="0" applyNumberFormat="1" applyFont="1" applyFill="1" applyBorder="1">
      <alignment vertical="center"/>
    </xf>
    <xf numFmtId="3" fontId="7" fillId="0" borderId="102" xfId="0" applyNumberFormat="1" applyFont="1" applyFill="1" applyBorder="1">
      <alignment vertical="center"/>
    </xf>
    <xf numFmtId="3" fontId="7" fillId="0" borderId="97"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20"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122"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107" xfId="0" applyFont="1" applyBorder="1" applyAlignment="1">
      <alignment horizontal="center" vertical="center"/>
    </xf>
    <xf numFmtId="176" fontId="7" fillId="0" borderId="107" xfId="0" applyNumberFormat="1" applyFont="1" applyBorder="1">
      <alignment vertical="center"/>
    </xf>
    <xf numFmtId="176" fontId="7" fillId="0" borderId="123" xfId="0" applyNumberFormat="1" applyFont="1" applyBorder="1">
      <alignment vertical="center"/>
    </xf>
    <xf numFmtId="0" fontId="7" fillId="0" borderId="2" xfId="0" applyFont="1" applyBorder="1" applyAlignment="1">
      <alignment horizontal="center" vertical="center"/>
    </xf>
    <xf numFmtId="176" fontId="7" fillId="0" borderId="126" xfId="0" applyNumberFormat="1" applyFont="1" applyBorder="1" applyAlignment="1">
      <alignment vertical="center" wrapText="1"/>
    </xf>
    <xf numFmtId="176" fontId="7" fillId="0" borderId="114" xfId="0" applyNumberFormat="1" applyFont="1" applyBorder="1" applyAlignment="1">
      <alignment vertical="center" wrapText="1"/>
    </xf>
    <xf numFmtId="0" fontId="7" fillId="0" borderId="4" xfId="0" applyFont="1" applyBorder="1" applyAlignment="1">
      <alignment horizontal="center" vertical="center"/>
    </xf>
    <xf numFmtId="49" fontId="23" fillId="0" borderId="0" xfId="0" applyNumberFormat="1" applyFont="1" applyAlignment="1">
      <alignment horizontal="center"/>
    </xf>
    <xf numFmtId="176" fontId="7" fillId="0" borderId="1" xfId="0" applyNumberFormat="1" applyFont="1" applyBorder="1">
      <alignment vertical="center"/>
    </xf>
    <xf numFmtId="0" fontId="7" fillId="0" borderId="43" xfId="0" applyFont="1" applyBorder="1" applyAlignment="1">
      <alignment horizontal="center" vertical="center"/>
    </xf>
    <xf numFmtId="0" fontId="7" fillId="0" borderId="181" xfId="0" applyFont="1" applyBorder="1" applyAlignment="1">
      <alignment horizontal="center" vertical="center"/>
    </xf>
    <xf numFmtId="189" fontId="7" fillId="0" borderId="136" xfId="0" applyNumberFormat="1" applyFont="1" applyBorder="1" applyAlignment="1">
      <alignment horizontal="center" vertical="center"/>
    </xf>
    <xf numFmtId="189" fontId="7" fillId="0" borderId="182" xfId="0" applyNumberFormat="1" applyFont="1" applyBorder="1" applyAlignment="1">
      <alignment horizontal="center" vertical="center"/>
    </xf>
    <xf numFmtId="181" fontId="7" fillId="0" borderId="136" xfId="0" applyNumberFormat="1" applyFont="1" applyBorder="1" applyAlignment="1">
      <alignment horizontal="center" vertical="center"/>
    </xf>
    <xf numFmtId="181" fontId="7" fillId="0" borderId="182" xfId="0" applyNumberFormat="1" applyFont="1" applyBorder="1" applyAlignment="1">
      <alignment horizontal="center" vertical="center"/>
    </xf>
    <xf numFmtId="189" fontId="7" fillId="0" borderId="131" xfId="0" applyNumberFormat="1" applyFont="1" applyBorder="1" applyAlignment="1">
      <alignment horizontal="center" vertical="center"/>
    </xf>
    <xf numFmtId="0" fontId="7" fillId="0" borderId="43" xfId="0" applyFont="1" applyBorder="1" applyAlignment="1">
      <alignment horizontal="center" vertical="center" wrapText="1" shrinkToFit="1"/>
    </xf>
    <xf numFmtId="189" fontId="7" fillId="0" borderId="174" xfId="0" applyNumberFormat="1" applyFont="1" applyBorder="1" applyAlignment="1">
      <alignment horizontal="center" vertical="center"/>
    </xf>
    <xf numFmtId="189" fontId="7" fillId="0" borderId="132" xfId="0" applyNumberFormat="1" applyFont="1" applyBorder="1" applyAlignment="1">
      <alignment horizontal="center" vertical="center"/>
    </xf>
    <xf numFmtId="0" fontId="7" fillId="0" borderId="174" xfId="0" applyFont="1" applyBorder="1" applyAlignment="1">
      <alignment horizontal="left" vertical="center"/>
    </xf>
    <xf numFmtId="0" fontId="7" fillId="0" borderId="192" xfId="0" applyFont="1" applyBorder="1" applyAlignment="1">
      <alignment horizontal="left" vertical="center"/>
    </xf>
    <xf numFmtId="0" fontId="7" fillId="0" borderId="164" xfId="0" applyFont="1" applyBorder="1" applyAlignment="1">
      <alignment horizontal="center" vertical="center"/>
    </xf>
    <xf numFmtId="0" fontId="7" fillId="0" borderId="132" xfId="0" applyFont="1" applyBorder="1" applyAlignment="1">
      <alignment horizontal="center" vertical="center"/>
    </xf>
    <xf numFmtId="181" fontId="7" fillId="0" borderId="174" xfId="0" applyNumberFormat="1" applyFont="1" applyBorder="1" applyAlignment="1">
      <alignment horizontal="center" vertical="center"/>
    </xf>
    <xf numFmtId="181" fontId="7" fillId="0" borderId="132" xfId="0" applyNumberFormat="1" applyFont="1" applyBorder="1" applyAlignment="1">
      <alignment horizontal="center" vertical="center"/>
    </xf>
    <xf numFmtId="0" fontId="7" fillId="0" borderId="6" xfId="0" applyFont="1" applyBorder="1" applyAlignment="1">
      <alignment horizontal="left" vertical="center"/>
    </xf>
    <xf numFmtId="49" fontId="6" fillId="0" borderId="0" xfId="0" applyNumberFormat="1" applyFont="1" applyAlignment="1">
      <alignment horizontal="left" vertical="center"/>
    </xf>
    <xf numFmtId="0" fontId="11" fillId="0" borderId="5" xfId="0" applyFont="1" applyBorder="1" applyAlignment="1">
      <alignment horizontal="center" vertical="center"/>
    </xf>
    <xf numFmtId="0" fontId="7" fillId="0" borderId="5" xfId="0" applyFont="1" applyBorder="1" applyAlignment="1">
      <alignment horizontal="center" vertical="center"/>
    </xf>
    <xf numFmtId="0" fontId="29" fillId="0" borderId="32" xfId="0" applyFont="1" applyBorder="1" applyAlignment="1">
      <alignment horizontal="center" vertical="center" shrinkToFit="1"/>
    </xf>
    <xf numFmtId="0" fontId="7" fillId="0" borderId="203" xfId="0" applyFont="1" applyBorder="1" applyAlignment="1">
      <alignment horizontal="center" vertical="center"/>
    </xf>
    <xf numFmtId="0" fontId="7" fillId="0" borderId="204" xfId="0" applyFont="1" applyBorder="1" applyAlignment="1">
      <alignment horizontal="center" vertical="center"/>
    </xf>
    <xf numFmtId="0" fontId="7" fillId="0" borderId="202"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7" fillId="0" borderId="207" xfId="0" applyFont="1" applyBorder="1" applyAlignment="1">
      <alignment horizontal="center" vertical="center"/>
    </xf>
    <xf numFmtId="0" fontId="7" fillId="0" borderId="208" xfId="0" applyFont="1" applyBorder="1" applyAlignment="1">
      <alignment horizontal="center" vertical="center"/>
    </xf>
    <xf numFmtId="0" fontId="7" fillId="0" borderId="209" xfId="0" applyFont="1" applyBorder="1" applyAlignment="1">
      <alignment horizontal="center" vertical="center"/>
    </xf>
    <xf numFmtId="0" fontId="7" fillId="0" borderId="108" xfId="0" applyFont="1" applyBorder="1" applyAlignment="1">
      <alignment horizontal="center" vertical="center"/>
    </xf>
    <xf numFmtId="0" fontId="7" fillId="0" borderId="210" xfId="0" applyFont="1" applyBorder="1" applyAlignment="1">
      <alignment horizontal="center" vertical="center"/>
    </xf>
    <xf numFmtId="56" fontId="7" fillId="0" borderId="107" xfId="0" applyNumberFormat="1" applyFont="1" applyBorder="1" applyAlignment="1">
      <alignment horizontal="center" vertical="center"/>
    </xf>
    <xf numFmtId="0" fontId="48" fillId="0" borderId="107" xfId="0" applyFont="1" applyBorder="1" applyAlignment="1">
      <alignment horizontal="center" vertical="center"/>
    </xf>
    <xf numFmtId="0" fontId="7" fillId="0" borderId="211" xfId="0" applyFont="1" applyBorder="1" applyAlignment="1">
      <alignment horizontal="center" vertical="center"/>
    </xf>
    <xf numFmtId="56" fontId="7" fillId="0" borderId="208" xfId="0" applyNumberFormat="1" applyFont="1" applyBorder="1" applyAlignment="1">
      <alignment horizontal="center" vertical="center"/>
    </xf>
    <xf numFmtId="0" fontId="48" fillId="0" borderId="208" xfId="0" applyFont="1" applyBorder="1" applyAlignment="1">
      <alignment horizontal="center" vertical="center"/>
    </xf>
    <xf numFmtId="0" fontId="7" fillId="0" borderId="212" xfId="0" applyFont="1" applyBorder="1" applyAlignment="1">
      <alignment horizontal="center" vertical="center"/>
    </xf>
    <xf numFmtId="0" fontId="35" fillId="0" borderId="43" xfId="2" applyFont="1" applyBorder="1" applyAlignment="1" applyProtection="1">
      <alignment horizontal="center"/>
      <protection locked="0"/>
    </xf>
    <xf numFmtId="0" fontId="35" fillId="0" borderId="43" xfId="2" applyFont="1" applyBorder="1" applyAlignment="1" applyProtection="1">
      <alignment horizontal="left" vertical="center"/>
      <protection locked="0"/>
    </xf>
    <xf numFmtId="58" fontId="7" fillId="0" borderId="45" xfId="2" applyNumberFormat="1" applyFont="1" applyBorder="1" applyAlignment="1" applyProtection="1">
      <alignment horizontal="left" vertical="center"/>
      <protection locked="0"/>
    </xf>
    <xf numFmtId="58" fontId="7" fillId="0" borderId="47" xfId="2" applyNumberFormat="1" applyFont="1" applyBorder="1" applyAlignment="1" applyProtection="1">
      <alignment horizontal="left" vertical="center"/>
      <protection locked="0"/>
    </xf>
    <xf numFmtId="0" fontId="7" fillId="0" borderId="43" xfId="2" applyFont="1" applyBorder="1" applyAlignment="1" applyProtection="1">
      <alignment vertical="center" wrapText="1"/>
      <protection locked="0"/>
    </xf>
    <xf numFmtId="0" fontId="7" fillId="0" borderId="45" xfId="2" applyFont="1" applyBorder="1" applyAlignment="1" applyProtection="1">
      <alignment wrapText="1"/>
      <protection locked="0"/>
    </xf>
    <xf numFmtId="0" fontId="7" fillId="0" borderId="46" xfId="2" applyFont="1" applyBorder="1"/>
    <xf numFmtId="0" fontId="7" fillId="0" borderId="47" xfId="2" applyFont="1" applyBorder="1"/>
    <xf numFmtId="0" fontId="35" fillId="0" borderId="49" xfId="2" applyFont="1" applyBorder="1" applyAlignment="1" applyProtection="1">
      <alignment horizontal="left" vertical="center" wrapText="1"/>
      <protection locked="0"/>
    </xf>
    <xf numFmtId="0" fontId="35" fillId="0" borderId="18" xfId="2" applyFont="1" applyBorder="1" applyAlignment="1" applyProtection="1">
      <alignment horizontal="left" vertical="center" wrapText="1"/>
      <protection locked="0"/>
    </xf>
    <xf numFmtId="0" fontId="35" fillId="0" borderId="52" xfId="2" applyFont="1" applyBorder="1" applyAlignment="1" applyProtection="1">
      <alignment horizontal="left" vertical="center" wrapText="1"/>
      <protection locked="0"/>
    </xf>
    <xf numFmtId="0" fontId="35" fillId="0" borderId="21" xfId="2" applyFont="1" applyBorder="1" applyAlignment="1" applyProtection="1">
      <alignment horizontal="left" vertical="center" wrapText="1"/>
      <protection locked="0"/>
    </xf>
    <xf numFmtId="0" fontId="35" fillId="0" borderId="51" xfId="2" applyFont="1" applyBorder="1" applyAlignment="1" applyProtection="1">
      <alignment horizontal="left" vertical="center" wrapText="1"/>
      <protection locked="0"/>
    </xf>
    <xf numFmtId="0" fontId="35" fillId="0" borderId="23" xfId="2" applyFont="1" applyBorder="1" applyAlignment="1" applyProtection="1">
      <alignment horizontal="left" vertical="center" wrapText="1"/>
      <protection locked="0"/>
    </xf>
    <xf numFmtId="0" fontId="7" fillId="0" borderId="43" xfId="2" applyFont="1" applyBorder="1" applyAlignment="1" applyProtection="1">
      <alignment vertical="center"/>
      <protection locked="0"/>
    </xf>
    <xf numFmtId="0" fontId="35" fillId="0" borderId="43" xfId="2" applyFont="1" applyBorder="1" applyAlignment="1" applyProtection="1">
      <alignment horizontal="center" vertical="center"/>
      <protection locked="0"/>
    </xf>
    <xf numFmtId="0" fontId="35" fillId="0" borderId="45" xfId="2" applyFont="1" applyBorder="1" applyAlignment="1" applyProtection="1">
      <alignment horizontal="center" vertical="center"/>
      <protection locked="0"/>
    </xf>
    <xf numFmtId="0" fontId="35" fillId="0" borderId="47" xfId="2" applyFont="1" applyBorder="1" applyAlignment="1" applyProtection="1">
      <alignment horizontal="center" vertical="center"/>
      <protection locked="0"/>
    </xf>
    <xf numFmtId="0" fontId="35" fillId="0" borderId="49" xfId="2" applyFont="1" applyBorder="1" applyAlignment="1" applyProtection="1">
      <alignment horizontal="left" vertical="center"/>
      <protection locked="0"/>
    </xf>
    <xf numFmtId="0" fontId="35" fillId="0" borderId="18" xfId="2" applyFont="1" applyBorder="1" applyAlignment="1" applyProtection="1">
      <alignment horizontal="left" vertical="center"/>
      <protection locked="0"/>
    </xf>
    <xf numFmtId="0" fontId="35" fillId="0" borderId="51" xfId="2" applyFont="1" applyBorder="1" applyAlignment="1" applyProtection="1">
      <alignment horizontal="left" vertical="center"/>
      <protection locked="0"/>
    </xf>
    <xf numFmtId="0" fontId="35" fillId="0" borderId="23" xfId="2" applyFont="1" applyBorder="1" applyAlignment="1" applyProtection="1">
      <alignment horizontal="left" vertical="center"/>
      <protection locked="0"/>
    </xf>
    <xf numFmtId="0" fontId="7" fillId="0" borderId="43" xfId="2" applyFont="1" applyBorder="1" applyProtection="1">
      <protection locked="0"/>
    </xf>
    <xf numFmtId="0" fontId="7" fillId="0" borderId="46" xfId="2" applyFont="1" applyBorder="1" applyAlignment="1" applyProtection="1">
      <alignment wrapText="1"/>
      <protection locked="0"/>
    </xf>
    <xf numFmtId="0" fontId="7" fillId="0" borderId="47" xfId="2" applyFont="1" applyBorder="1" applyAlignment="1" applyProtection="1">
      <alignment wrapText="1"/>
      <protection locked="0"/>
    </xf>
    <xf numFmtId="0" fontId="35" fillId="0" borderId="0" xfId="2" applyFont="1" applyAlignment="1" applyProtection="1">
      <alignment horizontal="left" vertical="center" wrapText="1"/>
      <protection locked="0"/>
    </xf>
    <xf numFmtId="0" fontId="35" fillId="0" borderId="45" xfId="2" applyFont="1" applyBorder="1" applyAlignment="1" applyProtection="1">
      <alignment horizontal="center"/>
      <protection locked="0"/>
    </xf>
    <xf numFmtId="0" fontId="35" fillId="0" borderId="47" xfId="2" applyFont="1" applyBorder="1" applyAlignment="1" applyProtection="1">
      <alignment horizontal="center"/>
      <protection locked="0"/>
    </xf>
    <xf numFmtId="0" fontId="35" fillId="0" borderId="46" xfId="2" applyFont="1" applyBorder="1" applyAlignment="1" applyProtection="1">
      <alignment horizontal="center"/>
      <protection locked="0"/>
    </xf>
    <xf numFmtId="0" fontId="35" fillId="0" borderId="44" xfId="2" applyFont="1" applyBorder="1" applyAlignment="1" applyProtection="1">
      <alignment horizontal="center" vertical="center"/>
      <protection locked="0"/>
    </xf>
    <xf numFmtId="0" fontId="35" fillId="0" borderId="48" xfId="2" applyFont="1" applyBorder="1" applyAlignment="1" applyProtection="1">
      <alignment horizontal="center" vertical="center"/>
      <protection locked="0"/>
    </xf>
    <xf numFmtId="0" fontId="26" fillId="0" borderId="43" xfId="2" applyFont="1" applyBorder="1" applyAlignment="1" applyProtection="1">
      <alignment horizontal="left" vertical="center" wrapText="1"/>
      <protection locked="0"/>
    </xf>
    <xf numFmtId="0" fontId="26" fillId="0" borderId="43" xfId="2" applyFont="1" applyBorder="1" applyAlignment="1" applyProtection="1">
      <alignment horizontal="left" vertical="center"/>
      <protection locked="0"/>
    </xf>
    <xf numFmtId="0" fontId="35" fillId="0" borderId="50" xfId="2" applyFont="1" applyBorder="1" applyAlignment="1" applyProtection="1">
      <alignment horizontal="center" vertical="center"/>
      <protection locked="0"/>
    </xf>
    <xf numFmtId="49" fontId="13" fillId="0" borderId="0" xfId="2" applyNumberFormat="1" applyFont="1" applyAlignment="1" applyProtection="1">
      <alignment horizontal="center"/>
      <protection locked="0"/>
    </xf>
    <xf numFmtId="0" fontId="35" fillId="0" borderId="44" xfId="2" applyFont="1" applyBorder="1" applyAlignment="1" applyProtection="1">
      <alignment horizontal="center" vertical="center" wrapText="1"/>
      <protection locked="0"/>
    </xf>
    <xf numFmtId="0" fontId="35" fillId="0" borderId="50" xfId="2" applyFont="1" applyBorder="1" applyAlignment="1" applyProtection="1">
      <alignment horizontal="center" vertical="center" wrapText="1"/>
      <protection locked="0"/>
    </xf>
    <xf numFmtId="0" fontId="26" fillId="0" borderId="45" xfId="2" applyFont="1" applyBorder="1" applyAlignment="1" applyProtection="1">
      <alignment horizontal="left" vertical="center" wrapText="1"/>
      <protection locked="0"/>
    </xf>
    <xf numFmtId="0" fontId="35" fillId="0" borderId="47" xfId="2" applyFont="1" applyBorder="1" applyAlignment="1">
      <alignment horizontal="left"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82" fontId="7" fillId="0" borderId="5"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134" xfId="0" applyNumberFormat="1" applyFont="1" applyBorder="1" applyAlignment="1">
      <alignment horizontal="left" vertical="center"/>
    </xf>
    <xf numFmtId="0" fontId="7" fillId="0" borderId="135" xfId="0" applyFont="1" applyBorder="1" applyAlignment="1">
      <alignment horizontal="left" vertical="center" shrinkToFit="1"/>
    </xf>
    <xf numFmtId="0" fontId="48" fillId="0" borderId="5" xfId="0" applyFont="1" applyBorder="1" applyAlignment="1">
      <alignment horizontal="center" vertical="center" wrapText="1"/>
    </xf>
    <xf numFmtId="176" fontId="7" fillId="0" borderId="135" xfId="0" applyNumberFormat="1" applyFont="1" applyBorder="1" applyAlignment="1">
      <alignment horizontal="left" vertical="center"/>
    </xf>
    <xf numFmtId="0" fontId="7" fillId="0" borderId="135" xfId="0" applyFont="1" applyBorder="1" applyAlignment="1">
      <alignment horizontal="left" vertical="center"/>
    </xf>
    <xf numFmtId="176" fontId="7" fillId="0" borderId="133" xfId="0" applyNumberFormat="1" applyFont="1" applyBorder="1" applyAlignment="1">
      <alignment horizontal="left" vertical="center"/>
    </xf>
    <xf numFmtId="176" fontId="7" fillId="0" borderId="5" xfId="0" applyNumberFormat="1" applyFont="1" applyBorder="1">
      <alignment vertical="center"/>
    </xf>
    <xf numFmtId="182" fontId="7" fillId="0" borderId="5" xfId="0" applyNumberFormat="1" applyFont="1" applyBorder="1">
      <alignment vertical="center"/>
    </xf>
    <xf numFmtId="176" fontId="7" fillId="0" borderId="122" xfId="0" applyNumberFormat="1" applyFont="1" applyBorder="1" applyAlignment="1">
      <alignment horizontal="right" vertical="center"/>
    </xf>
    <xf numFmtId="0" fontId="7" fillId="0" borderId="145" xfId="0" applyFont="1" applyBorder="1" applyAlignment="1">
      <alignment horizontal="center" vertical="center"/>
    </xf>
    <xf numFmtId="0" fontId="7" fillId="0" borderId="1" xfId="0" applyFont="1" applyBorder="1" applyAlignment="1">
      <alignment horizontal="left" vertical="center"/>
    </xf>
    <xf numFmtId="0" fontId="7" fillId="0" borderId="145" xfId="0" applyFont="1" applyBorder="1" applyAlignment="1">
      <alignment horizontal="center" vertical="center" shrinkToFit="1"/>
    </xf>
    <xf numFmtId="0" fontId="7" fillId="0" borderId="1" xfId="0" applyFont="1" applyBorder="1" applyAlignment="1">
      <alignment horizontal="right" vertical="center"/>
    </xf>
    <xf numFmtId="58" fontId="7" fillId="0" borderId="45" xfId="0" applyNumberFormat="1" applyFont="1" applyBorder="1" applyAlignment="1">
      <alignment horizontal="center" vertical="center"/>
    </xf>
    <xf numFmtId="58" fontId="7" fillId="0" borderId="46" xfId="0" applyNumberFormat="1" applyFont="1" applyBorder="1" applyAlignment="1">
      <alignment horizontal="center" vertical="center"/>
    </xf>
    <xf numFmtId="58" fontId="7" fillId="0" borderId="47" xfId="0" applyNumberFormat="1"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43" xfId="0" applyFont="1" applyBorder="1" applyAlignment="1">
      <alignment horizontal="center" vertical="center"/>
    </xf>
    <xf numFmtId="0" fontId="7" fillId="0" borderId="151" xfId="0" applyFont="1" applyBorder="1" applyAlignment="1">
      <alignment horizontal="center" vertical="center"/>
    </xf>
    <xf numFmtId="0" fontId="7" fillId="0" borderId="122" xfId="0" applyFont="1" applyBorder="1" applyAlignment="1">
      <alignment horizontal="center" vertical="center"/>
    </xf>
    <xf numFmtId="0" fontId="7" fillId="0" borderId="142" xfId="0" applyFont="1" applyBorder="1" applyAlignment="1">
      <alignment horizontal="center" vertical="center"/>
    </xf>
    <xf numFmtId="0" fontId="7" fillId="0" borderId="137" xfId="0" applyFont="1" applyBorder="1" applyAlignment="1">
      <alignment horizontal="center" vertical="center"/>
    </xf>
    <xf numFmtId="183" fontId="7" fillId="0" borderId="0" xfId="0" applyNumberFormat="1" applyFont="1">
      <alignment vertical="center"/>
    </xf>
    <xf numFmtId="0" fontId="48" fillId="0" borderId="1" xfId="0" applyFont="1" applyBorder="1" applyAlignment="1">
      <alignment horizontal="center" vertical="top"/>
    </xf>
    <xf numFmtId="0" fontId="7" fillId="0" borderId="146" xfId="0" applyFont="1" applyBorder="1">
      <alignment vertical="center"/>
    </xf>
    <xf numFmtId="0" fontId="7" fillId="0" borderId="139" xfId="0" applyFont="1" applyBorder="1">
      <alignment vertical="center"/>
    </xf>
    <xf numFmtId="0" fontId="7" fillId="0" borderId="140" xfId="0" applyFont="1" applyBorder="1" applyAlignment="1">
      <alignment horizontal="center" vertical="center"/>
    </xf>
    <xf numFmtId="176" fontId="7" fillId="0" borderId="138" xfId="0" applyNumberFormat="1" applyFont="1" applyBorder="1" applyAlignment="1">
      <alignment horizontal="right" vertical="center"/>
    </xf>
    <xf numFmtId="176" fontId="7" fillId="0" borderId="20"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7" fillId="0" borderId="144" xfId="0" applyFont="1" applyBorder="1" applyAlignment="1">
      <alignment horizontal="center" vertical="center"/>
    </xf>
    <xf numFmtId="176" fontId="7" fillId="0" borderId="22" xfId="0" applyNumberFormat="1" applyFont="1" applyBorder="1" applyAlignment="1">
      <alignment horizontal="center" vertical="center"/>
    </xf>
    <xf numFmtId="3" fontId="7" fillId="0" borderId="1"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3" fontId="7" fillId="0" borderId="6" xfId="0" applyNumberFormat="1" applyFont="1" applyBorder="1" applyAlignment="1">
      <alignment horizontal="right" vertical="center"/>
    </xf>
    <xf numFmtId="0" fontId="7" fillId="0" borderId="5" xfId="0" applyFont="1" applyBorder="1" applyAlignment="1">
      <alignment vertical="center" wrapText="1"/>
    </xf>
    <xf numFmtId="3" fontId="7" fillId="0" borderId="99" xfId="0" applyNumberFormat="1" applyFont="1" applyBorder="1" applyAlignment="1">
      <alignment horizontal="right" vertical="center"/>
    </xf>
    <xf numFmtId="3" fontId="7" fillId="0" borderId="131" xfId="0" applyNumberFormat="1" applyFont="1" applyBorder="1" applyAlignment="1">
      <alignment horizontal="right" vertical="center"/>
    </xf>
    <xf numFmtId="3" fontId="7" fillId="0" borderId="5" xfId="3" applyNumberFormat="1" applyFont="1" applyBorder="1" applyAlignment="1">
      <alignment horizontal="right" vertical="center"/>
    </xf>
    <xf numFmtId="0" fontId="7" fillId="0" borderId="1" xfId="0" applyFont="1" applyBorder="1" applyAlignment="1">
      <alignment vertical="center" wrapText="1"/>
    </xf>
    <xf numFmtId="3" fontId="7" fillId="0" borderId="1" xfId="3" applyNumberFormat="1" applyFont="1" applyBorder="1" applyAlignment="1">
      <alignment horizontal="right" vertical="center"/>
    </xf>
    <xf numFmtId="3" fontId="7" fillId="0" borderId="1" xfId="0" applyNumberFormat="1" applyFont="1" applyBorder="1" applyAlignment="1">
      <alignment horizontal="right" vertical="center" shrinkToFit="1"/>
    </xf>
    <xf numFmtId="0" fontId="21" fillId="0" borderId="0" xfId="0" applyFont="1" applyAlignment="1">
      <alignment horizontal="right" vertical="center"/>
    </xf>
    <xf numFmtId="0" fontId="7" fillId="0" borderId="8" xfId="0" applyFont="1" applyBorder="1" applyAlignment="1">
      <alignment horizontal="center" vertical="center"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3" fontId="7" fillId="0" borderId="24" xfId="0" applyNumberFormat="1" applyFont="1" applyBorder="1" applyAlignment="1">
      <alignment horizontal="right" vertical="center"/>
    </xf>
    <xf numFmtId="3" fontId="7" fillId="0" borderId="30" xfId="0" applyNumberFormat="1" applyFont="1" applyBorder="1" applyAlignment="1">
      <alignment horizontal="right" vertical="center"/>
    </xf>
    <xf numFmtId="3" fontId="7" fillId="0" borderId="26" xfId="0" applyNumberFormat="1" applyFont="1" applyBorder="1" applyAlignment="1">
      <alignment horizontal="right" vertical="center"/>
    </xf>
    <xf numFmtId="3" fontId="7" fillId="0" borderId="94" xfId="0" applyNumberFormat="1" applyFont="1" applyBorder="1" applyAlignment="1">
      <alignment horizontal="right" vertical="center"/>
    </xf>
    <xf numFmtId="3" fontId="7" fillId="0" borderId="97" xfId="0" applyNumberFormat="1" applyFont="1" applyBorder="1" applyAlignment="1">
      <alignment horizontal="right" vertical="center"/>
    </xf>
    <xf numFmtId="3" fontId="7" fillId="0" borderId="134" xfId="0" applyNumberFormat="1" applyFont="1" applyBorder="1" applyAlignment="1">
      <alignment horizontal="right" vertical="center"/>
    </xf>
    <xf numFmtId="3" fontId="7" fillId="0" borderId="136" xfId="0" applyNumberFormat="1" applyFont="1" applyBorder="1" applyAlignment="1">
      <alignment horizontal="right" vertical="center"/>
    </xf>
    <xf numFmtId="3" fontId="7" fillId="0" borderId="118" xfId="0" applyNumberFormat="1" applyFont="1" applyBorder="1" applyAlignment="1">
      <alignment horizontal="right" vertical="center"/>
    </xf>
    <xf numFmtId="3" fontId="7" fillId="0" borderId="133" xfId="0" applyNumberFormat="1" applyFont="1" applyBorder="1" applyAlignment="1">
      <alignment horizontal="right" vertical="center"/>
    </xf>
    <xf numFmtId="3" fontId="7" fillId="0" borderId="182" xfId="0" applyNumberFormat="1" applyFont="1" applyBorder="1" applyAlignment="1">
      <alignment horizontal="right" vertical="center"/>
    </xf>
    <xf numFmtId="3" fontId="7" fillId="0" borderId="24" xfId="3" applyNumberFormat="1" applyFont="1" applyBorder="1" applyAlignment="1">
      <alignment horizontal="right" vertical="center"/>
    </xf>
    <xf numFmtId="3" fontId="7" fillId="0" borderId="97" xfId="3" applyNumberFormat="1" applyFont="1" applyBorder="1" applyAlignment="1">
      <alignment horizontal="right" vertical="center"/>
    </xf>
    <xf numFmtId="3" fontId="7" fillId="0" borderId="30" xfId="3" applyNumberFormat="1" applyFont="1" applyBorder="1" applyAlignment="1">
      <alignment horizontal="right" vertical="center"/>
    </xf>
    <xf numFmtId="3" fontId="7" fillId="0" borderId="136" xfId="3" applyNumberFormat="1" applyFont="1" applyBorder="1" applyAlignment="1">
      <alignment horizontal="right" vertical="center"/>
    </xf>
    <xf numFmtId="3" fontId="7" fillId="0" borderId="118" xfId="3" applyNumberFormat="1" applyFont="1" applyBorder="1" applyAlignment="1">
      <alignment horizontal="right" vertical="center"/>
    </xf>
    <xf numFmtId="3" fontId="7" fillId="0" borderId="182" xfId="3" applyNumberFormat="1" applyFont="1" applyBorder="1" applyAlignment="1">
      <alignment horizontal="right" vertical="center"/>
    </xf>
    <xf numFmtId="0" fontId="7" fillId="0" borderId="136" xfId="0" applyFont="1" applyBorder="1">
      <alignment vertical="center"/>
    </xf>
    <xf numFmtId="0" fontId="7" fillId="0" borderId="118" xfId="0" applyFont="1" applyBorder="1">
      <alignment vertical="center"/>
    </xf>
    <xf numFmtId="0" fontId="7" fillId="0" borderId="182" xfId="0" applyFont="1" applyBorder="1">
      <alignment vertical="center"/>
    </xf>
    <xf numFmtId="0" fontId="7" fillId="0" borderId="32" xfId="0" applyFont="1" applyBorder="1" applyAlignment="1">
      <alignment horizontal="center" vertical="center"/>
    </xf>
    <xf numFmtId="182" fontId="7" fillId="0" borderId="5" xfId="3" applyNumberFormat="1" applyFont="1" applyBorder="1">
      <alignment vertical="center"/>
    </xf>
    <xf numFmtId="182" fontId="7" fillId="0" borderId="174" xfId="3" applyNumberFormat="1" applyFont="1" applyBorder="1">
      <alignment vertical="center"/>
    </xf>
    <xf numFmtId="182" fontId="7" fillId="0" borderId="169" xfId="3" applyNumberFormat="1" applyFont="1" applyBorder="1">
      <alignment vertical="center"/>
    </xf>
    <xf numFmtId="182" fontId="7" fillId="0" borderId="132" xfId="3" applyNumberFormat="1" applyFont="1" applyBorder="1">
      <alignment vertical="center"/>
    </xf>
    <xf numFmtId="182" fontId="7" fillId="0" borderId="6" xfId="3" applyNumberFormat="1" applyFont="1" applyBorder="1">
      <alignment vertical="center"/>
    </xf>
    <xf numFmtId="182" fontId="7" fillId="0" borderId="3" xfId="3" applyNumberFormat="1" applyFont="1" applyBorder="1">
      <alignment vertical="center"/>
    </xf>
    <xf numFmtId="38" fontId="7" fillId="0" borderId="5" xfId="3" applyFont="1" applyBorder="1">
      <alignment vertical="center"/>
    </xf>
    <xf numFmtId="182" fontId="7" fillId="0" borderId="1" xfId="3" applyNumberFormat="1" applyFont="1" applyBorder="1">
      <alignment vertical="center"/>
    </xf>
    <xf numFmtId="182" fontId="7" fillId="0" borderId="122" xfId="3" applyNumberFormat="1" applyFont="1" applyBorder="1">
      <alignment vertical="center"/>
    </xf>
    <xf numFmtId="182" fontId="7" fillId="0" borderId="142" xfId="3" applyNumberFormat="1" applyFont="1" applyBorder="1">
      <alignment vertical="center"/>
    </xf>
    <xf numFmtId="182" fontId="7" fillId="0" borderId="123" xfId="3" applyNumberFormat="1" applyFont="1" applyBorder="1">
      <alignment vertical="center"/>
    </xf>
    <xf numFmtId="38" fontId="7" fillId="0" borderId="1" xfId="3" applyFont="1" applyBorder="1">
      <alignment vertical="center"/>
    </xf>
    <xf numFmtId="0" fontId="7" fillId="0" borderId="99" xfId="0" applyFont="1" applyBorder="1" applyAlignment="1">
      <alignment horizontal="center" vertical="center" textRotation="255" wrapText="1"/>
    </xf>
    <xf numFmtId="0" fontId="7" fillId="0" borderId="112"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23" xfId="0" applyFont="1" applyBorder="1" applyAlignment="1">
      <alignment horizontal="center" vertical="center"/>
    </xf>
    <xf numFmtId="0" fontId="7" fillId="0" borderId="183" xfId="0" applyFont="1" applyBorder="1" applyAlignment="1">
      <alignment horizontal="center" vertical="center"/>
    </xf>
    <xf numFmtId="0" fontId="7" fillId="0" borderId="184" xfId="0" applyFont="1" applyBorder="1" applyAlignment="1">
      <alignment horizontal="center" vertical="center"/>
    </xf>
    <xf numFmtId="0" fontId="7" fillId="0" borderId="185" xfId="0" applyFont="1" applyBorder="1" applyAlignment="1">
      <alignment horizontal="center" vertical="center"/>
    </xf>
    <xf numFmtId="58" fontId="7" fillId="0" borderId="0" xfId="0" applyNumberFormat="1" applyFont="1" applyAlignment="1">
      <alignment horizontal="left" vertical="center"/>
    </xf>
    <xf numFmtId="0" fontId="7" fillId="0" borderId="122" xfId="0" applyFont="1" applyBorder="1" applyAlignment="1">
      <alignment horizontal="right" vertical="center"/>
    </xf>
    <xf numFmtId="40" fontId="7" fillId="0" borderId="122" xfId="3" applyNumberFormat="1" applyFont="1" applyBorder="1" applyAlignment="1">
      <alignment horizontal="right" vertical="center"/>
    </xf>
    <xf numFmtId="38" fontId="7" fillId="0" borderId="6" xfId="3" applyFont="1" applyBorder="1">
      <alignment vertical="center"/>
    </xf>
    <xf numFmtId="38" fontId="7" fillId="0" borderId="3" xfId="3" applyFont="1" applyBorder="1">
      <alignment vertical="center"/>
    </xf>
    <xf numFmtId="0" fontId="7" fillId="0" borderId="174" xfId="0" applyFont="1" applyBorder="1" applyAlignment="1">
      <alignment horizontal="right" vertical="center"/>
    </xf>
    <xf numFmtId="40" fontId="7" fillId="0" borderId="174" xfId="3" applyNumberFormat="1" applyFont="1" applyBorder="1" applyAlignment="1">
      <alignment horizontal="right" vertical="center"/>
    </xf>
    <xf numFmtId="0" fontId="7" fillId="0" borderId="5" xfId="0" applyFont="1" applyBorder="1" applyAlignment="1">
      <alignment horizontal="right" vertical="center"/>
    </xf>
    <xf numFmtId="0" fontId="7" fillId="0" borderId="181" xfId="0" applyFont="1" applyBorder="1" applyAlignment="1">
      <alignment horizontal="center" vertical="top"/>
    </xf>
    <xf numFmtId="0" fontId="7" fillId="0" borderId="131" xfId="0" applyFont="1" applyBorder="1" applyAlignment="1">
      <alignment horizontal="left" vertical="top"/>
    </xf>
    <xf numFmtId="0" fontId="7" fillId="0" borderId="156" xfId="0" applyFont="1" applyBorder="1" applyAlignment="1">
      <alignment horizontal="center"/>
    </xf>
    <xf numFmtId="0" fontId="7" fillId="0" borderId="99" xfId="0" applyFont="1" applyBorder="1" applyAlignment="1">
      <alignment horizontal="left"/>
    </xf>
    <xf numFmtId="0" fontId="7" fillId="0" borderId="5" xfId="0" applyFont="1" applyBorder="1" applyAlignment="1">
      <alignment horizontal="left" vertical="center"/>
    </xf>
    <xf numFmtId="0" fontId="7" fillId="0" borderId="177" xfId="0" applyFont="1" applyBorder="1" applyAlignment="1">
      <alignment horizontal="center"/>
    </xf>
    <xf numFmtId="0" fontId="7" fillId="0" borderId="10" xfId="0" applyFont="1" applyBorder="1" applyAlignment="1">
      <alignment horizontal="center"/>
    </xf>
    <xf numFmtId="0" fontId="7" fillId="0" borderId="111" xfId="0" applyFont="1" applyBorder="1" applyAlignment="1">
      <alignment horizontal="center" vertical="top"/>
    </xf>
    <xf numFmtId="0" fontId="7" fillId="0" borderId="11" xfId="0" applyFont="1" applyBorder="1" applyAlignment="1">
      <alignment horizontal="center" vertical="top"/>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7" fillId="0" borderId="163" xfId="0" applyFont="1" applyBorder="1" applyAlignment="1">
      <alignment horizontal="center" vertical="center"/>
    </xf>
    <xf numFmtId="0" fontId="7" fillId="0" borderId="162" xfId="0" applyFont="1" applyBorder="1" applyAlignment="1">
      <alignment horizontal="center" vertical="center"/>
    </xf>
    <xf numFmtId="0" fontId="7" fillId="0" borderId="104" xfId="0" applyFont="1" applyBorder="1" applyAlignment="1">
      <alignment horizontal="center" vertical="center"/>
    </xf>
    <xf numFmtId="38" fontId="7" fillId="0" borderId="122" xfId="3" applyFont="1" applyBorder="1" applyAlignment="1">
      <alignment horizontal="right" vertical="center" indent="1"/>
    </xf>
    <xf numFmtId="38" fontId="7" fillId="0" borderId="142" xfId="3" applyFont="1" applyBorder="1" applyAlignment="1">
      <alignment horizontal="right" vertical="center" indent="1"/>
    </xf>
    <xf numFmtId="38" fontId="7" fillId="0" borderId="123" xfId="3" applyFont="1" applyBorder="1" applyAlignment="1">
      <alignment horizontal="right" vertical="center" indent="1"/>
    </xf>
    <xf numFmtId="38" fontId="7" fillId="0" borderId="137" xfId="3" applyFont="1" applyBorder="1" applyAlignment="1">
      <alignment horizontal="right" vertical="center" indent="1"/>
    </xf>
    <xf numFmtId="38" fontId="7" fillId="0" borderId="104" xfId="3" applyFont="1" applyBorder="1" applyAlignment="1">
      <alignment horizontal="right" vertical="center" indent="1"/>
    </xf>
    <xf numFmtId="0" fontId="7" fillId="0" borderId="16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7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1" xfId="0" applyFont="1" applyBorder="1" applyAlignment="1">
      <alignment horizontal="center" vertical="center" wrapText="1"/>
    </xf>
    <xf numFmtId="38" fontId="7" fillId="0" borderId="138" xfId="3" applyFont="1" applyBorder="1" applyAlignment="1">
      <alignment horizontal="right" vertical="center" indent="1"/>
    </xf>
    <xf numFmtId="38" fontId="7" fillId="0" borderId="186" xfId="3" applyFont="1" applyBorder="1" applyAlignment="1">
      <alignment horizontal="right" vertical="center" indent="1"/>
    </xf>
    <xf numFmtId="38" fontId="7" fillId="0" borderId="141" xfId="3" applyFont="1" applyBorder="1" applyAlignment="1">
      <alignment horizontal="right" vertical="center" indent="1"/>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38" fontId="7" fillId="0" borderId="190" xfId="3" applyFont="1" applyBorder="1" applyAlignment="1">
      <alignment horizontal="right" vertical="center" indent="1"/>
    </xf>
    <xf numFmtId="38" fontId="7" fillId="0" borderId="188" xfId="3" applyFont="1" applyBorder="1" applyAlignment="1">
      <alignment horizontal="right" vertical="center" indent="1"/>
    </xf>
    <xf numFmtId="38" fontId="7" fillId="0" borderId="189" xfId="3" applyFont="1" applyBorder="1" applyAlignment="1">
      <alignment horizontal="right" vertical="center" indent="1"/>
    </xf>
    <xf numFmtId="38" fontId="7" fillId="0" borderId="191" xfId="3" applyFont="1" applyBorder="1" applyAlignment="1">
      <alignment horizontal="right" vertical="center" indent="1"/>
    </xf>
    <xf numFmtId="38" fontId="7" fillId="0" borderId="187" xfId="3" applyFont="1" applyBorder="1" applyAlignment="1">
      <alignment horizontal="right" vertical="center" indent="1"/>
    </xf>
    <xf numFmtId="0" fontId="7" fillId="0" borderId="139" xfId="0" applyFont="1" applyBorder="1" applyAlignment="1">
      <alignment horizontal="center" vertical="center"/>
    </xf>
    <xf numFmtId="0" fontId="7" fillId="0" borderId="186" xfId="0" applyFont="1" applyBorder="1" applyAlignment="1">
      <alignment horizontal="center" vertical="center"/>
    </xf>
    <xf numFmtId="38" fontId="7" fillId="0" borderId="140" xfId="3" applyFont="1" applyBorder="1" applyAlignment="1">
      <alignment horizontal="right" vertical="center" indent="1"/>
    </xf>
    <xf numFmtId="38" fontId="7" fillId="0" borderId="139" xfId="3" applyFont="1" applyBorder="1" applyAlignment="1">
      <alignment horizontal="right" vertical="center" indent="1"/>
    </xf>
    <xf numFmtId="0" fontId="6" fillId="0" borderId="118" xfId="0" applyFont="1" applyBorder="1">
      <alignment vertical="center"/>
    </xf>
    <xf numFmtId="0" fontId="64" fillId="0" borderId="0" xfId="0" applyFont="1" applyAlignment="1">
      <alignment horizontal="center" vertical="center"/>
    </xf>
    <xf numFmtId="0" fontId="6" fillId="0" borderId="0" xfId="0" applyFont="1" applyAlignment="1">
      <alignment horizontal="center" vertical="center"/>
    </xf>
    <xf numFmtId="0" fontId="7" fillId="0" borderId="119" xfId="0" applyFont="1" applyBorder="1" applyAlignment="1">
      <alignment horizontal="center"/>
    </xf>
    <xf numFmtId="0" fontId="7" fillId="0" borderId="32" xfId="0" applyFont="1" applyBorder="1" applyAlignment="1">
      <alignment horizontal="center"/>
    </xf>
    <xf numFmtId="0" fontId="7" fillId="0" borderId="120" xfId="0" applyFont="1" applyBorder="1" applyAlignment="1">
      <alignment horizontal="center"/>
    </xf>
    <xf numFmtId="0" fontId="7" fillId="0" borderId="121" xfId="0" applyFont="1" applyBorder="1" applyAlignment="1">
      <alignment horizontal="center" vertical="top"/>
    </xf>
    <xf numFmtId="0" fontId="7" fillId="0" borderId="93" xfId="0" applyFont="1" applyBorder="1" applyAlignment="1">
      <alignment horizontal="center" vertical="top"/>
    </xf>
    <xf numFmtId="0" fontId="7" fillId="0" borderId="94" xfId="0" applyFont="1" applyBorder="1" applyAlignment="1">
      <alignment horizontal="center" vertical="top"/>
    </xf>
    <xf numFmtId="0" fontId="7" fillId="0" borderId="174" xfId="0" applyFont="1" applyBorder="1" applyAlignment="1">
      <alignment horizontal="right" vertical="center" wrapText="1"/>
    </xf>
    <xf numFmtId="0" fontId="7" fillId="0" borderId="192" xfId="0" applyFont="1" applyBorder="1" applyAlignment="1">
      <alignment vertical="center" wrapText="1"/>
    </xf>
    <xf numFmtId="0" fontId="7" fillId="0" borderId="122" xfId="0" applyFont="1" applyBorder="1" applyAlignment="1">
      <alignment horizontal="right" vertical="center" wrapText="1"/>
    </xf>
    <xf numFmtId="0" fontId="7" fillId="0" borderId="137" xfId="0" applyFont="1" applyBorder="1" applyAlignment="1">
      <alignment horizontal="left" vertical="center" wrapText="1"/>
    </xf>
    <xf numFmtId="0" fontId="7" fillId="0" borderId="193"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82" xfId="0" applyFont="1" applyBorder="1" applyAlignment="1">
      <alignment horizontal="center" vertical="center" wrapText="1"/>
    </xf>
    <xf numFmtId="0" fontId="7" fillId="0" borderId="136" xfId="0" applyFont="1" applyBorder="1" applyAlignment="1">
      <alignment vertical="center" wrapText="1"/>
    </xf>
    <xf numFmtId="0" fontId="7" fillId="0" borderId="118" xfId="0" applyFont="1" applyBorder="1" applyAlignment="1">
      <alignment vertical="center" wrapText="1"/>
    </xf>
    <xf numFmtId="0" fontId="7" fillId="0" borderId="182" xfId="0" applyFont="1" applyBorder="1" applyAlignment="1">
      <alignment vertical="center" wrapText="1"/>
    </xf>
    <xf numFmtId="0" fontId="7" fillId="0" borderId="133" xfId="0" applyFont="1" applyBorder="1" applyAlignment="1">
      <alignment horizontal="right" vertical="center" indent="1"/>
    </xf>
    <xf numFmtId="0" fontId="7" fillId="0" borderId="32" xfId="0" applyFont="1" applyBorder="1">
      <alignment vertical="center"/>
    </xf>
    <xf numFmtId="49" fontId="6" fillId="0" borderId="0" xfId="0" applyNumberFormat="1" applyFont="1" applyAlignment="1">
      <alignment horizontal="center"/>
    </xf>
    <xf numFmtId="0" fontId="7" fillId="0" borderId="3" xfId="0" applyFont="1" applyBorder="1" applyAlignment="1">
      <alignment horizontal="right" vertical="center" indent="1"/>
    </xf>
    <xf numFmtId="0" fontId="7" fillId="0" borderId="11" xfId="0" applyFont="1" applyBorder="1" applyAlignment="1">
      <alignment horizontal="center" vertical="center"/>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7" fillId="0" borderId="1" xfId="0" applyFont="1" applyBorder="1" applyAlignment="1">
      <alignment horizontal="right" vertical="center" indent="2"/>
    </xf>
    <xf numFmtId="0" fontId="7" fillId="0" borderId="124" xfId="0" applyFont="1" applyBorder="1" applyAlignment="1">
      <alignment horizontal="center" vertical="center"/>
    </xf>
    <xf numFmtId="0" fontId="7" fillId="0" borderId="125" xfId="0" applyFont="1" applyBorder="1" applyAlignment="1">
      <alignment horizontal="right" vertical="center" indent="2"/>
    </xf>
    <xf numFmtId="0" fontId="7" fillId="0" borderId="126" xfId="0" applyFont="1" applyBorder="1" applyAlignment="1">
      <alignment horizontal="right" vertical="center" indent="1"/>
    </xf>
    <xf numFmtId="0" fontId="7" fillId="0" borderId="122" xfId="0" applyFont="1" applyBorder="1" applyAlignment="1">
      <alignment horizontal="right" vertical="center" indent="2"/>
    </xf>
    <xf numFmtId="0" fontId="7" fillId="0" borderId="123" xfId="0" applyFont="1" applyBorder="1" applyAlignment="1">
      <alignment horizontal="right" vertical="center" indent="2"/>
    </xf>
    <xf numFmtId="0" fontId="6" fillId="0" borderId="118" xfId="0" applyFont="1" applyBorder="1" applyAlignment="1">
      <alignment horizontal="left" vertical="center"/>
    </xf>
    <xf numFmtId="0" fontId="6" fillId="0" borderId="118" xfId="0" applyFont="1" applyBorder="1" applyAlignment="1">
      <alignment horizontal="right" vertical="center"/>
    </xf>
    <xf numFmtId="0" fontId="7" fillId="0" borderId="10" xfId="0" applyFont="1" applyBorder="1" applyAlignment="1">
      <alignment horizontal="center" vertical="center"/>
    </xf>
    <xf numFmtId="0" fontId="41" fillId="0" borderId="0" xfId="0" applyFont="1" applyAlignment="1">
      <alignment horizontal="left" vertical="center"/>
    </xf>
    <xf numFmtId="0" fontId="6" fillId="0" borderId="118" xfId="0" applyFont="1" applyBorder="1" applyAlignment="1">
      <alignment horizontal="center" vertical="center"/>
    </xf>
    <xf numFmtId="0" fontId="7" fillId="0" borderId="109" xfId="0" applyFont="1" applyBorder="1" applyAlignment="1">
      <alignment horizontal="center" vertical="center" wrapText="1"/>
    </xf>
    <xf numFmtId="0" fontId="7" fillId="0" borderId="110" xfId="0" applyFont="1" applyBorder="1" applyAlignment="1">
      <alignment horizontal="center" vertical="center"/>
    </xf>
    <xf numFmtId="0" fontId="7" fillId="0" borderId="111" xfId="0" applyFont="1" applyBorder="1" applyAlignment="1">
      <alignment horizontal="center" vertical="center" wrapText="1"/>
    </xf>
    <xf numFmtId="179" fontId="7" fillId="0" borderId="11" xfId="0" applyNumberFormat="1" applyFont="1" applyBorder="1" applyAlignment="1">
      <alignment horizontal="center" vertical="center"/>
    </xf>
    <xf numFmtId="179" fontId="7" fillId="0" borderId="1" xfId="0" applyNumberFormat="1" applyFont="1" applyBorder="1" applyAlignment="1">
      <alignment horizontal="center" vertical="center"/>
    </xf>
    <xf numFmtId="49" fontId="35" fillId="0" borderId="50" xfId="2" applyNumberFormat="1" applyFont="1" applyBorder="1" applyAlignment="1">
      <alignment horizontal="center" vertical="center"/>
    </xf>
    <xf numFmtId="49" fontId="7" fillId="0" borderId="43" xfId="2" applyNumberFormat="1" applyFont="1" applyBorder="1" applyAlignment="1">
      <alignment horizontal="center" vertical="center"/>
    </xf>
    <xf numFmtId="49" fontId="35" fillId="0" borderId="43" xfId="2" applyNumberFormat="1" applyFont="1" applyBorder="1" applyAlignment="1">
      <alignment horizontal="center" vertical="center"/>
    </xf>
    <xf numFmtId="49" fontId="35" fillId="0" borderId="44" xfId="2" applyNumberFormat="1" applyFont="1" applyBorder="1" applyAlignment="1">
      <alignment horizontal="center" vertical="center"/>
    </xf>
    <xf numFmtId="49" fontId="35" fillId="0" borderId="49" xfId="2" applyNumberFormat="1" applyFont="1" applyBorder="1" applyAlignment="1">
      <alignment horizontal="center" vertical="center"/>
    </xf>
    <xf numFmtId="49" fontId="35" fillId="0" borderId="18" xfId="2" applyNumberFormat="1" applyFont="1" applyBorder="1" applyAlignment="1">
      <alignment horizontal="center" vertical="center"/>
    </xf>
    <xf numFmtId="49" fontId="35" fillId="0" borderId="51" xfId="2" applyNumberFormat="1" applyFont="1" applyBorder="1" applyAlignment="1">
      <alignment horizontal="center" vertical="center"/>
    </xf>
    <xf numFmtId="49" fontId="35" fillId="0" borderId="23" xfId="2" applyNumberFormat="1" applyFont="1" applyBorder="1" applyAlignment="1">
      <alignment horizontal="center" vertical="center"/>
    </xf>
    <xf numFmtId="49" fontId="35" fillId="0" borderId="45" xfId="2" applyNumberFormat="1" applyFont="1" applyBorder="1" applyAlignment="1">
      <alignment horizontal="center" vertical="center"/>
    </xf>
    <xf numFmtId="49" fontId="35" fillId="0" borderId="47" xfId="2" applyNumberFormat="1" applyFont="1" applyBorder="1" applyAlignment="1">
      <alignment horizontal="center" vertical="center"/>
    </xf>
    <xf numFmtId="0" fontId="71" fillId="0" borderId="0" xfId="2" applyFont="1"/>
  </cellXfs>
  <cellStyles count="5">
    <cellStyle name="桁区切り" xfId="4" builtinId="6"/>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114299</xdr:rowOff>
    </xdr:from>
    <xdr:to>
      <xdr:col>14</xdr:col>
      <xdr:colOff>657225</xdr:colOff>
      <xdr:row>42</xdr:row>
      <xdr:rowOff>9524</xdr:rowOff>
    </xdr:to>
    <xdr:grpSp>
      <xdr:nvGrpSpPr>
        <xdr:cNvPr id="2" name="Group 515">
          <a:extLst>
            <a:ext uri="{FF2B5EF4-FFF2-40B4-BE49-F238E27FC236}">
              <a16:creationId xmlns:a16="http://schemas.microsoft.com/office/drawing/2014/main" id="{068B9432-F433-491D-9BDB-FC500A2E73C8}"/>
            </a:ext>
          </a:extLst>
        </xdr:cNvPr>
        <xdr:cNvGrpSpPr>
          <a:grpSpLocks noChangeAspect="1"/>
        </xdr:cNvGrpSpPr>
      </xdr:nvGrpSpPr>
      <xdr:grpSpPr bwMode="auto">
        <a:xfrm>
          <a:off x="47625" y="114299"/>
          <a:ext cx="9410700" cy="7496175"/>
          <a:chOff x="317" y="323"/>
          <a:chExt cx="16188" cy="11260"/>
        </a:xfrm>
      </xdr:grpSpPr>
      <xdr:sp macro="" textlink="">
        <xdr:nvSpPr>
          <xdr:cNvPr id="3" name="Rectangle 516">
            <a:extLst>
              <a:ext uri="{FF2B5EF4-FFF2-40B4-BE49-F238E27FC236}">
                <a16:creationId xmlns:a16="http://schemas.microsoft.com/office/drawing/2014/main" id="{C70BA9D3-9594-4D97-8F6D-89A1C552B987}"/>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990253D1-0C5E-4207-B0D7-F6D5C6F4C7E5}"/>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862FEF6D-8455-4DF3-A5D9-F8A7781665B4}"/>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7DE9B427-649F-4BD3-AE48-B078B6FCD356}"/>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D44248E2-85BD-4080-A8CB-65E39FF1D3ED}"/>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AD627060-5494-495C-BC74-037DBD33A9D3}"/>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3230E875-78AF-4CAC-A1BC-812C197BC308}"/>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1E966751-2DC4-48BA-8272-F6411A57FF23}"/>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0199115F-621F-4589-AA68-D56BDF5F000A}"/>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a16="http://schemas.microsoft.com/office/drawing/2014/main" id="{DB1EBB99-DAB6-4C9D-B295-406CDA2EED4D}"/>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a16="http://schemas.microsoft.com/office/drawing/2014/main" id="{D2F4D30D-7C18-4C31-9DED-FE9DCFFA61B5}"/>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a16="http://schemas.microsoft.com/office/drawing/2014/main" id="{2AEDDFA4-1ECB-4AA6-BE97-02F548134611}"/>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a16="http://schemas.microsoft.com/office/drawing/2014/main" id="{B9CF358E-ADD2-4FF5-B45D-C78A96950549}"/>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a16="http://schemas.microsoft.com/office/drawing/2014/main" id="{D0C57D75-104B-4664-9410-C69D6B7EBF44}"/>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a16="http://schemas.microsoft.com/office/drawing/2014/main" id="{12F5AC33-29A5-4FE4-B286-5728252D6AB0}"/>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a16="http://schemas.microsoft.com/office/drawing/2014/main" id="{72E0B6FA-FA74-487C-B5FD-4F531ADD301A}"/>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a16="http://schemas.microsoft.com/office/drawing/2014/main" id="{DEE59FEC-89BC-48E7-9001-AC4B53A89F50}"/>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a16="http://schemas.microsoft.com/office/drawing/2014/main" id="{38D9154F-71FF-44A5-96C2-619DE6419F2D}"/>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a16="http://schemas.microsoft.com/office/drawing/2014/main" id="{B3ABDE7B-658F-4475-8EC5-394D6E58A8DE}"/>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a16="http://schemas.microsoft.com/office/drawing/2014/main" id="{5710B091-6B53-44B1-90B0-2240235A1774}"/>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a16="http://schemas.microsoft.com/office/drawing/2014/main" id="{69F87C92-8AF7-4E57-9D30-4D71515D8FAA}"/>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a16="http://schemas.microsoft.com/office/drawing/2014/main" id="{C4E416A0-8E4D-4F20-BA2D-5193CFFFB93D}"/>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a16="http://schemas.microsoft.com/office/drawing/2014/main" id="{5D3B744C-1945-41C4-9C66-F26C5BE3BBB9}"/>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a16="http://schemas.microsoft.com/office/drawing/2014/main" id="{BA85EEED-4E46-40A6-B674-ED953CB72D40}"/>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a16="http://schemas.microsoft.com/office/drawing/2014/main" id="{17C1F57B-D2D1-47C6-BB77-12B725F8CAA2}"/>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a16="http://schemas.microsoft.com/office/drawing/2014/main" id="{F4802BB0-EECC-478A-AA97-9197AEA23A44}"/>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a16="http://schemas.microsoft.com/office/drawing/2014/main" id="{8A599279-9DC3-4FF3-9A47-3C42D3573351}"/>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a16="http://schemas.microsoft.com/office/drawing/2014/main" id="{8AA1E31C-2826-4B6B-9765-04B4C15D9746}"/>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a16="http://schemas.microsoft.com/office/drawing/2014/main" id="{89B42D07-A28C-47A8-953C-958B70594087}"/>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a16="http://schemas.microsoft.com/office/drawing/2014/main" id="{4A4974A0-9CA9-4274-B977-DF45FBF62772}"/>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a16="http://schemas.microsoft.com/office/drawing/2014/main" id="{7D6813D3-2008-4CFD-8EFE-DEAE4C255306}"/>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a16="http://schemas.microsoft.com/office/drawing/2014/main" id="{62DCFC98-63EF-426A-BC4A-0CA68B6A03C5}"/>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a16="http://schemas.microsoft.com/office/drawing/2014/main" id="{45546250-010E-4DE2-AB3E-E0C59019A6EA}"/>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a16="http://schemas.microsoft.com/office/drawing/2014/main" id="{C08A1712-BC7D-4A3C-B153-7D9C15F1012F}"/>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a16="http://schemas.microsoft.com/office/drawing/2014/main" id="{AEDDD5D8-15EE-4005-ADF6-150C09EFFB30}"/>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a16="http://schemas.microsoft.com/office/drawing/2014/main" id="{BE5F9946-10DB-4EFA-9E58-7B4B55620562}"/>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a16="http://schemas.microsoft.com/office/drawing/2014/main" id="{A6DB8622-7A30-42D5-B37D-0CA315C5239D}"/>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a16="http://schemas.microsoft.com/office/drawing/2014/main" id="{D7B8C77A-B2C0-465B-9C16-E04ADAC2D075}"/>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a16="http://schemas.microsoft.com/office/drawing/2014/main" id="{7D69FAC1-E95B-4410-907A-10829D7CC855}"/>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a16="http://schemas.microsoft.com/office/drawing/2014/main" id="{1583B3CC-7F2D-49F3-9679-FA13C3909733}"/>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a16="http://schemas.microsoft.com/office/drawing/2014/main" id="{883C286B-F5B1-4034-AEC0-148DFAAA71C2}"/>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a16="http://schemas.microsoft.com/office/drawing/2014/main" id="{74425EFF-D2D2-427B-A960-88E2E536D7E3}"/>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a16="http://schemas.microsoft.com/office/drawing/2014/main" id="{F4ABF560-054D-4576-B6D7-3C75E4998793}"/>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a16="http://schemas.microsoft.com/office/drawing/2014/main" id="{0F669355-1586-4A76-8115-662124B3865D}"/>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a16="http://schemas.microsoft.com/office/drawing/2014/main" id="{CC65A2BF-4B33-454F-810C-77A3AA7E1995}"/>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a16="http://schemas.microsoft.com/office/drawing/2014/main" id="{07117E2E-3B36-4262-839F-B413784182D9}"/>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a16="http://schemas.microsoft.com/office/drawing/2014/main" id="{91C3312E-C0E9-42DA-8D0D-73EF5FB5D774}"/>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a16="http://schemas.microsoft.com/office/drawing/2014/main" id="{6ABCBD2B-CE0D-4AE9-9A56-8FA0823CBC22}"/>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a16="http://schemas.microsoft.com/office/drawing/2014/main" id="{3A54DD7C-AA17-4C86-AC65-4FF92791A67E}"/>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a16="http://schemas.microsoft.com/office/drawing/2014/main" id="{E938D88F-3139-4E25-8A40-14BAEEB9F64D}"/>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a16="http://schemas.microsoft.com/office/drawing/2014/main" id="{28023FF7-D581-4072-AA2B-30534D2FF048}"/>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a16="http://schemas.microsoft.com/office/drawing/2014/main" id="{EA0F7DBE-6751-4635-8D80-127D6C976685}"/>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a16="http://schemas.microsoft.com/office/drawing/2014/main" id="{CCDA82F2-C219-47C1-B27B-26119EA6F1A1}"/>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a16="http://schemas.microsoft.com/office/drawing/2014/main" id="{C602546B-9D30-4B48-B7D2-4EE64F8B0497}"/>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a16="http://schemas.microsoft.com/office/drawing/2014/main" id="{FA56A214-D4A2-4B64-B976-5B76F6470CF4}"/>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a16="http://schemas.microsoft.com/office/drawing/2014/main" id="{B3BECB4F-C61D-44ED-AA9E-04F541AD48D7}"/>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a16="http://schemas.microsoft.com/office/drawing/2014/main" id="{EF6A0F45-D476-4A99-A806-AC668CAF97CE}"/>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a16="http://schemas.microsoft.com/office/drawing/2014/main" id="{58980A29-8FC1-41E6-B657-DCB7D016630F}"/>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a16="http://schemas.microsoft.com/office/drawing/2014/main" id="{DD4A5630-48FA-470B-B5A5-54D573A4402A}"/>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a16="http://schemas.microsoft.com/office/drawing/2014/main" id="{501E0ACB-8FB6-4436-8080-66F955EFEA80}"/>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a16="http://schemas.microsoft.com/office/drawing/2014/main" id="{2C80E431-379F-4B4E-9D48-2736DCCB9FB5}"/>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a16="http://schemas.microsoft.com/office/drawing/2014/main" id="{C8AD8471-52FD-47E2-B889-1660CFBFB820}"/>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a16="http://schemas.microsoft.com/office/drawing/2014/main" id="{19D7625C-62D5-4331-9DF5-73054014098B}"/>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a16="http://schemas.microsoft.com/office/drawing/2014/main" id="{FE4BFA80-061A-4126-9F84-8809D926C99D}"/>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a16="http://schemas.microsoft.com/office/drawing/2014/main" id="{3146E55D-574A-4D77-9EA1-B54F41A22A99}"/>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a16="http://schemas.microsoft.com/office/drawing/2014/main" id="{7A2495F2-9B13-4D12-9858-94C6C07AF375}"/>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a16="http://schemas.microsoft.com/office/drawing/2014/main" id="{BD95FAD9-5DD0-4EF7-8279-4CD23A1A803C}"/>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a16="http://schemas.microsoft.com/office/drawing/2014/main" id="{227C08F4-83C4-4999-A80D-800491890FDC}"/>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a16="http://schemas.microsoft.com/office/drawing/2014/main" id="{94A75C40-06F4-4283-9AE6-81C32003BAA9}"/>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a16="http://schemas.microsoft.com/office/drawing/2014/main" id="{967CF9A6-F2B8-4774-AA64-5C286F62423C}"/>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a16="http://schemas.microsoft.com/office/drawing/2014/main" id="{71ED4FD6-E63E-4E86-B3CA-5C2C06F4ED55}"/>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a16="http://schemas.microsoft.com/office/drawing/2014/main" id="{94C559D6-9A09-4EEC-83F0-EFCFA44DF78C}"/>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a16="http://schemas.microsoft.com/office/drawing/2014/main" id="{C4E07B88-C713-497E-B185-F70317D05419}"/>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a16="http://schemas.microsoft.com/office/drawing/2014/main" id="{D4205D3E-41AD-45FB-B7CF-F995F2B98FED}"/>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a16="http://schemas.microsoft.com/office/drawing/2014/main" id="{1639427F-8039-443A-AAAE-ACC445A7AD98}"/>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a16="http://schemas.microsoft.com/office/drawing/2014/main" id="{93E075D2-EA6D-4F75-8D59-90312F7DDA86}"/>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a16="http://schemas.microsoft.com/office/drawing/2014/main" id="{71E0D960-3B24-429A-A1A7-AFCA221A5CE2}"/>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a16="http://schemas.microsoft.com/office/drawing/2014/main" id="{5C59D06D-70FC-468A-A971-C246A025AE9B}"/>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a16="http://schemas.microsoft.com/office/drawing/2014/main" id="{04E70863-7220-4CC9-A3A0-1A7F49F9AE55}"/>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a16="http://schemas.microsoft.com/office/drawing/2014/main" id="{B5F76BD6-945E-40BA-BD08-0CECC5E72DB1}"/>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a16="http://schemas.microsoft.com/office/drawing/2014/main" id="{EA7B67C7-44D1-43B0-8102-2C84B4B299D1}"/>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a16="http://schemas.microsoft.com/office/drawing/2014/main" id="{9C9E4E06-A1E3-4141-90AD-2C5D1BB8CD90}"/>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a16="http://schemas.microsoft.com/office/drawing/2014/main" id="{E461E39D-FB54-47BC-B304-466574468793}"/>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a16="http://schemas.microsoft.com/office/drawing/2014/main" id="{1523AFBF-7223-4FD2-8759-80791D95C603}"/>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a16="http://schemas.microsoft.com/office/drawing/2014/main" id="{51408255-F8F3-45B1-B86F-F37295E3048D}"/>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a16="http://schemas.microsoft.com/office/drawing/2014/main" id="{156EA565-8F5B-47C3-A82B-7784BE2B84E4}"/>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a16="http://schemas.microsoft.com/office/drawing/2014/main" id="{C8FD7646-3E19-4CB5-B58A-F5340EF18121}"/>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a16="http://schemas.microsoft.com/office/drawing/2014/main" id="{24A58085-3BD2-4505-88EC-44432D053BEE}"/>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a16="http://schemas.microsoft.com/office/drawing/2014/main" id="{AEDCD620-55A9-46ED-BAF5-1F554D18C395}"/>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a16="http://schemas.microsoft.com/office/drawing/2014/main" id="{29C5CC2F-4869-48AB-8812-52CDD114D5F7}"/>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a16="http://schemas.microsoft.com/office/drawing/2014/main" id="{24EA0744-9B65-4CB2-9931-EDE2E3B8B4F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a16="http://schemas.microsoft.com/office/drawing/2014/main" id="{C7B79735-CD8F-4FE5-9D00-51E55079E376}"/>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a16="http://schemas.microsoft.com/office/drawing/2014/main" id="{A0BF155D-B5E2-432E-AA67-D96A080110B3}"/>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a16="http://schemas.microsoft.com/office/drawing/2014/main" id="{08228BFF-F880-4B82-85E6-14C507CCF5F4}"/>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a16="http://schemas.microsoft.com/office/drawing/2014/main" id="{63E64494-8C7D-47E5-9260-BE8652D4619B}"/>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a16="http://schemas.microsoft.com/office/drawing/2014/main" id="{E4D680DB-BE0A-4268-8868-E93F5D984B56}"/>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a16="http://schemas.microsoft.com/office/drawing/2014/main" id="{D5DBEF13-B5D0-48F2-A102-A7D3A881211E}"/>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a16="http://schemas.microsoft.com/office/drawing/2014/main" id="{E8D592F5-6761-4C6C-B14C-C7FE968000D3}"/>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a16="http://schemas.microsoft.com/office/drawing/2014/main" id="{C9B5487B-6574-4EFF-B315-C78B6258C92B}"/>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a16="http://schemas.microsoft.com/office/drawing/2014/main" id="{FD5280AE-B500-4B6B-9A09-5D3AA270BBF4}"/>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a16="http://schemas.microsoft.com/office/drawing/2014/main" id="{93F316AB-9F39-4D56-AD84-C5E8DEC345F3}"/>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a16="http://schemas.microsoft.com/office/drawing/2014/main" id="{B1758525-C4B7-45AB-A7FB-AB8E74982FFD}"/>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a16="http://schemas.microsoft.com/office/drawing/2014/main" id="{2BC243BD-A8F3-4BD5-BB46-C6C139B7BF45}"/>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a16="http://schemas.microsoft.com/office/drawing/2014/main" id="{5021E8B8-36B3-4E16-B80E-A6FCE1480563}"/>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a16="http://schemas.microsoft.com/office/drawing/2014/main" id="{376E53B3-5B70-45CB-8D8F-8371E10297E1}"/>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a16="http://schemas.microsoft.com/office/drawing/2014/main" id="{53390E3B-625E-4F3E-B711-1C75AED02A52}"/>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a16="http://schemas.microsoft.com/office/drawing/2014/main" id="{018041F0-CB72-4435-A1A0-90FA2755AB5C}"/>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a16="http://schemas.microsoft.com/office/drawing/2014/main" id="{E14D7AFF-F939-4743-BDE9-04286E557958}"/>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a16="http://schemas.microsoft.com/office/drawing/2014/main" id="{261C50FE-BC5B-4242-A9F6-2B69132E6C5E}"/>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a16="http://schemas.microsoft.com/office/drawing/2014/main" id="{8206D4C0-8AF0-43DA-B775-4BDA24918EB6}"/>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a16="http://schemas.microsoft.com/office/drawing/2014/main" id="{0614AC72-52E2-4F3E-A196-6312A4C663EC}"/>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a16="http://schemas.microsoft.com/office/drawing/2014/main" id="{CC499A27-ECDD-4DE7-93FD-E4DA202DE018}"/>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a16="http://schemas.microsoft.com/office/drawing/2014/main" id="{112302AA-DC14-4EA2-B179-C9DFCD8E931C}"/>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a16="http://schemas.microsoft.com/office/drawing/2014/main" id="{9936A9D2-4A6C-499A-9426-23C44AB37F2D}"/>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a16="http://schemas.microsoft.com/office/drawing/2014/main" id="{172208AA-5502-4D11-8CC0-10C0EFC19BA4}"/>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a16="http://schemas.microsoft.com/office/drawing/2014/main" id="{C1E66759-567E-4E2E-A8D9-CA85AC5DF288}"/>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a16="http://schemas.microsoft.com/office/drawing/2014/main" id="{E3D6B10A-E0CA-4656-B4ED-14D201B1F6A0}"/>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a16="http://schemas.microsoft.com/office/drawing/2014/main" id="{98388C72-62A7-416F-A01C-F0552BB31B83}"/>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a16="http://schemas.microsoft.com/office/drawing/2014/main" id="{F1CE5608-A3FC-48DB-A913-17607A604BAB}"/>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a16="http://schemas.microsoft.com/office/drawing/2014/main" id="{5F125E4B-85CC-4CF6-BE51-F67620137F7F}"/>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a16="http://schemas.microsoft.com/office/drawing/2014/main" id="{A869FD20-63E3-4C01-A5C1-5F4601361CB7}"/>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a16="http://schemas.microsoft.com/office/drawing/2014/main" id="{4F107DE8-5F9B-4D8D-B831-F3DDC3AA8C91}"/>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a16="http://schemas.microsoft.com/office/drawing/2014/main" id="{704BD3FC-98D1-4F39-B77A-4A086554F999}"/>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a16="http://schemas.microsoft.com/office/drawing/2014/main" id="{C240A6A0-34C0-46FF-AC8C-FE0A61068795}"/>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a16="http://schemas.microsoft.com/office/drawing/2014/main" id="{112E99E9-7476-470B-B85F-E5F2537413AC}"/>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a16="http://schemas.microsoft.com/office/drawing/2014/main" id="{060592F1-4D47-4272-8605-2454BE59C917}"/>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a16="http://schemas.microsoft.com/office/drawing/2014/main" id="{BFC5D8CC-25C7-4EA3-AE3F-C129B2652DC4}"/>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a16="http://schemas.microsoft.com/office/drawing/2014/main" id="{BD405B0B-8E1A-4846-9FFE-3D5B3C7A3848}"/>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a16="http://schemas.microsoft.com/office/drawing/2014/main" id="{50B744B0-8EBD-4C8F-A425-54F95911F92F}"/>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a16="http://schemas.microsoft.com/office/drawing/2014/main" id="{21CE6E7C-CDC5-47F9-A82A-F5CE549DFC53}"/>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a16="http://schemas.microsoft.com/office/drawing/2014/main" id="{368F465E-1562-4CD9-BDB0-CC373E069B2F}"/>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a16="http://schemas.microsoft.com/office/drawing/2014/main" id="{7801D714-5AC0-4816-BEBD-1FAF448E74A2}"/>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a16="http://schemas.microsoft.com/office/drawing/2014/main" id="{CFEED4CF-A5E2-4148-86ED-5ABD83CB0EAF}"/>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a16="http://schemas.microsoft.com/office/drawing/2014/main" id="{73110F8D-A6AE-43F0-AE54-C7F8675A1B6E}"/>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a16="http://schemas.microsoft.com/office/drawing/2014/main" id="{B4DC4E97-C367-4177-AD0E-32136EE84F90}"/>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a16="http://schemas.microsoft.com/office/drawing/2014/main" id="{DFFCE3BC-0490-44AC-AC55-E853EB9B9D03}"/>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a16="http://schemas.microsoft.com/office/drawing/2014/main" id="{03B79920-5555-4A1B-99D8-97A4BE761FB8}"/>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a16="http://schemas.microsoft.com/office/drawing/2014/main" id="{47096B0E-2055-4AAD-AAA1-E41451F3E64E}"/>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a16="http://schemas.microsoft.com/office/drawing/2014/main" id="{B223531F-CF9D-45F0-9EBE-91E47A9753DE}"/>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a16="http://schemas.microsoft.com/office/drawing/2014/main" id="{A312EAA9-3192-4D96-BAA1-5F8A3F423D99}"/>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a16="http://schemas.microsoft.com/office/drawing/2014/main" id="{23F53185-7C55-4DE0-B4AB-1B51EAF96C4F}"/>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a16="http://schemas.microsoft.com/office/drawing/2014/main" id="{C60A635F-7D4D-4994-9796-B73B1511217B}"/>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a16="http://schemas.microsoft.com/office/drawing/2014/main" id="{BA404F57-43E0-435E-9863-BFFC67C0032D}"/>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a16="http://schemas.microsoft.com/office/drawing/2014/main" id="{E68F8EC9-6123-4339-A147-719F77B0D1A5}"/>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a16="http://schemas.microsoft.com/office/drawing/2014/main" id="{389FCF40-6003-464A-9DFB-8EE61B4F2AEB}"/>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a16="http://schemas.microsoft.com/office/drawing/2014/main" id="{550111B9-7669-4E2F-A966-E7253275C922}"/>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a16="http://schemas.microsoft.com/office/drawing/2014/main" id="{3356141D-B5E7-436C-8E5D-0C036C49DBC9}"/>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a16="http://schemas.microsoft.com/office/drawing/2014/main" id="{B640C111-69AB-4972-8C69-368AEEE1AE6E}"/>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a16="http://schemas.microsoft.com/office/drawing/2014/main" id="{D5AFAA69-87ED-4999-A6CE-46661B6D7D4E}"/>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a16="http://schemas.microsoft.com/office/drawing/2014/main" id="{9152C773-0D0A-4203-A545-BDFF259726E3}"/>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a16="http://schemas.microsoft.com/office/drawing/2014/main" id="{B9C8B2D4-B60B-49BA-8706-36F1EF1D0993}"/>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a16="http://schemas.microsoft.com/office/drawing/2014/main" id="{55AA257E-5D60-492D-95A7-A36B9470C9BA}"/>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a16="http://schemas.microsoft.com/office/drawing/2014/main" id="{0A0BBB15-02A9-47CF-AD1A-527499E78619}"/>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a16="http://schemas.microsoft.com/office/drawing/2014/main" id="{A1EDEC7B-F291-4B4F-97BA-09C158037CDD}"/>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a16="http://schemas.microsoft.com/office/drawing/2014/main" id="{4015879C-5E2D-4389-98A6-2BA02DD2B072}"/>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a16="http://schemas.microsoft.com/office/drawing/2014/main" id="{53294B99-CE75-4391-A3E6-56E9DD708A1E}"/>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a16="http://schemas.microsoft.com/office/drawing/2014/main" id="{BCB3C631-FBBE-4E19-B85F-9FAF218F2382}"/>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a16="http://schemas.microsoft.com/office/drawing/2014/main" id="{265C8B60-A75B-4E47-AE26-4557C6FACBF4}"/>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a16="http://schemas.microsoft.com/office/drawing/2014/main" id="{5B9B784B-A7F3-42E3-B857-282581FF4E07}"/>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a16="http://schemas.microsoft.com/office/drawing/2014/main" id="{0902F6E4-8BAC-4AFF-BEE7-7EB55C1F28CD}"/>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a16="http://schemas.microsoft.com/office/drawing/2014/main" id="{6882990D-8FF9-4E4D-A59B-F96850BB285A}"/>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a16="http://schemas.microsoft.com/office/drawing/2014/main" id="{E989779D-1E26-478F-9B66-970AE9CCA6D8}"/>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a16="http://schemas.microsoft.com/office/drawing/2014/main" id="{6E7702A5-9426-42EC-8A1F-14FE88EC5DF4}"/>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a16="http://schemas.microsoft.com/office/drawing/2014/main" id="{63F5A333-CD0C-4D16-8DCF-E35BC5432632}"/>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a16="http://schemas.microsoft.com/office/drawing/2014/main" id="{DE0C5F13-646A-474E-A566-14041F0A0E1F}"/>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a16="http://schemas.microsoft.com/office/drawing/2014/main" id="{70FD5C90-B15C-4D6F-951A-ED7AD175D331}"/>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a16="http://schemas.microsoft.com/office/drawing/2014/main" id="{EBCFED5D-F63F-42B4-988D-EC5ED0E4788C}"/>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a16="http://schemas.microsoft.com/office/drawing/2014/main" id="{99BFFB02-46EF-48B6-B53D-73413DE790A1}"/>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a16="http://schemas.microsoft.com/office/drawing/2014/main" id="{CE5A60D8-4559-4F19-87E8-253BD2355B7D}"/>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a16="http://schemas.microsoft.com/office/drawing/2014/main" id="{CB3C24EE-F9E0-4C93-B69B-93E850FCCCD2}"/>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a16="http://schemas.microsoft.com/office/drawing/2014/main" id="{311BED4D-DE2C-486F-A19D-722204E28FD5}"/>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a16="http://schemas.microsoft.com/office/drawing/2014/main" id="{575A8B45-9589-441B-B047-EEE04EFF2397}"/>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a16="http://schemas.microsoft.com/office/drawing/2014/main" id="{4DBAF1EB-0B94-4283-8C9A-10DBD047DFC6}"/>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a16="http://schemas.microsoft.com/office/drawing/2014/main" id="{6253F501-A8F7-4B1E-ADAE-CB9F2C144767}"/>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a16="http://schemas.microsoft.com/office/drawing/2014/main" id="{CD9BE9D2-6064-40F5-9700-E3C62FFFDF7F}"/>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a16="http://schemas.microsoft.com/office/drawing/2014/main" id="{CC5DECB5-9870-4E56-97D7-4B099B2903DC}"/>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a16="http://schemas.microsoft.com/office/drawing/2014/main" id="{06ABD9BB-2653-451F-BC9B-F42DBFFD9D9E}"/>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a16="http://schemas.microsoft.com/office/drawing/2014/main" id="{EAB6441E-0522-4F13-94DE-B3E7BA3EBAEE}"/>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a16="http://schemas.microsoft.com/office/drawing/2014/main" id="{8CEFC176-4DE4-4CA2-9B44-3AD7CA05F965}"/>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a16="http://schemas.microsoft.com/office/drawing/2014/main" id="{8E8626E7-27A6-4050-9315-BC4A240A2648}"/>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a16="http://schemas.microsoft.com/office/drawing/2014/main" id="{9AF89881-69A3-406E-8D7C-CA81E3793570}"/>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a16="http://schemas.microsoft.com/office/drawing/2014/main" id="{B9E49CF2-8354-49AB-85C3-C6F34C83D18D}"/>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a16="http://schemas.microsoft.com/office/drawing/2014/main" id="{222C4F64-FF80-4044-B946-82BFE6D58FFE}"/>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a16="http://schemas.microsoft.com/office/drawing/2014/main" id="{34AF97FF-259B-49EE-8716-9C45E1220711}"/>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a16="http://schemas.microsoft.com/office/drawing/2014/main" id="{E057708C-5CDC-493B-AA63-2CA568EF5A03}"/>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a16="http://schemas.microsoft.com/office/drawing/2014/main" id="{D22A1C33-0C6E-4046-A937-C54B018D9E69}"/>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a16="http://schemas.microsoft.com/office/drawing/2014/main" id="{0D874924-9F12-4B7C-9718-94B169F52AD8}"/>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a16="http://schemas.microsoft.com/office/drawing/2014/main" id="{F181CE9D-AF6B-4A22-963D-28152DC5C9B5}"/>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a16="http://schemas.microsoft.com/office/drawing/2014/main" id="{503CDE11-09F6-4C9D-BFEE-6BD916019FF5}"/>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a16="http://schemas.microsoft.com/office/drawing/2014/main" id="{80B2AC46-0B6C-4F1D-9D5E-EBD2D0781AE7}"/>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a16="http://schemas.microsoft.com/office/drawing/2014/main" id="{34D0181D-B667-4CEB-B0B8-F9F74B45CA93}"/>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a16="http://schemas.microsoft.com/office/drawing/2014/main" id="{BA0C6112-2D03-44A7-B576-498352FE982A}"/>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a16="http://schemas.microsoft.com/office/drawing/2014/main" id="{8E746764-5150-4267-A398-420077DFC3A6}"/>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a16="http://schemas.microsoft.com/office/drawing/2014/main" id="{57A93200-C800-40EA-AE71-9E9AD1C5C5E6}"/>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a16="http://schemas.microsoft.com/office/drawing/2014/main" id="{CC5F7F03-30DA-4FE7-80BA-98DE08D5DCEE}"/>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a16="http://schemas.microsoft.com/office/drawing/2014/main" id="{8DEABFE4-1DBD-4E9F-BABA-B2BED790DDAF}"/>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a16="http://schemas.microsoft.com/office/drawing/2014/main" id="{33585159-1E0E-4302-90DF-86B32FA3EC98}"/>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a16="http://schemas.microsoft.com/office/drawing/2014/main" id="{6D0FF804-66FD-4039-A2F5-6B447FD89E35}"/>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a16="http://schemas.microsoft.com/office/drawing/2014/main" id="{2ED5F00D-5CFB-492C-865E-68694E3E40DE}"/>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a16="http://schemas.microsoft.com/office/drawing/2014/main" id="{BF1A4436-EAAA-47B9-B06F-BC7BC20D49A8}"/>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a16="http://schemas.microsoft.com/office/drawing/2014/main" id="{E71651E1-EF86-4307-BDC3-64748DBFE726}"/>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a16="http://schemas.microsoft.com/office/drawing/2014/main" id="{808E4BDE-1009-4629-9B58-ED76DA8B3771}"/>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a16="http://schemas.microsoft.com/office/drawing/2014/main" id="{C7BC06D6-BA50-4280-8DC7-AEC1FEAB4AA1}"/>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a16="http://schemas.microsoft.com/office/drawing/2014/main" id="{E92ED5D7-E36E-4D0F-9AE0-C50A4080F6BB}"/>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a16="http://schemas.microsoft.com/office/drawing/2014/main" id="{2DE2233E-0729-438B-9E77-27C540A93167}"/>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a16="http://schemas.microsoft.com/office/drawing/2014/main" id="{965A2009-0980-4BB7-86C1-597055340F62}"/>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a16="http://schemas.microsoft.com/office/drawing/2014/main" id="{60E83CBA-274A-4664-BA61-B54F256C6E31}"/>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a16="http://schemas.microsoft.com/office/drawing/2014/main" id="{E77D4981-AE3C-4C35-9288-752C204F1B23}"/>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a16="http://schemas.microsoft.com/office/drawing/2014/main" id="{BE2585BB-B0ED-446C-AB14-DE7F5B40DD1C}"/>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a16="http://schemas.microsoft.com/office/drawing/2014/main" id="{29616254-3581-4F44-B42D-D1FDDD2796DC}"/>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a16="http://schemas.microsoft.com/office/drawing/2014/main" id="{01900019-C844-41B0-B0C5-D8C5BCB0BD0D}"/>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a16="http://schemas.microsoft.com/office/drawing/2014/main" id="{38A571B2-C2E3-41E7-A941-5F08F642B157}"/>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a16="http://schemas.microsoft.com/office/drawing/2014/main" id="{1700563F-E930-4238-9954-9570B791894D}"/>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a16="http://schemas.microsoft.com/office/drawing/2014/main" id="{000C84AD-0F96-440C-B53C-EEED34459BDC}"/>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a16="http://schemas.microsoft.com/office/drawing/2014/main" id="{D1B5F2D5-182E-4515-BF79-F7A69ED19E2B}"/>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a16="http://schemas.microsoft.com/office/drawing/2014/main" id="{F841B655-55E6-4A91-97D3-F91EDB82207E}"/>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a16="http://schemas.microsoft.com/office/drawing/2014/main" id="{A1B250E6-A886-4705-A19B-7CD696424A3E}"/>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a16="http://schemas.microsoft.com/office/drawing/2014/main" id="{8CBA4467-18E1-4D44-8848-9A36D6FA4264}"/>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a16="http://schemas.microsoft.com/office/drawing/2014/main" id="{E24C01AE-DA7C-4F51-BA2A-28DB03AE429B}"/>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a16="http://schemas.microsoft.com/office/drawing/2014/main" id="{82555AB3-55B9-4116-A89D-EBD94D36E07F}"/>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a16="http://schemas.microsoft.com/office/drawing/2014/main" id="{4D93DD44-7593-4614-A11B-9BC68FBF6CB4}"/>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a16="http://schemas.microsoft.com/office/drawing/2014/main" id="{41E82379-0E71-47C7-A87C-DCA5AB5C771E}"/>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a16="http://schemas.microsoft.com/office/drawing/2014/main" id="{A6DB3E5C-309F-4C7F-A0C7-8EEDF93AC12F}"/>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a16="http://schemas.microsoft.com/office/drawing/2014/main" id="{CC1E4ED6-6F1B-437C-BF06-5BF00A837F0D}"/>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a16="http://schemas.microsoft.com/office/drawing/2014/main" id="{C9354059-534D-474C-AFB9-B2624430D226}"/>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a16="http://schemas.microsoft.com/office/drawing/2014/main" id="{0CF8C714-1455-41F0-84FB-942E05FA5254}"/>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a16="http://schemas.microsoft.com/office/drawing/2014/main" id="{5F6B0729-6ED3-455E-8AE0-92D3D76BBF0A}"/>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a16="http://schemas.microsoft.com/office/drawing/2014/main" id="{07FC06D7-F323-43E6-97E9-BF5E82283E70}"/>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a16="http://schemas.microsoft.com/office/drawing/2014/main" id="{82B66108-5E1F-437C-89B2-31FEE7822DBE}"/>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a16="http://schemas.microsoft.com/office/drawing/2014/main" id="{C248EB19-32B9-4F69-A18D-BA30B069EEB1}"/>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a16="http://schemas.microsoft.com/office/drawing/2014/main" id="{A0803B62-A9DD-44DF-9239-396C25DB7D72}"/>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a16="http://schemas.microsoft.com/office/drawing/2014/main" id="{DEF50419-2651-4C00-B0E2-A36AC585050D}"/>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a16="http://schemas.microsoft.com/office/drawing/2014/main" id="{6C31E48C-7398-41BA-A010-8FAF27FF1508}"/>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a16="http://schemas.microsoft.com/office/drawing/2014/main" id="{BE726D08-3A4A-4C42-8A41-C0DD015060EB}"/>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a16="http://schemas.microsoft.com/office/drawing/2014/main" id="{02A7C183-103C-4F52-A274-3ED301489D72}"/>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a16="http://schemas.microsoft.com/office/drawing/2014/main" id="{B221C871-34B3-4173-B342-EBF391C28240}"/>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a16="http://schemas.microsoft.com/office/drawing/2014/main" id="{A5588E31-5518-461E-B5EE-AEF23924D6F8}"/>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a16="http://schemas.microsoft.com/office/drawing/2014/main" id="{FF466B1F-7E5A-441D-9BF5-C63255012FCF}"/>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a16="http://schemas.microsoft.com/office/drawing/2014/main" id="{2D76AA73-93F7-4F22-9BA0-524F416AEF39}"/>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a16="http://schemas.microsoft.com/office/drawing/2014/main" id="{FA20B35B-5738-4C59-B5A9-08B559233C08}"/>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a16="http://schemas.microsoft.com/office/drawing/2014/main" id="{A3E564FA-302A-4D4E-B232-026339D2E70F}"/>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a16="http://schemas.microsoft.com/office/drawing/2014/main" id="{A48481DD-7CBE-42D9-AA43-D3A90DE5FA93}"/>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a16="http://schemas.microsoft.com/office/drawing/2014/main" id="{46E347A0-CF1A-4CD6-A5D1-2B9AC5E8E49E}"/>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a16="http://schemas.microsoft.com/office/drawing/2014/main" id="{C8104458-3C19-4B6A-8B2A-CD8FE4FDA6C6}"/>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a16="http://schemas.microsoft.com/office/drawing/2014/main" id="{6F18DCD5-1FBC-49FF-A6A7-26300A3EA7EA}"/>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a16="http://schemas.microsoft.com/office/drawing/2014/main" id="{092C6DDF-9F72-45D8-9D6A-D47B745BD121}"/>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a16="http://schemas.microsoft.com/office/drawing/2014/main" id="{5FCE5078-777A-4FF2-8DEE-B6123233F71F}"/>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a16="http://schemas.microsoft.com/office/drawing/2014/main" id="{5349A74D-A54B-4819-9044-B66C2CF45C87}"/>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a16="http://schemas.microsoft.com/office/drawing/2014/main" id="{51B323AC-5C25-460A-AB6A-D7C46414C41E}"/>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a16="http://schemas.microsoft.com/office/drawing/2014/main" id="{5D5DB069-5D4A-434A-B232-2AC1679E2568}"/>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a16="http://schemas.microsoft.com/office/drawing/2014/main" id="{D5B5DD06-83D1-4975-A404-ABFFE55734C6}"/>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a16="http://schemas.microsoft.com/office/drawing/2014/main" id="{BA4382FC-30C9-4A7D-AB6C-1AEDB8031DF8}"/>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a16="http://schemas.microsoft.com/office/drawing/2014/main" id="{25D2E11F-3304-43F8-8003-D8B36D066D97}"/>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a16="http://schemas.microsoft.com/office/drawing/2014/main" id="{24BAF7BE-212D-4CAD-99B7-F0A189CA2294}"/>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a16="http://schemas.microsoft.com/office/drawing/2014/main" id="{7558BFD0-3E29-49DD-8D7D-402692B0DF00}"/>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a16="http://schemas.microsoft.com/office/drawing/2014/main" id="{A3E1A03C-9186-400E-BDF4-0B005BF0C359}"/>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a16="http://schemas.microsoft.com/office/drawing/2014/main" id="{4DC49E0B-288A-46F0-BAF0-30861F29476C}"/>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a16="http://schemas.microsoft.com/office/drawing/2014/main" id="{0BA89B4A-DD4B-4DA0-9B81-98CDB23D5B82}"/>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a16="http://schemas.microsoft.com/office/drawing/2014/main" id="{034448D2-A08F-4C24-A6B7-14DEFB728CC7}"/>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a16="http://schemas.microsoft.com/office/drawing/2014/main" id="{F3057A44-4104-45A7-9990-3C5352996017}"/>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a16="http://schemas.microsoft.com/office/drawing/2014/main" id="{C81A2A5B-4955-41F3-A934-84C8D9A1E5D2}"/>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a16="http://schemas.microsoft.com/office/drawing/2014/main" id="{75BE6966-1C2D-4158-B07F-41467E10DD9F}"/>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a16="http://schemas.microsoft.com/office/drawing/2014/main" id="{81C7AB4B-EE9C-4217-9423-767C74317002}"/>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a16="http://schemas.microsoft.com/office/drawing/2014/main" id="{38AC529A-3AFE-4065-9432-B7D267CB22C8}"/>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a16="http://schemas.microsoft.com/office/drawing/2014/main" id="{D2B8583C-876A-4418-9312-2D2D811A6EB8}"/>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a16="http://schemas.microsoft.com/office/drawing/2014/main" id="{62B4A5A3-E845-4C4B-8C59-0209AD0CFE1B}"/>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a16="http://schemas.microsoft.com/office/drawing/2014/main" id="{899F254F-DC8E-4AC9-9C9C-A7935AABF884}"/>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a16="http://schemas.microsoft.com/office/drawing/2014/main" id="{B6C9DD63-18EB-451E-BEFE-7FD4E1AF9445}"/>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a16="http://schemas.microsoft.com/office/drawing/2014/main" id="{2ACBDD78-C7E4-42D8-A4B2-79C7A7C3BC84}"/>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a16="http://schemas.microsoft.com/office/drawing/2014/main" id="{8DE22916-DF99-41CA-86D5-5CF4BB645EED}"/>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a16="http://schemas.microsoft.com/office/drawing/2014/main" id="{03E87F4C-DD6B-4520-9E25-CC6DBED6C92A}"/>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a16="http://schemas.microsoft.com/office/drawing/2014/main" id="{F0CD2997-AD27-4A09-9AB2-740770BF31D9}"/>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a16="http://schemas.microsoft.com/office/drawing/2014/main" id="{E303C634-FBA9-4097-803F-A4B07888BD21}"/>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a16="http://schemas.microsoft.com/office/drawing/2014/main" id="{C1672A17-120D-4A82-AABB-72CB87B59FC3}"/>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a16="http://schemas.microsoft.com/office/drawing/2014/main" id="{89B53B33-A6CB-44E7-BA2B-B66052AB600D}"/>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a16="http://schemas.microsoft.com/office/drawing/2014/main" id="{C73DD1FF-10A1-4357-AFCC-091344DD0761}"/>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a16="http://schemas.microsoft.com/office/drawing/2014/main" id="{563A16E9-3515-4517-8C25-E68881027535}"/>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a16="http://schemas.microsoft.com/office/drawing/2014/main" id="{92C81E2A-EC2F-4083-AC3D-C65187336AD5}"/>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a16="http://schemas.microsoft.com/office/drawing/2014/main" id="{0B365F06-9865-4708-9C42-9FD9E6820685}"/>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a16="http://schemas.microsoft.com/office/drawing/2014/main" id="{FBCC6D40-6E04-4451-A150-4D02D76016F5}"/>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a16="http://schemas.microsoft.com/office/drawing/2014/main" id="{FB65A0C9-9BF0-4014-A5C3-36D3702CDEF5}"/>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a16="http://schemas.microsoft.com/office/drawing/2014/main" id="{A65E50C7-F7D3-4E48-9AFC-EF7ADD140A21}"/>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a16="http://schemas.microsoft.com/office/drawing/2014/main" id="{F73B85A3-088E-4889-9255-65A818E3BA40}"/>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a16="http://schemas.microsoft.com/office/drawing/2014/main" id="{3463D224-A7B8-4F62-A428-98C120E51059}"/>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a16="http://schemas.microsoft.com/office/drawing/2014/main" id="{9260983F-C0AE-4D4F-92B2-7776DCA8A9FE}"/>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a16="http://schemas.microsoft.com/office/drawing/2014/main" id="{79740D9A-0B2A-4DA0-9D4E-4D899AF7D05C}"/>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a16="http://schemas.microsoft.com/office/drawing/2014/main" id="{25301C87-042F-478E-AD98-5B9C8271BEA4}"/>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a16="http://schemas.microsoft.com/office/drawing/2014/main" id="{74200B90-0BD6-48E1-B85D-EB8F461E9CB0}"/>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a16="http://schemas.microsoft.com/office/drawing/2014/main" id="{4A9C4DC1-D519-43A4-A74D-C18A685D7F6D}"/>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a16="http://schemas.microsoft.com/office/drawing/2014/main" id="{54AD9409-579F-4DD8-B310-1B0E7E557AC5}"/>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a16="http://schemas.microsoft.com/office/drawing/2014/main" id="{D299BAA4-9C2B-47A0-B74F-994916A8497C}"/>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a16="http://schemas.microsoft.com/office/drawing/2014/main" id="{F1E56FD2-4FFB-4B5C-A382-F9C496F0B908}"/>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a16="http://schemas.microsoft.com/office/drawing/2014/main" id="{B7678738-D0DC-426B-A33A-5D3DC407607D}"/>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a16="http://schemas.microsoft.com/office/drawing/2014/main" id="{8C62EB84-1B41-4278-86BE-27E3E0EB4082}"/>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a16="http://schemas.microsoft.com/office/drawing/2014/main" id="{F70DA492-690F-400E-A6D2-400A5419A9EB}"/>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a16="http://schemas.microsoft.com/office/drawing/2014/main" id="{FE5063AC-7981-4579-A402-F1FE858CF81E}"/>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a16="http://schemas.microsoft.com/office/drawing/2014/main" id="{DB7CC9D7-9C2B-4EF4-B9D9-096368B0AC46}"/>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a16="http://schemas.microsoft.com/office/drawing/2014/main" id="{7497A91E-1F36-4CD2-A1C0-C1CAD59E6722}"/>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a16="http://schemas.microsoft.com/office/drawing/2014/main" id="{1C9C93BC-0100-46ED-B932-0A45363AAF7D}"/>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a16="http://schemas.microsoft.com/office/drawing/2014/main" id="{9649F0DD-754A-4E1C-B626-EF4F987012B7}"/>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a16="http://schemas.microsoft.com/office/drawing/2014/main" id="{96EDE78C-02F8-4403-B158-FDBB1BA1E26F}"/>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a16="http://schemas.microsoft.com/office/drawing/2014/main" id="{A527D8EE-D597-4CA3-B40F-F94A295ACCC2}"/>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a16="http://schemas.microsoft.com/office/drawing/2014/main" id="{DED36191-7EDB-4762-961E-F49BC481A5F8}"/>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a16="http://schemas.microsoft.com/office/drawing/2014/main" id="{1BE55B9D-C716-406E-86B9-702FFA4732AF}"/>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a16="http://schemas.microsoft.com/office/drawing/2014/main" id="{FC28BF82-2157-4CB4-88CD-040FBF093B61}"/>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a16="http://schemas.microsoft.com/office/drawing/2014/main" id="{0FC0A91E-22A7-4A02-B3D3-BAB9688365D7}"/>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a16="http://schemas.microsoft.com/office/drawing/2014/main" id="{5253E55D-089F-4293-BC29-A0C2A31CA15A}"/>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a16="http://schemas.microsoft.com/office/drawing/2014/main" id="{627254BB-9E05-4F3A-BDD3-000605A50F92}"/>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a16="http://schemas.microsoft.com/office/drawing/2014/main" id="{DF1554BF-ACC4-488A-8B60-B4A27F39F01F}"/>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a16="http://schemas.microsoft.com/office/drawing/2014/main" id="{0DD550FB-EF9E-4551-A01D-0474804806DE}"/>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a16="http://schemas.microsoft.com/office/drawing/2014/main" id="{E50AC7C5-49CB-49A3-B9B3-2988D2776A1A}"/>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a16="http://schemas.microsoft.com/office/drawing/2014/main" id="{32B631B3-0323-4560-B097-4A3D64D1A70D}"/>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a16="http://schemas.microsoft.com/office/drawing/2014/main" id="{CE0C99CA-F03B-4526-81DB-EFFEA799ED71}"/>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a16="http://schemas.microsoft.com/office/drawing/2014/main" id="{C10DEBBA-E884-4B42-B8FA-0EEFBB71DEBA}"/>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a16="http://schemas.microsoft.com/office/drawing/2014/main" id="{10B76B4A-3097-4354-B0F8-3F1E0DBB7238}"/>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a16="http://schemas.microsoft.com/office/drawing/2014/main" id="{690A1BE1-9AF7-40E0-88B6-D0E619615EE1}"/>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a16="http://schemas.microsoft.com/office/drawing/2014/main" id="{E916BE8C-391A-4BD8-8BE1-BB1261DCBE83}"/>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a16="http://schemas.microsoft.com/office/drawing/2014/main" id="{240358C7-19F6-4F64-A9D4-751A81A6713D}"/>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a16="http://schemas.microsoft.com/office/drawing/2014/main" id="{23EADA7D-1D07-4B35-8B2D-7BB269246B9B}"/>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a16="http://schemas.microsoft.com/office/drawing/2014/main" id="{CBA8F153-2E77-4513-9EFF-FB76156C0D6B}"/>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a16="http://schemas.microsoft.com/office/drawing/2014/main" id="{659CF638-7BFD-4096-93A9-6A7B9A0CD70E}"/>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a16="http://schemas.microsoft.com/office/drawing/2014/main" id="{A34DABE1-6E48-4B24-8329-C2D2DAE7B33D}"/>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a16="http://schemas.microsoft.com/office/drawing/2014/main" id="{07ADF5A2-9A57-41AE-9F3E-566E8ABCC4C8}"/>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a16="http://schemas.microsoft.com/office/drawing/2014/main" id="{27AE08F4-7A85-4D76-8EFA-A0ED7B13C955}"/>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a16="http://schemas.microsoft.com/office/drawing/2014/main" id="{D35376F5-0E51-4F41-A77B-8A88A046A619}"/>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a16="http://schemas.microsoft.com/office/drawing/2014/main" id="{011D2D46-B2B3-440F-830C-777820C0C304}"/>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a16="http://schemas.microsoft.com/office/drawing/2014/main" id="{FCADC092-0F19-463E-9FEF-57AE9F8AC6C6}"/>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a16="http://schemas.microsoft.com/office/drawing/2014/main" id="{5972E1E6-94AC-43C2-AB33-DD43793DBEA3}"/>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a16="http://schemas.microsoft.com/office/drawing/2014/main" id="{EB39590E-BEFE-45FB-BA5E-ABEFCC678E24}"/>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a16="http://schemas.microsoft.com/office/drawing/2014/main" id="{605E35F3-B4C0-4218-8E5F-8B59BD2D2D74}"/>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a16="http://schemas.microsoft.com/office/drawing/2014/main" id="{9A96714D-11EB-4BE7-9188-DC8E84844533}"/>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a16="http://schemas.microsoft.com/office/drawing/2014/main" id="{46C2EDDB-A211-4234-8B1B-A63C3F5151B4}"/>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a16="http://schemas.microsoft.com/office/drawing/2014/main" id="{E2CA0E1B-7A7E-460D-AF90-C7797679E765}"/>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a16="http://schemas.microsoft.com/office/drawing/2014/main" id="{8FFF0317-CB25-4848-A807-C7AD60BC7B9A}"/>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a16="http://schemas.microsoft.com/office/drawing/2014/main" id="{1B802EC9-DE28-4093-83B3-C0E47FD0BAB6}"/>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a16="http://schemas.microsoft.com/office/drawing/2014/main" id="{A4C5DE24-D988-48B9-9BC6-7548E88A5435}"/>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a16="http://schemas.microsoft.com/office/drawing/2014/main" id="{46BE178F-198B-4862-98AE-528405091116}"/>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a16="http://schemas.microsoft.com/office/drawing/2014/main" id="{4DB59E55-9061-4EF4-902E-72CE6D4DB4F2}"/>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a16="http://schemas.microsoft.com/office/drawing/2014/main" id="{2ED7F4CB-CA33-4B08-835D-E3E077DF3626}"/>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a16="http://schemas.microsoft.com/office/drawing/2014/main" id="{FFF0116B-1A18-4A7D-ABD2-25F4EB00F589}"/>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a16="http://schemas.microsoft.com/office/drawing/2014/main" id="{B3BFF21B-2CFE-4A27-8076-2F44DBFED0D0}"/>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a16="http://schemas.microsoft.com/office/drawing/2014/main" id="{45519ABE-E5D1-4DF4-9EF3-2E29FC9E748D}"/>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a16="http://schemas.microsoft.com/office/drawing/2014/main" id="{AF181D86-2652-436C-ABE9-DE876BCC2498}"/>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a16="http://schemas.microsoft.com/office/drawing/2014/main" id="{160DDFFE-7CB4-4C08-B893-31434CBFE794}"/>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a16="http://schemas.microsoft.com/office/drawing/2014/main" id="{B206BBEA-5884-4622-891D-B52F3E6CDD54}"/>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a16="http://schemas.microsoft.com/office/drawing/2014/main" id="{4481CBBC-C4FC-4099-BE03-0C6A756CE6F1}"/>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a16="http://schemas.microsoft.com/office/drawing/2014/main" id="{BDD9753F-B438-4271-ADA4-42BF252B15DB}"/>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a16="http://schemas.microsoft.com/office/drawing/2014/main" id="{C52BFCAA-897D-445A-9CAD-F262F8BCF3D1}"/>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a16="http://schemas.microsoft.com/office/drawing/2014/main" id="{508158C2-D14D-42A9-A93B-945D2A33D83B}"/>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a16="http://schemas.microsoft.com/office/drawing/2014/main" id="{9A2ADA3F-AC31-4F44-8394-F11B57E53772}"/>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a16="http://schemas.microsoft.com/office/drawing/2014/main" id="{D9D345B9-7D50-4F89-B0E7-0C6E55850BFC}"/>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a16="http://schemas.microsoft.com/office/drawing/2014/main" id="{58E0CDA6-BE64-4E24-9A33-186581132916}"/>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a16="http://schemas.microsoft.com/office/drawing/2014/main" id="{F09DF779-5B97-47A4-BF2D-684291697342}"/>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a16="http://schemas.microsoft.com/office/drawing/2014/main" id="{AE77818A-8BE0-4FD9-B484-9E2607DC0BE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a16="http://schemas.microsoft.com/office/drawing/2014/main" id="{8A4F1344-8BA3-4033-8224-8F8BC7D16ACC}"/>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a16="http://schemas.microsoft.com/office/drawing/2014/main" id="{AC39C9C2-C1F1-4965-A1B1-370C70A7A259}"/>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a16="http://schemas.microsoft.com/office/drawing/2014/main" id="{436260FE-7F33-44C0-B388-10FDE4B4712B}"/>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a16="http://schemas.microsoft.com/office/drawing/2014/main" id="{EAE20CD4-580B-4B5D-9DC0-021E75F28D75}"/>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a16="http://schemas.microsoft.com/office/drawing/2014/main" id="{8D3D21E8-EAF4-4C04-B7DE-1B62B5A567BF}"/>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a16="http://schemas.microsoft.com/office/drawing/2014/main" id="{D47C324C-80CD-4291-B58A-0D449EEBF06D}"/>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a16="http://schemas.microsoft.com/office/drawing/2014/main" id="{ED5004ED-B8F7-4125-A71D-2CE671CFF893}"/>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a16="http://schemas.microsoft.com/office/drawing/2014/main" id="{3F13089D-8278-4FB9-A476-B004577556F0}"/>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a16="http://schemas.microsoft.com/office/drawing/2014/main" id="{7D79E774-2046-4340-B9CE-EA8BD87FF545}"/>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a16="http://schemas.microsoft.com/office/drawing/2014/main" id="{886B958C-5189-49E5-B000-3329720DCF8D}"/>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a16="http://schemas.microsoft.com/office/drawing/2014/main" id="{D587391E-675A-4629-ACC0-3FC926297010}"/>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a16="http://schemas.microsoft.com/office/drawing/2014/main" id="{E73690C6-220D-4762-9230-4C9BCDF7F34C}"/>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a16="http://schemas.microsoft.com/office/drawing/2014/main" id="{C657A02D-B555-4EAC-A711-1FB0B64A8F9D}"/>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a16="http://schemas.microsoft.com/office/drawing/2014/main" id="{A55988FF-0606-42B7-BC8D-BFE92AE2A1FE}"/>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a16="http://schemas.microsoft.com/office/drawing/2014/main" id="{4C277C2E-C244-464C-A428-E239166D9340}"/>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a16="http://schemas.microsoft.com/office/drawing/2014/main" id="{1759DACB-F160-466B-A595-A376FDBBDC59}"/>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a16="http://schemas.microsoft.com/office/drawing/2014/main" id="{B0F1A625-3AA8-4160-8BF0-7FC20BC0A1B1}"/>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a16="http://schemas.microsoft.com/office/drawing/2014/main" id="{613E6946-C49C-495C-A990-DEF179D075DE}"/>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a16="http://schemas.microsoft.com/office/drawing/2014/main" id="{693FD2F0-6789-42B5-B788-93EC4C3DB0A2}"/>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a16="http://schemas.microsoft.com/office/drawing/2014/main" id="{65E8E587-1AFB-4366-A618-0C2B829376DB}"/>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a16="http://schemas.microsoft.com/office/drawing/2014/main" id="{4C77B1A7-5112-44FA-9BC0-B214DF7CD917}"/>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a16="http://schemas.microsoft.com/office/drawing/2014/main" id="{E003C330-C29C-41EB-9B58-EF083885C9B9}"/>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a16="http://schemas.microsoft.com/office/drawing/2014/main" id="{DE91AE34-43DD-4EF5-AC53-05DE3A4EC9C2}"/>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a16="http://schemas.microsoft.com/office/drawing/2014/main" id="{B5B7F1E5-7F06-4B2C-B985-418249B1B0FE}"/>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a16="http://schemas.microsoft.com/office/drawing/2014/main" id="{A687F234-6E6A-4E03-A78B-52F44DCF67FF}"/>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a16="http://schemas.microsoft.com/office/drawing/2014/main" id="{EAF573E3-D930-4D48-9A8A-AEDB904BF17D}"/>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a16="http://schemas.microsoft.com/office/drawing/2014/main" id="{1F26F88B-1F5F-4199-A216-326751A57B34}"/>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a16="http://schemas.microsoft.com/office/drawing/2014/main" id="{68895160-59D4-4E3E-8FF9-74286DB203C2}"/>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a16="http://schemas.microsoft.com/office/drawing/2014/main" id="{7E523FD5-E959-4A0F-BF2B-04B4EBE3586F}"/>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a16="http://schemas.microsoft.com/office/drawing/2014/main" id="{22827371-6EE5-49B5-8BCA-614DEC16B3DB}"/>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a16="http://schemas.microsoft.com/office/drawing/2014/main" id="{4CC02842-2487-4FF0-97B6-44ACB378323E}"/>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a16="http://schemas.microsoft.com/office/drawing/2014/main" id="{EE0F6EC1-E64D-4F71-9417-A08FEE44F52C}"/>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a16="http://schemas.microsoft.com/office/drawing/2014/main" id="{8C7CA5B5-F759-431D-AC28-1B25FD359BA3}"/>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a16="http://schemas.microsoft.com/office/drawing/2014/main" id="{E6484282-4EEB-4A34-94C7-6A1003CDD614}"/>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a16="http://schemas.microsoft.com/office/drawing/2014/main" id="{64F7BAF1-5CFE-4C03-AB78-228FD0BBF8C4}"/>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a16="http://schemas.microsoft.com/office/drawing/2014/main" id="{DF539620-A0AF-45B7-98E3-A38A8367C692}"/>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a16="http://schemas.microsoft.com/office/drawing/2014/main" id="{6D9A07EA-CF15-4D6B-B5C2-499A96D443E2}"/>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a16="http://schemas.microsoft.com/office/drawing/2014/main" id="{4D482F4D-36E5-4ACC-B2CF-1B20E9964C4D}"/>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a16="http://schemas.microsoft.com/office/drawing/2014/main" id="{3EEA6A7B-FE03-4351-8183-18CFF4020643}"/>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a16="http://schemas.microsoft.com/office/drawing/2014/main" id="{B5A28404-9FFE-417E-AF6C-6C30F6679018}"/>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a16="http://schemas.microsoft.com/office/drawing/2014/main" id="{D352002A-5847-4D30-AA11-B3FCB2BB596B}"/>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a16="http://schemas.microsoft.com/office/drawing/2014/main" id="{1EE6B1DB-DAA7-4499-94F8-0B39E63C9100}"/>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a16="http://schemas.microsoft.com/office/drawing/2014/main" id="{1AD2A392-5DFC-44E0-91F6-943405531ED9}"/>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a16="http://schemas.microsoft.com/office/drawing/2014/main" id="{D1AB7A86-9AF6-4040-9E1A-16B3165DEB8D}"/>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a16="http://schemas.microsoft.com/office/drawing/2014/main" id="{FCE6DDDE-83E8-40AA-BECA-B526F6E5F02F}"/>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a16="http://schemas.microsoft.com/office/drawing/2014/main" id="{C692C062-32B4-42A9-AC83-597CC7BB0091}"/>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a16="http://schemas.microsoft.com/office/drawing/2014/main" id="{A2775ACC-BCBE-40D0-8EA9-41B412E70777}"/>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a16="http://schemas.microsoft.com/office/drawing/2014/main" id="{35579B4F-99CA-4A5E-AF2E-EF6780BADE07}"/>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a16="http://schemas.microsoft.com/office/drawing/2014/main" id="{97C18679-2693-49D7-93BB-53EADC18A455}"/>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a16="http://schemas.microsoft.com/office/drawing/2014/main" id="{BC11BDB6-2E10-41E9-B554-060328DBF046}"/>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a16="http://schemas.microsoft.com/office/drawing/2014/main" id="{E83E0CD9-507B-4D1A-8091-F6E85AE97FF7}"/>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a16="http://schemas.microsoft.com/office/drawing/2014/main" id="{98DF7201-22A1-4A24-8795-11B52F33304C}"/>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a16="http://schemas.microsoft.com/office/drawing/2014/main" id="{FE0443AF-633B-4A94-8761-9316C2E0BA22}"/>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a16="http://schemas.microsoft.com/office/drawing/2014/main" id="{1CD587E4-220F-4C6A-BDA0-B86495AC045E}"/>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a16="http://schemas.microsoft.com/office/drawing/2014/main" id="{4D5A1F91-1545-4942-8609-0B319C09C9D3}"/>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a16="http://schemas.microsoft.com/office/drawing/2014/main" id="{5741068A-E19A-444C-A7A6-208B21462755}"/>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a16="http://schemas.microsoft.com/office/drawing/2014/main" id="{3F8EDA6B-8FA5-4EC7-800D-5E47F1114DFA}"/>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a16="http://schemas.microsoft.com/office/drawing/2014/main" id="{83F98F9E-B1F4-44E3-81D7-71973F813C1E}"/>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a16="http://schemas.microsoft.com/office/drawing/2014/main" id="{57408422-0388-46D5-BD5A-CE70F1658292}"/>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a16="http://schemas.microsoft.com/office/drawing/2014/main" id="{6F761CBF-C24E-4C60-BDEC-9F65AB94087D}"/>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a16="http://schemas.microsoft.com/office/drawing/2014/main" id="{BE5402CE-06ED-4682-A6C4-8B11B314F359}"/>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a16="http://schemas.microsoft.com/office/drawing/2014/main" id="{B83DD9C0-0DC8-4D45-9EC3-C53EE971BC5C}"/>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a16="http://schemas.microsoft.com/office/drawing/2014/main" id="{BD25F42F-33F6-412A-8112-ABF6C7994793}"/>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a16="http://schemas.microsoft.com/office/drawing/2014/main" id="{B7783F7A-64BC-4311-B065-9837A2EB089C}"/>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a16="http://schemas.microsoft.com/office/drawing/2014/main" id="{1BBD76DE-FD9C-4DD6-871A-70105A9F6F42}"/>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a16="http://schemas.microsoft.com/office/drawing/2014/main" id="{DD193707-7A1B-40E2-935D-0D318544F7B7}"/>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a16="http://schemas.microsoft.com/office/drawing/2014/main" id="{90E8AC90-BBFA-4771-A24B-FC3E1DE9C70B}"/>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a16="http://schemas.microsoft.com/office/drawing/2014/main" id="{86E1F35B-BE78-41EC-8579-155BB7E93E6B}"/>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a16="http://schemas.microsoft.com/office/drawing/2014/main" id="{31E5303B-2521-4E95-8725-182A3107B204}"/>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a16="http://schemas.microsoft.com/office/drawing/2014/main" id="{7B30C823-2D31-4235-8F6F-764AC2D9BCBF}"/>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a16="http://schemas.microsoft.com/office/drawing/2014/main" id="{857961BD-749A-464D-90AB-D3C8B67248B0}"/>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a16="http://schemas.microsoft.com/office/drawing/2014/main" id="{214302E2-26AB-4FE5-A629-A485AC7519EF}"/>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a16="http://schemas.microsoft.com/office/drawing/2014/main" id="{F10F4FA5-3034-4A3D-BA55-0B2B14820526}"/>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a16="http://schemas.microsoft.com/office/drawing/2014/main" id="{5863997B-C240-4659-A422-CCABCE9E1F19}"/>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a16="http://schemas.microsoft.com/office/drawing/2014/main" id="{3A69B203-A89A-496D-8D8F-DC64B85712AC}"/>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a16="http://schemas.microsoft.com/office/drawing/2014/main" id="{17E5E661-DA38-47DD-9111-3181B7FFA887}"/>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a16="http://schemas.microsoft.com/office/drawing/2014/main" id="{004CEA4A-5F30-44E1-A721-2EE1219A1BDE}"/>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a16="http://schemas.microsoft.com/office/drawing/2014/main" id="{9DAF5644-3A49-47E1-B8A3-68DC90F8196F}"/>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a16="http://schemas.microsoft.com/office/drawing/2014/main" id="{5F5FE362-BFD2-4697-BFE0-FFD9862EB458}"/>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a16="http://schemas.microsoft.com/office/drawing/2014/main" id="{DE03A20E-6234-447D-BE71-2607FFDD39EF}"/>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a16="http://schemas.microsoft.com/office/drawing/2014/main" id="{81C1F76F-DC95-4086-A16E-DF373CCF10D3}"/>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a16="http://schemas.microsoft.com/office/drawing/2014/main" id="{45FCA0B9-74FA-4998-9324-A3A23B0E0DFE}"/>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a16="http://schemas.microsoft.com/office/drawing/2014/main" id="{9A38D33E-0DD1-4DEC-A061-A2EB73149250}"/>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a16="http://schemas.microsoft.com/office/drawing/2014/main" id="{33A4E2D7-8F1E-44B5-8690-7C0F0750092C}"/>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a16="http://schemas.microsoft.com/office/drawing/2014/main" id="{2FFC5160-2CB1-4224-874A-3AC03EE645E2}"/>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a16="http://schemas.microsoft.com/office/drawing/2014/main" id="{2BA31B7E-11D9-4C2B-B79E-9A0CB0CC710B}"/>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a16="http://schemas.microsoft.com/office/drawing/2014/main" id="{F720CD27-5C5A-4068-82C5-3A4AC02D661F}"/>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a16="http://schemas.microsoft.com/office/drawing/2014/main" id="{4E675547-AF0E-4C9E-A04C-B470F9810067}"/>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a16="http://schemas.microsoft.com/office/drawing/2014/main" id="{6267B53B-5246-410D-A7ED-1C084564AA6A}"/>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a16="http://schemas.microsoft.com/office/drawing/2014/main" id="{EAD6BA67-097A-4C2F-AC16-55091E11ED2A}"/>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a16="http://schemas.microsoft.com/office/drawing/2014/main" id="{EF70E792-FA3A-451C-ADF7-128F836E489E}"/>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a16="http://schemas.microsoft.com/office/drawing/2014/main" id="{8A49970D-B67F-4388-99C9-C6D5074A10E7}"/>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a16="http://schemas.microsoft.com/office/drawing/2014/main" id="{EBA1AD13-C6B4-4B79-9302-7772982FE872}"/>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a16="http://schemas.microsoft.com/office/drawing/2014/main" id="{A1DB1763-ECB7-4226-95F2-41C199052526}"/>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a16="http://schemas.microsoft.com/office/drawing/2014/main" id="{05DB864A-AA39-4EAC-8369-3525A2015877}"/>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a16="http://schemas.microsoft.com/office/drawing/2014/main" id="{95B392D7-160B-466C-99EE-937AA8423C7E}"/>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a16="http://schemas.microsoft.com/office/drawing/2014/main" id="{0E8EE497-37E0-4B8F-B53B-0B79DC298E72}"/>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a16="http://schemas.microsoft.com/office/drawing/2014/main" id="{3EB28CC9-3D81-4886-9561-522341789641}"/>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a16="http://schemas.microsoft.com/office/drawing/2014/main" id="{C175924E-2677-4094-9F81-35F2C79D3186}"/>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a16="http://schemas.microsoft.com/office/drawing/2014/main" id="{E7D3E225-87C4-4532-913B-DA6231A84C28}"/>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a16="http://schemas.microsoft.com/office/drawing/2014/main" id="{32E1673B-F26D-4881-A9BA-12C0D4DAB1C7}"/>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a16="http://schemas.microsoft.com/office/drawing/2014/main" id="{5EDE7ACA-7AF4-4702-8D78-8932D4F039E4}"/>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a16="http://schemas.microsoft.com/office/drawing/2014/main" id="{1D8D2042-A476-4EF7-933D-BFF6ADF8A00B}"/>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a16="http://schemas.microsoft.com/office/drawing/2014/main" id="{0D53BA39-246D-4ABC-930A-BA779CF20277}"/>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a16="http://schemas.microsoft.com/office/drawing/2014/main" id="{CC3DA69F-FE1B-42E1-817E-2A74FF685B30}"/>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a16="http://schemas.microsoft.com/office/drawing/2014/main" id="{9740B990-6BA7-42AE-83CA-B4BD63F69DEB}"/>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a16="http://schemas.microsoft.com/office/drawing/2014/main" id="{8F8B1535-BAF5-4476-8C5D-1AB47C4FA8DE}"/>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a16="http://schemas.microsoft.com/office/drawing/2014/main" id="{1824C41A-A105-461C-B089-1C9FD8483A6F}"/>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a16="http://schemas.microsoft.com/office/drawing/2014/main" id="{756C1688-168F-4473-B99D-2591FA217098}"/>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a16="http://schemas.microsoft.com/office/drawing/2014/main" id="{7DA01902-420B-46DF-BEA8-9C5D6888AF76}"/>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a16="http://schemas.microsoft.com/office/drawing/2014/main" id="{803419B7-BFD7-4F95-8CE2-4F67C836F0B7}"/>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a16="http://schemas.microsoft.com/office/drawing/2014/main" id="{B1A18720-CF28-45D3-AEBE-E1CEC683F314}"/>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a16="http://schemas.microsoft.com/office/drawing/2014/main" id="{2F7250AD-2E72-44F8-B3EE-1371911B6E59}"/>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a16="http://schemas.microsoft.com/office/drawing/2014/main" id="{0ED878AC-1D75-4E60-BA82-892F2B103FF9}"/>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a16="http://schemas.microsoft.com/office/drawing/2014/main" id="{83823DAB-CCEE-40E8-953E-3C3E5A6B543A}"/>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a16="http://schemas.microsoft.com/office/drawing/2014/main" id="{654EB194-DE7F-4982-852C-31171F8F0215}"/>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a16="http://schemas.microsoft.com/office/drawing/2014/main" id="{3E535BB4-D887-4D1C-BF7E-27998B62B993}"/>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a16="http://schemas.microsoft.com/office/drawing/2014/main" id="{6D5B9487-4591-4831-8558-B57B41D4047E}"/>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a16="http://schemas.microsoft.com/office/drawing/2014/main" id="{52CEA081-68CE-4B66-A7A6-1C8D28245885}"/>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a16="http://schemas.microsoft.com/office/drawing/2014/main" id="{333A9DA2-8D8F-4ABE-8738-6F3C357C05AC}"/>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a16="http://schemas.microsoft.com/office/drawing/2014/main" id="{47B67509-82AE-473C-8C53-9EA0FCFCE755}"/>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a16="http://schemas.microsoft.com/office/drawing/2014/main" id="{11516B2E-7E6F-4BBB-82E8-3DE1B9511BF3}"/>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a16="http://schemas.microsoft.com/office/drawing/2014/main" id="{3F1A835A-7795-4332-A434-AE32DE78D660}"/>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a16="http://schemas.microsoft.com/office/drawing/2014/main" id="{30ADC1BD-5776-433F-8DC0-C313ABC64CC4}"/>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a16="http://schemas.microsoft.com/office/drawing/2014/main" id="{406E1ECA-7CBA-484D-BA81-208A0CABD7E8}"/>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a16="http://schemas.microsoft.com/office/drawing/2014/main" id="{CD73B374-EDEF-4492-B682-1E0FD508DE04}"/>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a16="http://schemas.microsoft.com/office/drawing/2014/main" id="{7D9EF70F-5665-44F3-858F-66E2E62F9593}"/>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a16="http://schemas.microsoft.com/office/drawing/2014/main" id="{BCB96C7A-B99A-49EF-8E34-236EB3D9C4B4}"/>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a16="http://schemas.microsoft.com/office/drawing/2014/main" id="{434ED2CF-C1C9-4CD3-A5CB-D62B5ECD3012}"/>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a16="http://schemas.microsoft.com/office/drawing/2014/main" id="{5AAC4E5F-8F08-4B07-8A14-6ED56AD935C3}"/>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a16="http://schemas.microsoft.com/office/drawing/2014/main" id="{BDCD1F51-8ECB-42AE-A1AE-98C4BA4FE4A1}"/>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a16="http://schemas.microsoft.com/office/drawing/2014/main" id="{034233FE-B62D-4505-A698-820AE627F415}"/>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a16="http://schemas.microsoft.com/office/drawing/2014/main" id="{B154BAA3-C386-4851-B787-77B74178FE73}"/>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a16="http://schemas.microsoft.com/office/drawing/2014/main" id="{006A3D0F-DAAA-460F-A19E-B7318A618122}"/>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a16="http://schemas.microsoft.com/office/drawing/2014/main" id="{15F17627-99E9-43A3-BFAB-899961F45E78}"/>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a16="http://schemas.microsoft.com/office/drawing/2014/main" id="{84F67C79-D7E6-4B77-8B47-363F39DFFBC9}"/>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a16="http://schemas.microsoft.com/office/drawing/2014/main" id="{89B46E2C-4007-433E-A60E-35E5F1C5E6F0}"/>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a16="http://schemas.microsoft.com/office/drawing/2014/main" id="{B9C55F56-910F-4CBA-B890-32263DDD1CDB}"/>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a16="http://schemas.microsoft.com/office/drawing/2014/main" id="{D083AB40-82B4-4BE4-87F5-30A9688DC835}"/>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a16="http://schemas.microsoft.com/office/drawing/2014/main" id="{8747A3D2-DEA3-45E3-8D83-3B1194DDB703}"/>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a16="http://schemas.microsoft.com/office/drawing/2014/main" id="{3D251299-CD96-4AF3-A2BA-64465A889063}"/>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a16="http://schemas.microsoft.com/office/drawing/2014/main" id="{F77A7EF6-C78C-4D9C-9CFD-72BEC482C0C0}"/>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a16="http://schemas.microsoft.com/office/drawing/2014/main" id="{C87DF26B-07A7-4C56-A477-ACEED34498AD}"/>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a16="http://schemas.microsoft.com/office/drawing/2014/main" id="{DAAB905D-F388-4C25-9254-27DAACE6449A}"/>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a16="http://schemas.microsoft.com/office/drawing/2014/main" id="{E1B2CA9D-97A7-439C-B6D1-99B85A3C8CAA}"/>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a16="http://schemas.microsoft.com/office/drawing/2014/main" id="{040F5412-0EBB-43CD-9BE7-D13308562C67}"/>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a16="http://schemas.microsoft.com/office/drawing/2014/main" id="{DFFBDB69-E684-4901-ABA7-5776B4ACAF59}"/>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a16="http://schemas.microsoft.com/office/drawing/2014/main" id="{CDFF9785-D836-486E-B4C3-34F1DD650ADF}"/>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a16="http://schemas.microsoft.com/office/drawing/2014/main" id="{43AE0CD8-FBE3-493F-B691-F0C0C0CB192D}"/>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a16="http://schemas.microsoft.com/office/drawing/2014/main" id="{9EB870FC-B37C-4A22-B646-0978935916A5}"/>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a16="http://schemas.microsoft.com/office/drawing/2014/main" id="{319C3263-D4FD-4942-BCED-E2B13AD73FE1}"/>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a16="http://schemas.microsoft.com/office/drawing/2014/main" id="{3FF881FC-68D7-4C0B-8E81-826E408BE761}"/>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a16="http://schemas.microsoft.com/office/drawing/2014/main" id="{FB588400-F048-4255-B581-D0C763A999ED}"/>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a16="http://schemas.microsoft.com/office/drawing/2014/main" id="{B260AD64-675F-41A7-B548-4306301E98B6}"/>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a16="http://schemas.microsoft.com/office/drawing/2014/main" id="{101954A1-F4E7-4D0E-8C2A-EC3BC02E1B61}"/>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a16="http://schemas.microsoft.com/office/drawing/2014/main" id="{4C3C43AB-2BA6-4F2E-AA87-3C219C0D6024}"/>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a16="http://schemas.microsoft.com/office/drawing/2014/main" id="{9A7F4921-1BFD-46FD-9236-643ECA5096E3}"/>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a16="http://schemas.microsoft.com/office/drawing/2014/main" id="{3FA8D6D9-3F73-4DE7-AD2D-7FFC2DD495F0}"/>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a16="http://schemas.microsoft.com/office/drawing/2014/main" id="{F2C635E7-9326-4B05-9C35-FFF5FD0590E0}"/>
            </a:ext>
          </a:extLst>
        </xdr:cNvPr>
        <xdr:cNvSpPr>
          <a:spLocks noChangeArrowheads="1" noChangeShapeType="1" noTextEdit="1"/>
        </xdr:cNvSpPr>
      </xdr:nvSpPr>
      <xdr:spPr bwMode="auto">
        <a:xfrm>
          <a:off x="695325" y="657225"/>
          <a:ext cx="20574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3</xdr:row>
      <xdr:rowOff>114300</xdr:rowOff>
    </xdr:from>
    <xdr:to>
      <xdr:col>4</xdr:col>
      <xdr:colOff>0</xdr:colOff>
      <xdr:row>3</xdr:row>
      <xdr:rowOff>114300</xdr:rowOff>
    </xdr:to>
    <xdr:sp macro="" textlink="">
      <xdr:nvSpPr>
        <xdr:cNvPr id="2" name="Line 56">
          <a:extLst>
            <a:ext uri="{FF2B5EF4-FFF2-40B4-BE49-F238E27FC236}">
              <a16:creationId xmlns:a16="http://schemas.microsoft.com/office/drawing/2014/main" id="{BA908283-0745-4DD9-988E-6398F75F9BC5}"/>
            </a:ext>
          </a:extLst>
        </xdr:cNvPr>
        <xdr:cNvSpPr>
          <a:spLocks noChangeShapeType="1"/>
        </xdr:cNvSpPr>
      </xdr:nvSpPr>
      <xdr:spPr bwMode="auto">
        <a:xfrm>
          <a:off x="1114425" y="742950"/>
          <a:ext cx="14954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9</xdr:row>
      <xdr:rowOff>104775</xdr:rowOff>
    </xdr:from>
    <xdr:to>
      <xdr:col>4</xdr:col>
      <xdr:colOff>0</xdr:colOff>
      <xdr:row>9</xdr:row>
      <xdr:rowOff>104775</xdr:rowOff>
    </xdr:to>
    <xdr:sp macro="" textlink="">
      <xdr:nvSpPr>
        <xdr:cNvPr id="3" name="Line 58">
          <a:extLst>
            <a:ext uri="{FF2B5EF4-FFF2-40B4-BE49-F238E27FC236}">
              <a16:creationId xmlns:a16="http://schemas.microsoft.com/office/drawing/2014/main" id="{6CF4E160-2546-4500-B19D-AD84326795CD}"/>
            </a:ext>
          </a:extLst>
        </xdr:cNvPr>
        <xdr:cNvSpPr>
          <a:spLocks noChangeShapeType="1"/>
        </xdr:cNvSpPr>
      </xdr:nvSpPr>
      <xdr:spPr bwMode="auto">
        <a:xfrm>
          <a:off x="1762125" y="1876425"/>
          <a:ext cx="8477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xdr:row>
      <xdr:rowOff>104775</xdr:rowOff>
    </xdr:from>
    <xdr:to>
      <xdr:col>6</xdr:col>
      <xdr:colOff>276225</xdr:colOff>
      <xdr:row>9</xdr:row>
      <xdr:rowOff>104775</xdr:rowOff>
    </xdr:to>
    <xdr:sp macro="" textlink="">
      <xdr:nvSpPr>
        <xdr:cNvPr id="4" name="Line 59">
          <a:extLst>
            <a:ext uri="{FF2B5EF4-FFF2-40B4-BE49-F238E27FC236}">
              <a16:creationId xmlns:a16="http://schemas.microsoft.com/office/drawing/2014/main" id="{B4FCE3D7-4C8E-4D74-989D-4B5816E365A6}"/>
            </a:ext>
          </a:extLst>
        </xdr:cNvPr>
        <xdr:cNvSpPr>
          <a:spLocks noChangeShapeType="1"/>
        </xdr:cNvSpPr>
      </xdr:nvSpPr>
      <xdr:spPr bwMode="auto">
        <a:xfrm>
          <a:off x="3419475" y="1876425"/>
          <a:ext cx="11430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19</xdr:row>
      <xdr:rowOff>104775</xdr:rowOff>
    </xdr:from>
    <xdr:to>
      <xdr:col>4</xdr:col>
      <xdr:colOff>0</xdr:colOff>
      <xdr:row>19</xdr:row>
      <xdr:rowOff>104775</xdr:rowOff>
    </xdr:to>
    <xdr:sp macro="" textlink="">
      <xdr:nvSpPr>
        <xdr:cNvPr id="5" name="Line 62">
          <a:extLst>
            <a:ext uri="{FF2B5EF4-FFF2-40B4-BE49-F238E27FC236}">
              <a16:creationId xmlns:a16="http://schemas.microsoft.com/office/drawing/2014/main" id="{423AF22F-3167-493D-9AB8-1D3715041D2C}"/>
            </a:ext>
          </a:extLst>
        </xdr:cNvPr>
        <xdr:cNvSpPr>
          <a:spLocks noChangeShapeType="1"/>
        </xdr:cNvSpPr>
      </xdr:nvSpPr>
      <xdr:spPr bwMode="auto">
        <a:xfrm>
          <a:off x="2124075" y="3733800"/>
          <a:ext cx="485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85725</xdr:rowOff>
    </xdr:from>
    <xdr:to>
      <xdr:col>3</xdr:col>
      <xdr:colOff>447675</xdr:colOff>
      <xdr:row>22</xdr:row>
      <xdr:rowOff>104775</xdr:rowOff>
    </xdr:to>
    <xdr:sp macro="" textlink="">
      <xdr:nvSpPr>
        <xdr:cNvPr id="6" name="Line 63">
          <a:extLst>
            <a:ext uri="{FF2B5EF4-FFF2-40B4-BE49-F238E27FC236}">
              <a16:creationId xmlns:a16="http://schemas.microsoft.com/office/drawing/2014/main" id="{509F0504-49DB-425D-866C-0448A4A0D653}"/>
            </a:ext>
          </a:extLst>
        </xdr:cNvPr>
        <xdr:cNvSpPr>
          <a:spLocks noChangeShapeType="1"/>
        </xdr:cNvSpPr>
      </xdr:nvSpPr>
      <xdr:spPr bwMode="auto">
        <a:xfrm>
          <a:off x="2362200" y="3295650"/>
          <a:ext cx="0" cy="10096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22</xdr:row>
      <xdr:rowOff>104775</xdr:rowOff>
    </xdr:from>
    <xdr:to>
      <xdr:col>3</xdr:col>
      <xdr:colOff>723900</xdr:colOff>
      <xdr:row>22</xdr:row>
      <xdr:rowOff>104775</xdr:rowOff>
    </xdr:to>
    <xdr:sp macro="" textlink="">
      <xdr:nvSpPr>
        <xdr:cNvPr id="7" name="Line 65">
          <a:extLst>
            <a:ext uri="{FF2B5EF4-FFF2-40B4-BE49-F238E27FC236}">
              <a16:creationId xmlns:a16="http://schemas.microsoft.com/office/drawing/2014/main" id="{C3A16F57-C198-4843-947A-C369798A7CAA}"/>
            </a:ext>
          </a:extLst>
        </xdr:cNvPr>
        <xdr:cNvSpPr>
          <a:spLocks noChangeShapeType="1"/>
        </xdr:cNvSpPr>
      </xdr:nvSpPr>
      <xdr:spPr bwMode="auto">
        <a:xfrm>
          <a:off x="2371725" y="4305300"/>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17</xdr:row>
      <xdr:rowOff>95250</xdr:rowOff>
    </xdr:from>
    <xdr:to>
      <xdr:col>6</xdr:col>
      <xdr:colOff>238125</xdr:colOff>
      <xdr:row>17</xdr:row>
      <xdr:rowOff>95250</xdr:rowOff>
    </xdr:to>
    <xdr:sp macro="" textlink="">
      <xdr:nvSpPr>
        <xdr:cNvPr id="8" name="Line 66">
          <a:extLst>
            <a:ext uri="{FF2B5EF4-FFF2-40B4-BE49-F238E27FC236}">
              <a16:creationId xmlns:a16="http://schemas.microsoft.com/office/drawing/2014/main" id="{67AD36AA-7063-4670-A12F-6FF9A49B060C}"/>
            </a:ext>
          </a:extLst>
        </xdr:cNvPr>
        <xdr:cNvSpPr>
          <a:spLocks noChangeShapeType="1"/>
        </xdr:cNvSpPr>
      </xdr:nvSpPr>
      <xdr:spPr bwMode="auto">
        <a:xfrm flipV="1">
          <a:off x="3733800" y="3305175"/>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9" name="Line 70">
          <a:extLst>
            <a:ext uri="{FF2B5EF4-FFF2-40B4-BE49-F238E27FC236}">
              <a16:creationId xmlns:a16="http://schemas.microsoft.com/office/drawing/2014/main" id="{B4AB735B-B197-48AF-9E8E-7A21123D26F0}"/>
            </a:ext>
          </a:extLst>
        </xdr:cNvPr>
        <xdr:cNvSpPr>
          <a:spLocks noChangeShapeType="1"/>
        </xdr:cNvSpPr>
      </xdr:nvSpPr>
      <xdr:spPr bwMode="auto">
        <a:xfrm>
          <a:off x="2390775" y="5191125"/>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10" name="Line 71">
          <a:extLst>
            <a:ext uri="{FF2B5EF4-FFF2-40B4-BE49-F238E27FC236}">
              <a16:creationId xmlns:a16="http://schemas.microsoft.com/office/drawing/2014/main" id="{611E17B8-9D6C-4E8A-A089-82682850CDED}"/>
            </a:ext>
          </a:extLst>
        </xdr:cNvPr>
        <xdr:cNvSpPr>
          <a:spLocks noChangeShapeType="1"/>
        </xdr:cNvSpPr>
      </xdr:nvSpPr>
      <xdr:spPr bwMode="auto">
        <a:xfrm>
          <a:off x="2390775" y="635317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4</xdr:col>
      <xdr:colOff>0</xdr:colOff>
      <xdr:row>27</xdr:row>
      <xdr:rowOff>85725</xdr:rowOff>
    </xdr:to>
    <xdr:sp macro="" textlink="">
      <xdr:nvSpPr>
        <xdr:cNvPr id="11" name="Line 72">
          <a:extLst>
            <a:ext uri="{FF2B5EF4-FFF2-40B4-BE49-F238E27FC236}">
              <a16:creationId xmlns:a16="http://schemas.microsoft.com/office/drawing/2014/main" id="{56517868-65EE-4993-83A7-8C3E46470AB2}"/>
            </a:ext>
          </a:extLst>
        </xdr:cNvPr>
        <xdr:cNvSpPr>
          <a:spLocks noChangeShapeType="1"/>
        </xdr:cNvSpPr>
      </xdr:nvSpPr>
      <xdr:spPr bwMode="auto">
        <a:xfrm>
          <a:off x="2390775" y="519112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114300</xdr:rowOff>
    </xdr:from>
    <xdr:to>
      <xdr:col>4</xdr:col>
      <xdr:colOff>0</xdr:colOff>
      <xdr:row>38</xdr:row>
      <xdr:rowOff>114300</xdr:rowOff>
    </xdr:to>
    <xdr:sp macro="" textlink="">
      <xdr:nvSpPr>
        <xdr:cNvPr id="12" name="Line 73">
          <a:extLst>
            <a:ext uri="{FF2B5EF4-FFF2-40B4-BE49-F238E27FC236}">
              <a16:creationId xmlns:a16="http://schemas.microsoft.com/office/drawing/2014/main" id="{B7B3DDE0-8BC3-45CB-A156-DD28ABF04E41}"/>
            </a:ext>
          </a:extLst>
        </xdr:cNvPr>
        <xdr:cNvSpPr>
          <a:spLocks noChangeShapeType="1"/>
        </xdr:cNvSpPr>
      </xdr:nvSpPr>
      <xdr:spPr bwMode="auto">
        <a:xfrm>
          <a:off x="2143125" y="7229475"/>
          <a:ext cx="4667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40</xdr:row>
      <xdr:rowOff>104775</xdr:rowOff>
    </xdr:from>
    <xdr:to>
      <xdr:col>4</xdr:col>
      <xdr:colOff>0</xdr:colOff>
      <xdr:row>40</xdr:row>
      <xdr:rowOff>104775</xdr:rowOff>
    </xdr:to>
    <xdr:sp macro="" textlink="">
      <xdr:nvSpPr>
        <xdr:cNvPr id="13" name="Line 75">
          <a:extLst>
            <a:ext uri="{FF2B5EF4-FFF2-40B4-BE49-F238E27FC236}">
              <a16:creationId xmlns:a16="http://schemas.microsoft.com/office/drawing/2014/main" id="{C9169DFA-F245-4C44-ABAF-4DDF946038D7}"/>
            </a:ext>
          </a:extLst>
        </xdr:cNvPr>
        <xdr:cNvSpPr>
          <a:spLocks noChangeShapeType="1"/>
        </xdr:cNvSpPr>
      </xdr:nvSpPr>
      <xdr:spPr bwMode="auto">
        <a:xfrm>
          <a:off x="2381250" y="76009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4</xdr:col>
      <xdr:colOff>9525</xdr:colOff>
      <xdr:row>36</xdr:row>
      <xdr:rowOff>85725</xdr:rowOff>
    </xdr:to>
    <xdr:sp macro="" textlink="">
      <xdr:nvSpPr>
        <xdr:cNvPr id="14" name="Line 76">
          <a:extLst>
            <a:ext uri="{FF2B5EF4-FFF2-40B4-BE49-F238E27FC236}">
              <a16:creationId xmlns:a16="http://schemas.microsoft.com/office/drawing/2014/main" id="{3628CC93-713C-4422-B92C-61BC4AE9AC92}"/>
            </a:ext>
          </a:extLst>
        </xdr:cNvPr>
        <xdr:cNvSpPr>
          <a:spLocks noChangeShapeType="1"/>
        </xdr:cNvSpPr>
      </xdr:nvSpPr>
      <xdr:spPr bwMode="auto">
        <a:xfrm>
          <a:off x="2381250" y="6819900"/>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76200</xdr:rowOff>
    </xdr:from>
    <xdr:to>
      <xdr:col>3</xdr:col>
      <xdr:colOff>657225</xdr:colOff>
      <xdr:row>43</xdr:row>
      <xdr:rowOff>76200</xdr:rowOff>
    </xdr:to>
    <xdr:sp macro="" textlink="">
      <xdr:nvSpPr>
        <xdr:cNvPr id="15" name="Line 77">
          <a:extLst>
            <a:ext uri="{FF2B5EF4-FFF2-40B4-BE49-F238E27FC236}">
              <a16:creationId xmlns:a16="http://schemas.microsoft.com/office/drawing/2014/main" id="{277B5BBB-1E51-4023-B93C-4BE8C95A34D7}"/>
            </a:ext>
          </a:extLst>
        </xdr:cNvPr>
        <xdr:cNvSpPr>
          <a:spLocks noChangeShapeType="1"/>
        </xdr:cNvSpPr>
      </xdr:nvSpPr>
      <xdr:spPr bwMode="auto">
        <a:xfrm flipV="1">
          <a:off x="2152650" y="8058150"/>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48</xdr:row>
      <xdr:rowOff>104775</xdr:rowOff>
    </xdr:from>
    <xdr:to>
      <xdr:col>4</xdr:col>
      <xdr:colOff>0</xdr:colOff>
      <xdr:row>48</xdr:row>
      <xdr:rowOff>104775</xdr:rowOff>
    </xdr:to>
    <xdr:sp macro="" textlink="">
      <xdr:nvSpPr>
        <xdr:cNvPr id="16" name="Line 78">
          <a:extLst>
            <a:ext uri="{FF2B5EF4-FFF2-40B4-BE49-F238E27FC236}">
              <a16:creationId xmlns:a16="http://schemas.microsoft.com/office/drawing/2014/main" id="{BBD64EC2-6E08-4CB0-951D-E3B10E04DBCC}"/>
            </a:ext>
          </a:extLst>
        </xdr:cNvPr>
        <xdr:cNvSpPr>
          <a:spLocks noChangeShapeType="1"/>
        </xdr:cNvSpPr>
      </xdr:nvSpPr>
      <xdr:spPr bwMode="auto">
        <a:xfrm>
          <a:off x="2181225" y="8953500"/>
          <a:ext cx="4286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3</xdr:col>
      <xdr:colOff>466725</xdr:colOff>
      <xdr:row>40</xdr:row>
      <xdr:rowOff>104775</xdr:rowOff>
    </xdr:to>
    <xdr:sp macro="" textlink="">
      <xdr:nvSpPr>
        <xdr:cNvPr id="17" name="Line 81">
          <a:extLst>
            <a:ext uri="{FF2B5EF4-FFF2-40B4-BE49-F238E27FC236}">
              <a16:creationId xmlns:a16="http://schemas.microsoft.com/office/drawing/2014/main" id="{A9D1D6F2-7A19-4D96-B8BB-65E4D6D82848}"/>
            </a:ext>
          </a:extLst>
        </xdr:cNvPr>
        <xdr:cNvSpPr>
          <a:spLocks noChangeShapeType="1"/>
        </xdr:cNvSpPr>
      </xdr:nvSpPr>
      <xdr:spPr bwMode="auto">
        <a:xfrm>
          <a:off x="2381250" y="6819900"/>
          <a:ext cx="0" cy="781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3</xdr:row>
      <xdr:rowOff>114300</xdr:rowOff>
    </xdr:from>
    <xdr:to>
      <xdr:col>2</xdr:col>
      <xdr:colOff>542925</xdr:colOff>
      <xdr:row>9</xdr:row>
      <xdr:rowOff>104775</xdr:rowOff>
    </xdr:to>
    <xdr:sp macro="" textlink="">
      <xdr:nvSpPr>
        <xdr:cNvPr id="18" name="Line 57">
          <a:extLst>
            <a:ext uri="{FF2B5EF4-FFF2-40B4-BE49-F238E27FC236}">
              <a16:creationId xmlns:a16="http://schemas.microsoft.com/office/drawing/2014/main" id="{8487A824-6F87-4E0A-AEF4-EE81F7831DAB}"/>
            </a:ext>
          </a:extLst>
        </xdr:cNvPr>
        <xdr:cNvSpPr>
          <a:spLocks noChangeShapeType="1"/>
        </xdr:cNvSpPr>
      </xdr:nvSpPr>
      <xdr:spPr bwMode="auto">
        <a:xfrm>
          <a:off x="1762125" y="742950"/>
          <a:ext cx="0" cy="11334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4</xdr:row>
      <xdr:rowOff>95250</xdr:rowOff>
    </xdr:from>
    <xdr:to>
      <xdr:col>8</xdr:col>
      <xdr:colOff>1038225</xdr:colOff>
      <xdr:row>4</xdr:row>
      <xdr:rowOff>95250</xdr:rowOff>
    </xdr:to>
    <xdr:sp macro="" textlink="">
      <xdr:nvSpPr>
        <xdr:cNvPr id="19" name="Line 24">
          <a:extLst>
            <a:ext uri="{FF2B5EF4-FFF2-40B4-BE49-F238E27FC236}">
              <a16:creationId xmlns:a16="http://schemas.microsoft.com/office/drawing/2014/main" id="{8BE4AF25-5AA9-4EB0-B7D5-E4E8035BFFFE}"/>
            </a:ext>
          </a:extLst>
        </xdr:cNvPr>
        <xdr:cNvSpPr>
          <a:spLocks noChangeShapeType="1"/>
        </xdr:cNvSpPr>
      </xdr:nvSpPr>
      <xdr:spPr bwMode="auto">
        <a:xfrm>
          <a:off x="6029325" y="9144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xdr:row>
      <xdr:rowOff>114300</xdr:rowOff>
    </xdr:from>
    <xdr:to>
      <xdr:col>10</xdr:col>
      <xdr:colOff>238125</xdr:colOff>
      <xdr:row>4</xdr:row>
      <xdr:rowOff>114300</xdr:rowOff>
    </xdr:to>
    <xdr:sp macro="" textlink="">
      <xdr:nvSpPr>
        <xdr:cNvPr id="20" name="Line 25">
          <a:extLst>
            <a:ext uri="{FF2B5EF4-FFF2-40B4-BE49-F238E27FC236}">
              <a16:creationId xmlns:a16="http://schemas.microsoft.com/office/drawing/2014/main" id="{88146D7C-7CBA-46DE-87B7-AD627792886F}"/>
            </a:ext>
          </a:extLst>
        </xdr:cNvPr>
        <xdr:cNvSpPr>
          <a:spLocks noChangeShapeType="1"/>
        </xdr:cNvSpPr>
      </xdr:nvSpPr>
      <xdr:spPr bwMode="auto">
        <a:xfrm>
          <a:off x="7248525" y="9334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4</xdr:row>
      <xdr:rowOff>95250</xdr:rowOff>
    </xdr:from>
    <xdr:to>
      <xdr:col>6</xdr:col>
      <xdr:colOff>276225</xdr:colOff>
      <xdr:row>4</xdr:row>
      <xdr:rowOff>95250</xdr:rowOff>
    </xdr:to>
    <xdr:sp macro="" textlink="">
      <xdr:nvSpPr>
        <xdr:cNvPr id="21" name="Line 26">
          <a:extLst>
            <a:ext uri="{FF2B5EF4-FFF2-40B4-BE49-F238E27FC236}">
              <a16:creationId xmlns:a16="http://schemas.microsoft.com/office/drawing/2014/main" id="{792455B8-AF6E-4DA8-89AB-29FBD0057894}"/>
            </a:ext>
          </a:extLst>
        </xdr:cNvPr>
        <xdr:cNvSpPr>
          <a:spLocks noChangeShapeType="1"/>
        </xdr:cNvSpPr>
      </xdr:nvSpPr>
      <xdr:spPr bwMode="auto">
        <a:xfrm>
          <a:off x="4305300" y="9144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981075</xdr:colOff>
      <xdr:row>6</xdr:row>
      <xdr:rowOff>104775</xdr:rowOff>
    </xdr:from>
    <xdr:to>
      <xdr:col>9</xdr:col>
      <xdr:colOff>76200</xdr:colOff>
      <xdr:row>6</xdr:row>
      <xdr:rowOff>104775</xdr:rowOff>
    </xdr:to>
    <xdr:sp macro="" textlink="">
      <xdr:nvSpPr>
        <xdr:cNvPr id="22" name="Line 27">
          <a:extLst>
            <a:ext uri="{FF2B5EF4-FFF2-40B4-BE49-F238E27FC236}">
              <a16:creationId xmlns:a16="http://schemas.microsoft.com/office/drawing/2014/main" id="{F784D0CE-0F27-42DB-B667-23BD148131E7}"/>
            </a:ext>
          </a:extLst>
        </xdr:cNvPr>
        <xdr:cNvSpPr>
          <a:spLocks noChangeShapeType="1"/>
        </xdr:cNvSpPr>
      </xdr:nvSpPr>
      <xdr:spPr bwMode="auto">
        <a:xfrm>
          <a:off x="6229350" y="1304925"/>
          <a:ext cx="2000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95250</xdr:rowOff>
    </xdr:from>
    <xdr:to>
      <xdr:col>11</xdr:col>
      <xdr:colOff>0</xdr:colOff>
      <xdr:row>6</xdr:row>
      <xdr:rowOff>95250</xdr:rowOff>
    </xdr:to>
    <xdr:sp macro="" textlink="">
      <xdr:nvSpPr>
        <xdr:cNvPr id="23" name="Line 28">
          <a:extLst>
            <a:ext uri="{FF2B5EF4-FFF2-40B4-BE49-F238E27FC236}">
              <a16:creationId xmlns:a16="http://schemas.microsoft.com/office/drawing/2014/main" id="{FD7FDE50-CC47-48D9-93ED-D99C1EA23940}"/>
            </a:ext>
          </a:extLst>
        </xdr:cNvPr>
        <xdr:cNvSpPr>
          <a:spLocks noChangeShapeType="1"/>
        </xdr:cNvSpPr>
      </xdr:nvSpPr>
      <xdr:spPr bwMode="auto">
        <a:xfrm>
          <a:off x="7239000" y="1295400"/>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9</xdr:row>
      <xdr:rowOff>104775</xdr:rowOff>
    </xdr:from>
    <xdr:to>
      <xdr:col>10</xdr:col>
      <xdr:colOff>104775</xdr:colOff>
      <xdr:row>9</xdr:row>
      <xdr:rowOff>104775</xdr:rowOff>
    </xdr:to>
    <xdr:sp macro="" textlink="">
      <xdr:nvSpPr>
        <xdr:cNvPr id="24" name="Line 24">
          <a:extLst>
            <a:ext uri="{FF2B5EF4-FFF2-40B4-BE49-F238E27FC236}">
              <a16:creationId xmlns:a16="http://schemas.microsoft.com/office/drawing/2014/main" id="{3B048CA0-AAB2-4CC1-B079-456EC19416F2}"/>
            </a:ext>
          </a:extLst>
        </xdr:cNvPr>
        <xdr:cNvSpPr>
          <a:spLocks noChangeShapeType="1"/>
        </xdr:cNvSpPr>
      </xdr:nvSpPr>
      <xdr:spPr bwMode="auto">
        <a:xfrm>
          <a:off x="5562600" y="1876425"/>
          <a:ext cx="1781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29</xdr:row>
      <xdr:rowOff>85725</xdr:rowOff>
    </xdr:from>
    <xdr:to>
      <xdr:col>3</xdr:col>
      <xdr:colOff>714375</xdr:colOff>
      <xdr:row>29</xdr:row>
      <xdr:rowOff>85725</xdr:rowOff>
    </xdr:to>
    <xdr:sp macro="" textlink="">
      <xdr:nvSpPr>
        <xdr:cNvPr id="25" name="Line 69">
          <a:extLst>
            <a:ext uri="{FF2B5EF4-FFF2-40B4-BE49-F238E27FC236}">
              <a16:creationId xmlns:a16="http://schemas.microsoft.com/office/drawing/2014/main" id="{28236524-2583-4FFC-9D82-499636068A22}"/>
            </a:ext>
          </a:extLst>
        </xdr:cNvPr>
        <xdr:cNvSpPr>
          <a:spLocks noChangeShapeType="1"/>
        </xdr:cNvSpPr>
      </xdr:nvSpPr>
      <xdr:spPr bwMode="auto">
        <a:xfrm>
          <a:off x="2095500" y="5572125"/>
          <a:ext cx="514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26" name="Line 70">
          <a:extLst>
            <a:ext uri="{FF2B5EF4-FFF2-40B4-BE49-F238E27FC236}">
              <a16:creationId xmlns:a16="http://schemas.microsoft.com/office/drawing/2014/main" id="{BA793F0C-C85F-45E6-BF53-F46328A17824}"/>
            </a:ext>
          </a:extLst>
        </xdr:cNvPr>
        <xdr:cNvSpPr>
          <a:spLocks noChangeShapeType="1"/>
        </xdr:cNvSpPr>
      </xdr:nvSpPr>
      <xdr:spPr bwMode="auto">
        <a:xfrm>
          <a:off x="2390775" y="5191125"/>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27" name="Line 71">
          <a:extLst>
            <a:ext uri="{FF2B5EF4-FFF2-40B4-BE49-F238E27FC236}">
              <a16:creationId xmlns:a16="http://schemas.microsoft.com/office/drawing/2014/main" id="{29CDAD94-7DCB-4C48-ADA4-5DB942034F5F}"/>
            </a:ext>
          </a:extLst>
        </xdr:cNvPr>
        <xdr:cNvSpPr>
          <a:spLocks noChangeShapeType="1"/>
        </xdr:cNvSpPr>
      </xdr:nvSpPr>
      <xdr:spPr bwMode="auto">
        <a:xfrm>
          <a:off x="2390775" y="635317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6</xdr:row>
      <xdr:rowOff>85725</xdr:rowOff>
    </xdr:from>
    <xdr:to>
      <xdr:col>6</xdr:col>
      <xdr:colOff>276225</xdr:colOff>
      <xdr:row>6</xdr:row>
      <xdr:rowOff>85725</xdr:rowOff>
    </xdr:to>
    <xdr:sp macro="" textlink="">
      <xdr:nvSpPr>
        <xdr:cNvPr id="28" name="Line 26">
          <a:extLst>
            <a:ext uri="{FF2B5EF4-FFF2-40B4-BE49-F238E27FC236}">
              <a16:creationId xmlns:a16="http://schemas.microsoft.com/office/drawing/2014/main" id="{ABB22512-3E98-4B01-80DB-6060CA623FB1}"/>
            </a:ext>
          </a:extLst>
        </xdr:cNvPr>
        <xdr:cNvSpPr>
          <a:spLocks noChangeShapeType="1"/>
        </xdr:cNvSpPr>
      </xdr:nvSpPr>
      <xdr:spPr bwMode="auto">
        <a:xfrm>
          <a:off x="4305300" y="1285875"/>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19</xdr:row>
      <xdr:rowOff>95250</xdr:rowOff>
    </xdr:from>
    <xdr:to>
      <xdr:col>6</xdr:col>
      <xdr:colOff>238125</xdr:colOff>
      <xdr:row>19</xdr:row>
      <xdr:rowOff>95250</xdr:rowOff>
    </xdr:to>
    <xdr:sp macro="" textlink="">
      <xdr:nvSpPr>
        <xdr:cNvPr id="29" name="Line 66">
          <a:extLst>
            <a:ext uri="{FF2B5EF4-FFF2-40B4-BE49-F238E27FC236}">
              <a16:creationId xmlns:a16="http://schemas.microsoft.com/office/drawing/2014/main" id="{B4310D91-1B4C-4F06-947D-44B36CC36CB9}"/>
            </a:ext>
          </a:extLst>
        </xdr:cNvPr>
        <xdr:cNvSpPr>
          <a:spLocks noChangeShapeType="1"/>
        </xdr:cNvSpPr>
      </xdr:nvSpPr>
      <xdr:spPr bwMode="auto">
        <a:xfrm flipV="1">
          <a:off x="3733800" y="3724275"/>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21</xdr:row>
      <xdr:rowOff>95250</xdr:rowOff>
    </xdr:from>
    <xdr:to>
      <xdr:col>6</xdr:col>
      <xdr:colOff>238125</xdr:colOff>
      <xdr:row>21</xdr:row>
      <xdr:rowOff>95250</xdr:rowOff>
    </xdr:to>
    <xdr:sp macro="" textlink="">
      <xdr:nvSpPr>
        <xdr:cNvPr id="30" name="Line 66">
          <a:extLst>
            <a:ext uri="{FF2B5EF4-FFF2-40B4-BE49-F238E27FC236}">
              <a16:creationId xmlns:a16="http://schemas.microsoft.com/office/drawing/2014/main" id="{54E221C8-EA61-4599-95C5-C7F29FC94B64}"/>
            </a:ext>
          </a:extLst>
        </xdr:cNvPr>
        <xdr:cNvSpPr>
          <a:spLocks noChangeShapeType="1"/>
        </xdr:cNvSpPr>
      </xdr:nvSpPr>
      <xdr:spPr bwMode="auto">
        <a:xfrm flipV="1">
          <a:off x="3733800" y="4105275"/>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22</xdr:row>
      <xdr:rowOff>104775</xdr:rowOff>
    </xdr:from>
    <xdr:to>
      <xdr:col>6</xdr:col>
      <xdr:colOff>247650</xdr:colOff>
      <xdr:row>22</xdr:row>
      <xdr:rowOff>104775</xdr:rowOff>
    </xdr:to>
    <xdr:sp macro="" textlink="">
      <xdr:nvSpPr>
        <xdr:cNvPr id="31" name="Line 66">
          <a:extLst>
            <a:ext uri="{FF2B5EF4-FFF2-40B4-BE49-F238E27FC236}">
              <a16:creationId xmlns:a16="http://schemas.microsoft.com/office/drawing/2014/main" id="{F3277250-58AC-47D3-8A56-EB799105DED2}"/>
            </a:ext>
          </a:extLst>
        </xdr:cNvPr>
        <xdr:cNvSpPr>
          <a:spLocks noChangeShapeType="1"/>
        </xdr:cNvSpPr>
      </xdr:nvSpPr>
      <xdr:spPr bwMode="auto">
        <a:xfrm flipV="1">
          <a:off x="3743325" y="4305300"/>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76200</xdr:rowOff>
    </xdr:from>
    <xdr:to>
      <xdr:col>3</xdr:col>
      <xdr:colOff>714375</xdr:colOff>
      <xdr:row>17</xdr:row>
      <xdr:rowOff>76200</xdr:rowOff>
    </xdr:to>
    <xdr:sp macro="" textlink="">
      <xdr:nvSpPr>
        <xdr:cNvPr id="32" name="Line 65">
          <a:extLst>
            <a:ext uri="{FF2B5EF4-FFF2-40B4-BE49-F238E27FC236}">
              <a16:creationId xmlns:a16="http://schemas.microsoft.com/office/drawing/2014/main" id="{58BCB38A-4DD4-434B-A844-917D33F337F2}"/>
            </a:ext>
          </a:extLst>
        </xdr:cNvPr>
        <xdr:cNvSpPr>
          <a:spLocks noChangeShapeType="1"/>
        </xdr:cNvSpPr>
      </xdr:nvSpPr>
      <xdr:spPr bwMode="auto">
        <a:xfrm>
          <a:off x="2362200" y="3286125"/>
          <a:ext cx="2476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21</xdr:row>
      <xdr:rowOff>85725</xdr:rowOff>
    </xdr:from>
    <xdr:to>
      <xdr:col>3</xdr:col>
      <xdr:colOff>714375</xdr:colOff>
      <xdr:row>21</xdr:row>
      <xdr:rowOff>85725</xdr:rowOff>
    </xdr:to>
    <xdr:sp macro="" textlink="">
      <xdr:nvSpPr>
        <xdr:cNvPr id="33" name="Line 65">
          <a:extLst>
            <a:ext uri="{FF2B5EF4-FFF2-40B4-BE49-F238E27FC236}">
              <a16:creationId xmlns:a16="http://schemas.microsoft.com/office/drawing/2014/main" id="{630645CF-9764-4530-9925-9F6B631DFB5B}"/>
            </a:ext>
          </a:extLst>
        </xdr:cNvPr>
        <xdr:cNvSpPr>
          <a:spLocks noChangeShapeType="1"/>
        </xdr:cNvSpPr>
      </xdr:nvSpPr>
      <xdr:spPr bwMode="auto">
        <a:xfrm>
          <a:off x="2362200" y="4095750"/>
          <a:ext cx="2476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31</xdr:row>
      <xdr:rowOff>95250</xdr:rowOff>
    </xdr:from>
    <xdr:to>
      <xdr:col>4</xdr:col>
      <xdr:colOff>9525</xdr:colOff>
      <xdr:row>31</xdr:row>
      <xdr:rowOff>95250</xdr:rowOff>
    </xdr:to>
    <xdr:sp macro="" textlink="">
      <xdr:nvSpPr>
        <xdr:cNvPr id="34" name="Line 71">
          <a:extLst>
            <a:ext uri="{FF2B5EF4-FFF2-40B4-BE49-F238E27FC236}">
              <a16:creationId xmlns:a16="http://schemas.microsoft.com/office/drawing/2014/main" id="{2D90CFEE-1EDB-4BD9-B882-9EE870804B4E}"/>
            </a:ext>
          </a:extLst>
        </xdr:cNvPr>
        <xdr:cNvSpPr>
          <a:spLocks noChangeShapeType="1"/>
        </xdr:cNvSpPr>
      </xdr:nvSpPr>
      <xdr:spPr bwMode="auto">
        <a:xfrm>
          <a:off x="2400300" y="5962650"/>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17</xdr:row>
      <xdr:rowOff>9528</xdr:rowOff>
    </xdr:from>
    <xdr:to>
      <xdr:col>8</xdr:col>
      <xdr:colOff>0</xdr:colOff>
      <xdr:row>19</xdr:row>
      <xdr:rowOff>9525</xdr:rowOff>
    </xdr:to>
    <xdr:cxnSp macro="">
      <xdr:nvCxnSpPr>
        <xdr:cNvPr id="2" name="直線コネクタ 1">
          <a:extLst>
            <a:ext uri="{FF2B5EF4-FFF2-40B4-BE49-F238E27FC236}">
              <a16:creationId xmlns:a16="http://schemas.microsoft.com/office/drawing/2014/main" id="{F8D0FE22-DD96-494C-991E-791A0022787D}"/>
            </a:ext>
          </a:extLst>
        </xdr:cNvPr>
        <xdr:cNvCxnSpPr/>
      </xdr:nvCxnSpPr>
      <xdr:spPr>
        <a:xfrm flipH="1" flipV="1">
          <a:off x="28576" y="5457828"/>
          <a:ext cx="1504949" cy="5905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9</xdr:row>
      <xdr:rowOff>3</xdr:rowOff>
    </xdr:from>
    <xdr:to>
      <xdr:col>8</xdr:col>
      <xdr:colOff>0</xdr:colOff>
      <xdr:row>11</xdr:row>
      <xdr:rowOff>0</xdr:rowOff>
    </xdr:to>
    <xdr:cxnSp macro="">
      <xdr:nvCxnSpPr>
        <xdr:cNvPr id="3" name="直線コネクタ 2">
          <a:extLst>
            <a:ext uri="{FF2B5EF4-FFF2-40B4-BE49-F238E27FC236}">
              <a16:creationId xmlns:a16="http://schemas.microsoft.com/office/drawing/2014/main" id="{A424B0DB-2E47-41EE-B41B-0C8556915930}"/>
            </a:ext>
          </a:extLst>
        </xdr:cNvPr>
        <xdr:cNvCxnSpPr/>
      </xdr:nvCxnSpPr>
      <xdr:spPr>
        <a:xfrm flipH="1" flipV="1">
          <a:off x="1" y="2943228"/>
          <a:ext cx="1533524" cy="5905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104774</xdr:rowOff>
    </xdr:from>
    <xdr:to>
      <xdr:col>15</xdr:col>
      <xdr:colOff>447675</xdr:colOff>
      <xdr:row>41</xdr:row>
      <xdr:rowOff>161924</xdr:rowOff>
    </xdr:to>
    <xdr:grpSp>
      <xdr:nvGrpSpPr>
        <xdr:cNvPr id="2" name="Group 413">
          <a:extLst>
            <a:ext uri="{FF2B5EF4-FFF2-40B4-BE49-F238E27FC236}">
              <a16:creationId xmlns:a16="http://schemas.microsoft.com/office/drawing/2014/main" id="{81D720B5-3824-406F-B0D8-07964C1B4268}"/>
            </a:ext>
          </a:extLst>
        </xdr:cNvPr>
        <xdr:cNvGrpSpPr>
          <a:grpSpLocks noChangeAspect="1"/>
        </xdr:cNvGrpSpPr>
      </xdr:nvGrpSpPr>
      <xdr:grpSpPr bwMode="auto">
        <a:xfrm>
          <a:off x="161925" y="104774"/>
          <a:ext cx="9372600" cy="7477125"/>
          <a:chOff x="753" y="710"/>
          <a:chExt cx="15337" cy="10366"/>
        </a:xfrm>
      </xdr:grpSpPr>
      <xdr:sp macro="" textlink="">
        <xdr:nvSpPr>
          <xdr:cNvPr id="3" name="Freeform 414">
            <a:extLst>
              <a:ext uri="{FF2B5EF4-FFF2-40B4-BE49-F238E27FC236}">
                <a16:creationId xmlns:a16="http://schemas.microsoft.com/office/drawing/2014/main" id="{FA8E9AE8-89A5-4299-A536-88FA2403D67B}"/>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85E7D86F-EACA-42EB-8B7D-3BFCB3FE32C4}"/>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E258F456-9A41-411A-9EFA-658A646DB0F8}"/>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CE1D821F-7E86-43E6-99E5-93AF297F444A}"/>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CB841B04-B317-4C28-8082-B5C408779B5F}"/>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DBA2AD61-EB89-4E51-B14F-695E3DF781DD}"/>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4E80756D-9D7C-4B37-8926-19313629E9D2}"/>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3523738F-57E9-4955-BF00-BB2C2438D310}"/>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2BBBE2DA-7CF3-4CA2-85CE-898A8C812982}"/>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6F9335C9-DDBD-43F8-932B-730CA9A3F8FE}"/>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014428C3-52BA-480B-A14D-D21AA50D7E77}"/>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6EDF3F79-FF18-4925-9A0C-34CB4D65547A}"/>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8B1107DA-F7EA-4779-8C50-8638E98D16A4}"/>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1CB8D37A-CAEF-4323-AC5D-905317ACCA0B}"/>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76F17FFE-1C1E-4A84-A87E-50023CE3DA1F}"/>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C863C6A7-0352-48DE-9DA2-7BBF640CF641}"/>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12C17555-B330-4CE3-B707-9878D22656F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19FD95C4-EE0A-4EA0-924A-8B3555B9D9F6}"/>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95BB09DD-D02B-4F57-862B-704FB49CF56A}"/>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062B0B3C-930C-4883-9B28-A89D41E2904B}"/>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5F2BBAC6-40AB-48C7-8222-C119C4C468BB}"/>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BD62D47E-C9DC-48E7-8A4E-4BAFB9723A63}"/>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DD1B7F12-642A-441F-89C4-23913C73BB9E}"/>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EBF79384-CB4B-43B0-8275-F6800CD017D5}"/>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58AF0138-7332-4C68-B6CA-94298847EAE1}"/>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5E191BAE-2587-4ADE-BA0E-21BFBDDFFAE2}"/>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0F565E73-4D7C-4114-BB17-3B82D725F43F}"/>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90023B8F-E105-4F22-B4BC-241B30AF9BA5}"/>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E6C9E971-230B-497F-AC62-F40DEF4DCF6E}"/>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E4F4C7A8-6183-41FE-AC65-68A78A22F9A3}"/>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F39CCE5E-9D98-416A-B7AF-212C4CA247EF}"/>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71001BB4-C4EB-48D9-BAE7-FE5B1AA70F82}"/>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EBF9DE61-857B-42B4-A035-F3BBEF53D6B9}"/>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C6A29D31-547A-4DE7-8CFA-25E3F659B9E5}"/>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51D598B2-00AF-4571-BAFC-7C743DC892C8}"/>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09BEE0F1-16E5-4034-979E-C7C1C725AEA0}"/>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1C068591-6A96-45AD-AFFD-B3CE3D32E0C7}"/>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B5C91DCF-3C30-4008-9937-88392C5AB012}"/>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E7982F44-37C6-49F1-B801-939C9B4D0E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25511842-56DB-415F-89D0-51ACB99B5B9E}"/>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ABDAC522-9715-4952-AFBA-A67EAD962504}"/>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E877BEE8-5000-4F1C-AD3B-B3D9A2140C83}"/>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CC86CB53-E4FB-4855-9F3F-F62F870EE498}"/>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DCA8A894-2F90-4723-875E-A8B737983AFF}"/>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162C2CFA-936D-4745-AB3C-30E92F4C5725}"/>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F9EA598C-247A-41EF-897D-B7299C655496}"/>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A587F3AA-E5F3-4956-A1D7-091D36072412}"/>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3EDC275E-6045-4807-A4C2-897B7BD60CE8}"/>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E6C17F28-AEE5-4AA5-8967-0BCE0CBCE94E}"/>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2B341F1C-B510-4B2A-9D90-ABEA440EF07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1D556C8B-63E6-4325-8990-601B8FD8CF1E}"/>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843DA822-004E-4836-B542-2E018DE5CBDB}"/>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C98D72FF-E489-4F69-828E-FBE961875F37}"/>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B471FDE2-F060-43CC-8CE8-ACB000BAA2A6}"/>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8ACCE07C-921A-47ED-9363-DA055CE846DD}"/>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B4B8038D-AC18-4F26-9862-235C526EF2FF}"/>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1FE7EED9-BF52-4898-BAF1-C18C8C39D510}"/>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27C1DD9C-BC6B-4034-93EA-92FB29D9ED92}"/>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F38AA8BE-A1E4-4A1C-AEDF-BCEC7DD1DCE8}"/>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8C1315D9-9926-4AC1-B0A7-7BC78E93FF46}"/>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C11E0ECD-E05D-44BF-8DD8-F8A4C09DF7F2}"/>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9FED0C4F-34F3-4BE9-9C04-FC8D3E1A4F9D}"/>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EF2C4348-E516-4862-AFD4-C9339B85BB4A}"/>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4184095A-8DAB-4280-B89E-679D2EDFA67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7A042026-E45A-416A-91F6-76BCB335C5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729DACA2-45B4-409A-8BE4-0BE22FF1C41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DCFD3D6C-9822-491C-9443-A1EDAB6C4374}"/>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69262D71-18BA-4C3F-A451-0C73FE24A56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25BB53D6-894B-418A-AE67-109E829ADC30}"/>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8E6CC6F6-A522-438A-A544-472B0A81D3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50271447-2A72-408A-B05E-E577DECDE9D2}"/>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A4C355D5-AD76-4768-8234-326F9912682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30025FE0-C23F-48FF-A585-BC9DC888B4B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1DAD5C06-6284-4102-A388-3D7932B0453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A341FD96-2385-4586-89EE-0C85845F3DFC}"/>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62306CDF-9E2E-4D03-9655-64102A09AA3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240D6E84-8495-4B80-9315-C0E2575D1EA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76267C30-A291-4B44-AFCA-984903613E4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8AF3F244-BF4A-4FFC-8E65-952E4661E6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1DFC4A60-FA3D-4214-945D-2BD5DFBD5313}"/>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62A407E1-A361-40C0-8ED3-65DD2B755BD5}"/>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660FA550-72E3-4EB6-8EB3-083AEB323B56}"/>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9A67A8CF-1CE5-42FC-A3B6-CB5E3B98D4B0}"/>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8CE1B89F-166F-4BD9-BB94-89074946A0B0}"/>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7C940361-549D-43E9-8E62-F49405E0508B}"/>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81987BD5-C266-4A58-ABEA-A29C6F06878B}"/>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96F387EC-98B4-491E-80F0-664B754CB0A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8293CD2C-D6A4-4CEE-8CC2-2B12A199ED4F}"/>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E47CCC6E-FF97-4045-ADE0-2B88EDC4C182}"/>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C52E9A87-735C-4D21-9749-BC2C106770D5}"/>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C5476E1F-E3C1-4F5F-82D3-CDA04637AFA3}"/>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E05B2A9A-0A25-4C57-BFF5-E9A98ECB0A2C}"/>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38246837-F5E7-46CC-A241-301410678DC6}"/>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B4DBD006-9844-4E18-A73D-3049115BDFAE}"/>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BC1975DE-8C8B-4593-AF82-6619AA4A7E75}"/>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EEC8C105-8C38-47CB-B5B0-9CD8B07419BC}"/>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9F9C87F3-ABEE-4F03-9868-38B3CFC1E83C}"/>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7F42CD18-18FF-4BEE-8BAE-0FCCAA085DE7}"/>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25456AAF-B4DA-4C14-9C5A-139979CCFDE9}"/>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56378FE0-CF55-4031-ADDA-878ABB8409F6}"/>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0F0AF844-BB8A-4961-8E19-FBD6ECA82203}"/>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F663ABC4-47CA-41BF-9CB9-D3CC92AA46F2}"/>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21E00CEA-E9F4-4327-88F8-A559B9B3BDBF}"/>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D4A98F22-AD29-4DAF-81DD-A459081F213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5511DFD6-E7C6-4655-8C5B-3810F55A54B1}"/>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FFA59D40-5400-447C-8288-59E3B44F0B92}"/>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CED8F182-AC39-43A6-BBB0-107DE65F58CA}"/>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91E53FAE-DE0B-4E65-8C66-172B1A85395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85F04884-9950-48A8-B930-E578EBE24F0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F8B22C3F-9D3B-4085-A29F-EE785E50A1E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C8FE447E-6475-4513-BA7F-A9D6A1A666E0}"/>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7A475383-E6F4-42B7-8CCB-B205E54AE4D8}"/>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1FA3A421-53F7-4C55-81F5-C7F664C88586}"/>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3CD32924-8C75-4B5F-A651-6DA40DC47D1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C9F044B3-9C59-4FC6-A794-3F6C33008CB1}"/>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D74DDBF0-2D65-4CD0-AAE8-EBD234A22B05}"/>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39857551-EF18-48A6-840B-F6C037B4AB89}"/>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E476B820-41C0-4596-BB80-8EA9E184595E}"/>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04370CAC-BED2-4263-95A5-489D04907552}"/>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1E8138E5-1D3A-4F96-8987-6518C5451C79}"/>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E06E8B6D-A699-48CF-8C15-C15EBDACB8B8}"/>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21B44774-DDC0-43F3-87B4-6277C03F65FE}"/>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CA748882-2646-45B8-AB12-3A2BDC042525}"/>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001105EE-01F6-4697-BB45-4EC492B1A75C}"/>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88D62CA5-A91C-494C-B054-A42A81A90D33}"/>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EFC5AB73-7D39-456B-8EA9-2BDF45AFC0E3}"/>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DFAAF320-6756-43EA-820C-F471E45A09E0}"/>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0DFFB132-12C9-4EE3-898E-0A634E779D9B}"/>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752559C6-4CC1-46BE-9153-D098145D57DC}"/>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1C84D8EB-CA75-460F-90BB-F80EE49ACF68}"/>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ED2B0F59-CA60-49D3-8656-A8B3495B9AB3}"/>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0C346D77-FD85-4A81-85A1-B5A2F66B6D05}"/>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21BD0230-D280-4691-9AD0-5B1F1C84317C}"/>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3B85F4E0-BF15-48AB-9590-BE804A3E37CC}"/>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1EBA2D88-A953-4C68-AEAF-AD73DB522C20}"/>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08F52BAC-816F-499D-A7A9-A5EEB04EBD6E}"/>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0307D057-DA9C-411E-BEE3-A59F199CA8CF}"/>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26C27022-6266-44EE-B519-2E86920DAFE4}"/>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2194AA2A-1304-479B-9696-0934EF2A038D}"/>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CE4177BA-29F9-43BD-9C3F-770607C969D5}"/>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71DC9DC1-950D-47B5-8041-14552506CC2F}"/>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978DD5BD-8DE1-4108-BB3F-ADE8DBB100DB}"/>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9311894A-5E8D-4B18-838C-573DE66BE1D6}"/>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FEDC8F36-8309-4C3D-905E-6BEEF90E2242}"/>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8177BB8C-9301-4833-9C92-1999C55C67D5}"/>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3C3F8DDB-9AD5-47B7-9AAB-A6293035A915}"/>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8DBFA211-1624-4723-98F2-F64838BC8C2A}"/>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70BBEE47-DD77-480A-B890-ED817FC72F8F}"/>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9FC417B5-4B82-49E1-B2F6-71C9A472D8C5}"/>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61E2EAE0-CE21-40B3-BD71-5818768CF25F}"/>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9119723C-BE98-493F-A633-9006F54C5F06}"/>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B0F670A2-2385-419A-9BEA-05FCA41EB5BB}"/>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8C0C7A44-14B2-45A2-988B-C1580D890D6D}"/>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E9F429B4-1787-49B6-AAB6-4D878DE73CC1}"/>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6C9241FD-DCE8-480A-A1A4-0BA847C4A97D}"/>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17D9E685-CCA8-45E5-A573-EEC3EBF3BDA6}"/>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29CB140B-6743-46C7-B77A-FE44422EE4D2}"/>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5E5F648C-7897-4722-B4BD-115461CE2C0A}"/>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1CDB6144-8EE1-4608-B5B7-21DF2F74BF1A}"/>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B13AEFB2-2A3C-4699-BE3E-2A5880EE6C2B}"/>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13B472D1-22C1-49E5-8901-9133B8337CA1}"/>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267DE132-5F6D-496F-976C-1A8C6F6C33E3}"/>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B0376B6E-F9D7-4A01-A1D3-293D536D600B}"/>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3C00CB0E-BE2E-4424-BFDF-5159D27AF42D}"/>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A3061BD3-C9CD-4A79-9E4E-17F555F1DC2A}"/>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0528566E-20D7-4C44-AB16-401D4D5C4C3C}"/>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2C38D687-09F8-422B-9FA9-75A2C9C29E7F}"/>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2DF2326E-0437-4FEA-BE3A-D3B54D3C00CC}"/>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11734B23-D1CB-4669-B9AB-615FEE265DCE}"/>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9FF37E1C-1862-4F66-8C63-565A42C7A76B}"/>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3133D60D-A9D9-4AFA-8E60-4FDD90FEFB71}"/>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327E8342-4C5B-4DC9-B93C-96BA70AD677B}"/>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EC7AEF15-AF34-4348-9EDE-D2D2557C3AA8}"/>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E95F1E0A-D33D-4168-9119-4642DA9B2754}"/>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F926CBF3-14E3-4633-BFC4-341A69EA4CF5}"/>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06BAAFF6-2F8F-41A1-AC4A-3DDAC5647D20}"/>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9540372C-4440-4550-89B2-1A2433EB64C2}"/>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694CC2EB-BAAC-44A5-A8DC-81897E51DAFA}"/>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F78C61D3-2521-4F68-9D79-E8716386A83F}"/>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066606F2-BAF7-4AA4-876C-8C50241683AB}"/>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24F1B418-3A77-44FC-A274-FF9D867CFF43}"/>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91225F6C-19EB-493D-A3B9-885DDE16293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2BE1F455-FF8C-4E7E-98D2-A7382EB8EC4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A752A78A-983A-4E72-A2F5-80AC66803F49}"/>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26D06967-9AE4-4CF1-BEF7-3E0C0DB649D1}"/>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10A59E20-40C7-41E9-8895-F64A0909E78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A65FC360-B850-4BA5-A6D2-61C2D2C9F437}"/>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B43FA810-A5ED-4FB9-9DEB-76D120FF7F31}"/>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D5D9CA54-2740-4079-BB89-B63D516EB70D}"/>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2ECCB1FD-DA9B-4F6D-A25F-D7A41C18ABA4}"/>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9EEE0EB3-FF75-476A-A499-6A24F298B191}"/>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F83A86F7-3845-4CFB-AE3F-3C3CB464B857}"/>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8FF9D5C8-7E7C-4915-8042-16A65B788ED4}"/>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7A2D1554-BC8D-44ED-9E22-F7805EDCB843}"/>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7E55BAA2-74DD-44FF-9AA4-9475049DDB66}"/>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8F5855EF-6CC8-4B07-B7B7-AC2AE69831B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DF22B4DF-D328-4218-A625-BF3B7FD37C71}"/>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6953A512-4988-4012-99F6-768F41DD0D02}"/>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A6E5A620-707E-43C9-8463-04E5711557AA}"/>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22D95186-F988-4669-8019-ADC4F076C714}"/>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1A3174CF-7133-497F-8422-1C3DE77D2C99}"/>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692724B3-50FD-4607-BFFE-C5937C93876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A9652704-157B-4EB9-8F3C-70E792B317C3}"/>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5340FF4D-0793-4FD2-BCD7-D44BF86B0B76}"/>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54E72301-7DFF-4B72-9006-11ECA3B0B74B}"/>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A49D4114-547A-4D8E-A901-2778E2B2E762}"/>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377C6A13-54B1-47D5-95BA-26BB36B8C0C0}"/>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D3F2C826-69C7-4A75-953D-00F54B6226DC}"/>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D36A0B08-E229-413B-A014-CA6984F1356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4AC88D7D-916D-4751-9FE4-35971EAAE389}"/>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F5D788E9-0D43-4C09-B981-3D2ED5F32D02}"/>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E7E53CDA-F9A4-4724-B853-7B2ADC52AD95}"/>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C5D2466C-C117-4A50-B9AD-36F38D99390C}"/>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56561AEC-7AD4-410C-B409-01A4941B85DD}"/>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BF18F4BC-F511-4B0B-9B06-53802C48B367}"/>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93A13212-93F6-4AFC-AD29-524DDBF3DC71}"/>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EA9FF70C-574B-4F57-A02A-8D698BED1CAF}"/>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DD0CF914-7580-4885-9A4F-99D8ED25BB1C}"/>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F7E6C97F-CC7C-45EC-8C0B-DB68F3947905}"/>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F3340DE1-C6F7-42BD-B73E-876B910D7E71}"/>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0FD88F02-1C91-4BA2-8FF5-A6CE15571C60}"/>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3EB6BF03-F974-4FFE-A0DD-79277100C1FE}"/>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513578D4-AAB9-4818-9AA2-A106BD3714B7}"/>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D0826F25-71E7-46B5-9F58-53E5C1C8C0F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9797C07C-DF5B-4826-A650-AF45E58FBCBB}"/>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D41532CD-8758-49CC-954C-C2206C62F96D}"/>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270DD6BA-A7A1-4D3D-B57B-AACD5E800185}"/>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6E51C0AF-36E2-43BD-B376-1C3E7206391A}"/>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902D2A56-056A-4255-A149-411FC5D2E7FB}"/>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B6868239-A1B4-45E6-BE92-75DE787412C3}"/>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1374620F-961C-40A9-8E0D-6AC701BF40A5}"/>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B97491BC-7021-4F1A-829C-D9ECBB15EA74}"/>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3D8B8533-1E87-4B64-BCAB-5C1C595C95CE}"/>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CB5849EB-E5B7-4045-81E5-E4CC19A3F393}"/>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CC34C5CB-3FD0-49BA-9DE1-92A678294ED5}"/>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DD5CB05E-6965-4114-BFB4-C056DF8CB329}"/>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0534CAF7-7B6E-4BA2-B7D9-16AC4FF0EC42}"/>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766C1F8C-5DF8-42A5-BD28-7B8F7B24E069}"/>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D68716F2-C78F-4471-9FD8-C8052F830D09}"/>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0A9C0116-6F45-47BD-A718-254A18054A08}"/>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0F780933-7926-4DE2-AD28-46313E651C5A}"/>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B1A5B1CC-BC6A-4686-9D1C-A7C4D37C8A55}"/>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41F68A35-42ED-4517-B7A6-2F8F3F7B385A}"/>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CA4EF733-1A4F-4DF1-8EB1-C01A371B8545}"/>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0743B011-C4C7-4B0B-A129-79207F80F93B}"/>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5C6E1FEB-7AA5-4CC5-B322-C04EFD51284F}"/>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5D8CA475-8ADA-4C99-B191-970FB438D28A}"/>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5F1EFA48-5152-48BA-8B1B-4969E94D75E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EF3282AC-ACAF-47F1-B052-CBBF891EFB9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A5A2723F-1B5D-42B7-BA69-E4FDD17BE01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A77F3067-7608-499F-894A-5685F8BB7DCC}"/>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A5CD58E8-DEAF-4EDC-9A7F-93ADF3BC154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EE8A1471-88EF-4A87-A623-10C7F926BA4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8681F926-BF8B-4234-887B-70C774AB8A9E}"/>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D17635E4-2C14-469A-9949-4FD3BE026EE7}"/>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9155E71A-FCC9-4A37-B13A-E3EC771731C4}"/>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61A02393-3BA0-4700-B571-6F8711AE48FD}"/>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04CC74EE-5632-4D22-8FF1-887C2AF7D654}"/>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522D8FC5-6AA9-498A-AEF2-BCFA94A926B8}"/>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56172140-C916-4326-9DE6-80D601F07B0B}"/>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317DA569-48CE-4FB8-906A-0A14EF4D1E22}"/>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9CB56EED-6F16-49E6-8B15-09995D68B7F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65987945-AF00-4DBA-843B-A3A72C75EA5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57BB92A8-1ED3-46DA-88F9-44A367720BB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FB8A1413-9C65-48CB-8FAB-E637B0E9F3FB}"/>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7ABCC259-CFF1-41B1-B67A-66198A71315B}"/>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93B26A4C-75FB-4648-9784-0779C9C69F7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7759C210-5E4C-4CF7-9CBC-F9F0EF4E8D7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C110F3C2-8623-4EB3-9CFF-41BF2A9D6B3B}"/>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D66ADCA3-7BDF-4491-AB02-9D3FED5D4CF8}"/>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87F070E9-DEBD-4D72-8EAC-82DD5821805B}"/>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0A9F1519-5925-46DD-B374-70597A452BB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9607C83B-A38C-4836-ABE8-305926427A9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75F9E9D7-5DE7-4822-BD91-9682B47E7109}"/>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9488196A-EB96-4E03-B78A-0348C1DA66E8}"/>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CA9560A8-E94F-4A4C-ABED-AC344C5C1742}"/>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C12E3834-A0D7-4EB7-B46C-4437E4A26401}"/>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558096A4-15AF-4787-9D23-F7BEDAA5931F}"/>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3C936596-21F3-4C72-ADF7-A1466D78DD1D}"/>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6F3D54EF-F31B-485D-9208-B880F2A23CD2}"/>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04709D3B-74A8-4C2F-B89A-811D8961C3A3}"/>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5FE312B1-04F8-494E-93A1-896997906A37}"/>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3EEC2E24-FD5D-4761-9305-CEBB254D2ADD}"/>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C760360F-43C5-4F2F-BD84-38ED7C4F9279}"/>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53711C64-6A55-4B9B-9E68-ADC7F11E65B6}"/>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46E56572-5D3D-4624-B36A-11E4889A1535}"/>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E5E0823F-4FBC-4985-9407-CE2593924F1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5B8FE99D-8D47-4947-BA23-19209061C2F3}"/>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2A19201C-BBA9-40A4-ABB2-944D8FFB8BF7}"/>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EEC75B5A-CF3D-4DD8-BB3A-D7398D00AA04}"/>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9AAAD2D1-24CA-4A4F-9B7E-F669C137EA6F}"/>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0C9AE8F6-9D4E-4250-A244-79319C6C0B94}"/>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A1086DDF-1D1A-47BB-B27B-CC60795C29B9}"/>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48B576FD-F739-4142-AC9F-09B52A6FB641}"/>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3FD9AA37-EA3F-4D07-AAEA-504AAAA7FB3A}"/>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7EE4CCC7-4E9D-43C2-9724-2ED8A906460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77268264-5346-4F96-8951-586D28BBADC5}"/>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F60F4CC9-0B10-4500-BD41-672EF99DBEDB}"/>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61E6DA9F-641D-4F1B-B399-CE1C796D486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423D3A8E-39D0-4879-817D-DABFEBB10EA6}"/>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71FF8E6C-EA87-477C-AB81-DA03E0BC495D}"/>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13E192A2-9114-4743-BF9D-5CB0B09FA5AE}"/>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55214C99-2F14-4B47-93E9-419902F56DDE}"/>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1470BDCD-8737-4BF2-A635-8FEABB5ED2AF}"/>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E725354C-ED83-4A03-833E-DC75F8740559}"/>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4904E107-BC78-44E2-8731-0FABB9886DB5}"/>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29D13624-2973-40A4-AAF9-E94FAF419D47}"/>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B38A2526-9247-4CA8-8D6A-508986738E2E}"/>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1D3F1796-10D4-412D-93C6-EDB71C8B6044}"/>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18458F6F-8403-4F73-9F6A-3BABC9B33358}"/>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D32302C3-0FC9-4544-B339-8B4785DA9CD2}"/>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1DD4EEDC-5B6A-4886-822F-B2E19E3B6818}"/>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45514240-A0AC-4A63-BFA3-1966DD932D56}"/>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1DB71720-7B63-4C3E-A728-86CA6D22D27E}"/>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83BED060-F99B-4AC5-AA05-800DF03CB964}"/>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60361A4B-0DB9-48BE-816D-213112D6FD13}"/>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31233DE0-60C0-43DA-B09E-AA36C260452D}"/>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82B0743A-C680-46C9-B0D3-FFB128756850}"/>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9521076F-7A34-4A44-BA8B-98312F79E9E4}"/>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219A743F-6A22-46A1-864B-D3474446CEFD}"/>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FCDE2902-1233-4E92-B137-E474003D652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96F832EF-3AA3-4BF9-BF12-C110ADABF46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6F49E5CA-335A-4FC2-B764-702C8C8E891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BE1E4234-5E1C-4EDA-8847-D01F8F075823}"/>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08F21340-05B4-4138-AA18-3A0218F6E5DB}"/>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23DF0A5B-0DB8-4F7A-8D50-042DD8FBA6F4}"/>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6DDBE645-43F0-4EE1-8FB1-061BDB54E396}"/>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D5B8CF37-0739-4DF3-B9D9-915942AFEB1C}"/>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2A3B153D-08CF-4215-A96A-2FC246B42BF1}"/>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B28EE75A-5130-4BC1-9CC6-683091C75278}"/>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7DC7C927-4588-49F5-A199-E1E0CAC78D80}"/>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5950F586-DFBA-4C4D-ADAA-8958AB122482}"/>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C4093F98-ED53-4A9D-A045-F3272D1562B8}"/>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72FF834F-5EEB-4AC0-A8A2-05F78F73596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FE8A3279-CED1-4664-9659-9CA836B876BC}"/>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E9358416-B12F-4027-A305-6490BB90311A}"/>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53199448-DAE5-4E75-B069-5B7540D8AAD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A6E3A08A-2251-4379-A204-709C86D22D4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49A998ED-701A-4E1F-A7D8-234614F55D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6D874E83-D078-4108-BB93-3FF2990C467B}"/>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70F32190-A96B-49E8-B531-7A8C861A68CC}"/>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EC73448B-5953-4548-80A3-6CE579F4F1E9}"/>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C23D9F99-B9F8-429A-A72B-D4717645DDF6}"/>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AB631A15-F77F-4EBC-A297-4BC621F42C9E}"/>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244506A6-EA76-4804-8535-80F38D8CDDDC}"/>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718D1260-20D1-4121-8638-D111B9EF6D01}"/>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D7A9EF42-7FB5-477B-913D-92684951500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F04B42D3-5FAF-40E7-A781-71D93D72E041}"/>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311139D5-9041-442F-86BC-B75E7DB7710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6657CA7D-4350-40DA-A7E6-6DFDA92B5C8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9CB6BD4B-6E06-4045-ABD8-19CEA2E62AF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0ED47213-B0F0-4E78-B377-3FCE3A5404ED}"/>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D7505D33-5C2C-4C45-B699-4155B4DF9E67}"/>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62C7341F-D615-4DA6-B2E0-7D384A17F213}"/>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761EE4E4-0A1A-4124-B1C6-AE5BB3A7116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C4C033D3-7E3E-4988-9B7E-9FDA6FF6E9C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EFD3D984-A486-44C8-9C17-633213AA07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DF8DFDBF-5D7B-4F8F-84A6-90718A837B3C}"/>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97655C5B-033C-483E-B0BF-82669BDB3D21}"/>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59BF78D5-3CB8-40BE-B47F-BCE1D56CD03F}"/>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AC5BC6E1-7ECC-490C-99A4-B5D0CB110EC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146E25F7-9CC6-416D-BE51-A71A4C1BBFE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298EE63B-7A30-4651-BA8B-D482E66F5216}"/>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19A0C6ED-A3AA-400F-9D9F-418CB868367D}"/>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B32CEBB9-8F0B-4890-BE65-0A806F5450F8}"/>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21F73E75-9EA9-438F-9100-696356B3080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9079DA35-94AA-4F45-8392-E2306700E157}"/>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E19D2719-EF91-4092-9DC8-8366F936482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50AA73C6-9C3F-453A-AF8B-45D33D5ECD3C}"/>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269FD185-2139-4211-B840-0470E48E51E7}"/>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39E0AC73-B294-4B4F-9342-3FC8313B4B18}"/>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2E473C69-FECB-48B3-BEB3-C9707B49E987}"/>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3750B19B-30BE-4174-8335-210146C76FD0}"/>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3B662A6B-9648-4C1F-9D05-D047572A46A3}"/>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80E88425-95B4-4112-A453-39158F39B828}"/>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A7A9A9B1-882D-4D28-9BDB-F51DE1CAF999}"/>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FE15346C-DA46-4477-9949-E1991AB8C4F7}"/>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97A3F7F7-5D7C-499E-B20A-7B3F15B62E97}"/>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3F5927EA-969D-4D26-88EB-391E8F5FDDE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E5868CEB-4D72-4D3F-BC59-D53CE773B626}"/>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FE77F1D2-4835-4CC1-9816-47D2D22A97AC}"/>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AF8DA9EE-1C7B-4D86-BE7A-3FC4B99C02E7}"/>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F562E99E-E04C-47A8-978A-A9FFF8186FBE}"/>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BBDC09D3-6851-43F5-99F2-54A9BCC0812E}"/>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E89888C8-68C8-4A26-AD37-B87E61C74A5D}"/>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4D6C0314-F2EB-4859-A90A-9787CAB346FF}"/>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BF621E51-B2E0-42AF-95C2-BE15E664AF6C}"/>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75AE8A5C-72D4-44E4-B019-2DF2A2CF32B4}"/>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8EF22363-EEE9-44E9-8265-3B9788EC1A98}"/>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E3DB27F5-62E4-4504-ACC2-11095347DF3A}"/>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7DBFF126-D85F-4A3E-9EF9-EE31F190E266}"/>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A2DA2514-5ACB-4638-AAED-CDFAA832BD70}"/>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B3625C95-B133-4716-B69C-763A4BBDEE1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AE2DB25A-7C6A-4545-9573-1BAA276E8D95}"/>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BD743DB8-D4C4-4DC8-904E-187160460E18}"/>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BD7DD1AF-4D15-40FD-AC06-BC6E1BB3A0BC}"/>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E75DED6A-38DC-4615-ADE6-F467DA4F08CE}"/>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5292FB00-D9DE-4E90-8DE0-76204F3BC250}"/>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935A2E90-080D-4AB6-9A39-41315D72725C}"/>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E5C9B9C5-0A7B-4309-AB42-906040B9A311}"/>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587C0865-70E5-48C5-8195-A9A69B943172}"/>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AD5B6ADC-81BA-4E8F-B7D8-43810C80FBC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FAA94249-72A7-4DAA-9CF6-3A7E19E7F1A5}"/>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2BA7381C-C07B-410A-A0B0-B6BDC32183F9}"/>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9838896F-FCC1-422A-824E-2ADD426138F7}"/>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B3CB503A-ADEA-4ECD-88CC-84BE5120C2FA}"/>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D72AD90C-34A9-457A-9AC5-035953302754}"/>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E72192FC-BBF8-4847-A1B5-84D7C9A4CBE0}"/>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594F62F7-D731-4BF3-B55E-AD6D1455C952}"/>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71CA86D5-F31C-4ED1-BF32-6BAC30F60B8D}"/>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97B3D614-16FB-4C3B-A69A-02A902A025FB}"/>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19050</xdr:colOff>
      <xdr:row>9</xdr:row>
      <xdr:rowOff>180975</xdr:rowOff>
    </xdr:from>
    <xdr:to>
      <xdr:col>48</xdr:col>
      <xdr:colOff>123825</xdr:colOff>
      <xdr:row>11</xdr:row>
      <xdr:rowOff>95250</xdr:rowOff>
    </xdr:to>
    <xdr:sp macro="" textlink="">
      <xdr:nvSpPr>
        <xdr:cNvPr id="2" name="AutoShape 1">
          <a:extLst>
            <a:ext uri="{FF2B5EF4-FFF2-40B4-BE49-F238E27FC236}">
              <a16:creationId xmlns:a16="http://schemas.microsoft.com/office/drawing/2014/main" id="{07CE4B37-7486-4A81-95F4-EF33700AA761}"/>
            </a:ext>
          </a:extLst>
        </xdr:cNvPr>
        <xdr:cNvSpPr>
          <a:spLocks noChangeArrowheads="1"/>
        </xdr:cNvSpPr>
      </xdr:nvSpPr>
      <xdr:spPr bwMode="auto">
        <a:xfrm>
          <a:off x="5086350" y="2295525"/>
          <a:ext cx="4381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28575</xdr:colOff>
      <xdr:row>8</xdr:row>
      <xdr:rowOff>104775</xdr:rowOff>
    </xdr:from>
    <xdr:to>
      <xdr:col>94</xdr:col>
      <xdr:colOff>85725</xdr:colOff>
      <xdr:row>11</xdr:row>
      <xdr:rowOff>104775</xdr:rowOff>
    </xdr:to>
    <xdr:sp macro="" textlink="">
      <xdr:nvSpPr>
        <xdr:cNvPr id="3" name="AutoShape 2">
          <a:extLst>
            <a:ext uri="{FF2B5EF4-FFF2-40B4-BE49-F238E27FC236}">
              <a16:creationId xmlns:a16="http://schemas.microsoft.com/office/drawing/2014/main" id="{2354BFFC-81B1-4378-99BC-900BCCEA3B42}"/>
            </a:ext>
          </a:extLst>
        </xdr:cNvPr>
        <xdr:cNvSpPr>
          <a:spLocks/>
        </xdr:cNvSpPr>
      </xdr:nvSpPr>
      <xdr:spPr bwMode="auto">
        <a:xfrm>
          <a:off x="12630150" y="1895475"/>
          <a:ext cx="171450"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885825</xdr:colOff>
      <xdr:row>3</xdr:row>
      <xdr:rowOff>9525</xdr:rowOff>
    </xdr:to>
    <xdr:sp macro="" textlink="">
      <xdr:nvSpPr>
        <xdr:cNvPr id="2" name="Line 3">
          <a:extLst>
            <a:ext uri="{FF2B5EF4-FFF2-40B4-BE49-F238E27FC236}">
              <a16:creationId xmlns:a16="http://schemas.microsoft.com/office/drawing/2014/main" id="{090C5671-FF02-48C3-806A-34E81B729592}"/>
            </a:ext>
          </a:extLst>
        </xdr:cNvPr>
        <xdr:cNvSpPr>
          <a:spLocks noChangeShapeType="1"/>
        </xdr:cNvSpPr>
      </xdr:nvSpPr>
      <xdr:spPr bwMode="auto">
        <a:xfrm>
          <a:off x="0" y="533400"/>
          <a:ext cx="1076325"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485775</xdr:colOff>
      <xdr:row>3</xdr:row>
      <xdr:rowOff>247650</xdr:rowOff>
    </xdr:to>
    <xdr:sp macro="" textlink="">
      <xdr:nvSpPr>
        <xdr:cNvPr id="3" name="Line 4">
          <a:extLst>
            <a:ext uri="{FF2B5EF4-FFF2-40B4-BE49-F238E27FC236}">
              <a16:creationId xmlns:a16="http://schemas.microsoft.com/office/drawing/2014/main" id="{D4A1F4FB-FA90-4A04-A461-11E92AF452EA}"/>
            </a:ext>
          </a:extLst>
        </xdr:cNvPr>
        <xdr:cNvSpPr>
          <a:spLocks noChangeShapeType="1"/>
        </xdr:cNvSpPr>
      </xdr:nvSpPr>
      <xdr:spPr bwMode="auto">
        <a:xfrm>
          <a:off x="0" y="533400"/>
          <a:ext cx="74295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668C4E3A-DEA5-40D9-B5FF-D1F03C191196}"/>
            </a:ext>
          </a:extLst>
        </xdr:cNvPr>
        <xdr:cNvSpPr>
          <a:spLocks noChangeShapeType="1"/>
        </xdr:cNvSpPr>
      </xdr:nvSpPr>
      <xdr:spPr bwMode="auto">
        <a:xfrm>
          <a:off x="0" y="533400"/>
          <a:ext cx="25717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78787ED7-556A-4304-8DBB-2826364930F6}"/>
            </a:ext>
          </a:extLst>
        </xdr:cNvPr>
        <xdr:cNvSpPr>
          <a:spLocks noChangeShapeType="1"/>
        </xdr:cNvSpPr>
      </xdr:nvSpPr>
      <xdr:spPr bwMode="auto">
        <a:xfrm>
          <a:off x="9525" y="4238625"/>
          <a:ext cx="26670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3</xdr:row>
      <xdr:rowOff>247650</xdr:rowOff>
    </xdr:from>
    <xdr:to>
      <xdr:col>1</xdr:col>
      <xdr:colOff>876300</xdr:colOff>
      <xdr:row>3</xdr:row>
      <xdr:rowOff>314325</xdr:rowOff>
    </xdr:to>
    <xdr:sp macro="" textlink="">
      <xdr:nvSpPr>
        <xdr:cNvPr id="6" name="Line 7">
          <a:extLst>
            <a:ext uri="{FF2B5EF4-FFF2-40B4-BE49-F238E27FC236}">
              <a16:creationId xmlns:a16="http://schemas.microsoft.com/office/drawing/2014/main" id="{838174D1-CB22-45F8-9B9D-C2CF689935CA}"/>
            </a:ext>
          </a:extLst>
        </xdr:cNvPr>
        <xdr:cNvSpPr>
          <a:spLocks noChangeShapeType="1"/>
        </xdr:cNvSpPr>
      </xdr:nvSpPr>
      <xdr:spPr bwMode="auto">
        <a:xfrm>
          <a:off x="752475" y="1095375"/>
          <a:ext cx="32385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a16="http://schemas.microsoft.com/office/drawing/2014/main" id="{F31BCC27-20CD-4210-9D68-A1F2284050F5}"/>
            </a:ext>
          </a:extLst>
        </xdr:cNvPr>
        <xdr:cNvSpPr>
          <a:spLocks noChangeShapeType="1"/>
        </xdr:cNvSpPr>
      </xdr:nvSpPr>
      <xdr:spPr bwMode="auto">
        <a:xfrm>
          <a:off x="0" y="4238625"/>
          <a:ext cx="1076325"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A6F6D231-C22E-41FE-8990-189C1CBAD8F8}"/>
            </a:ext>
          </a:extLst>
        </xdr:cNvPr>
        <xdr:cNvSpPr>
          <a:spLocks noChangeShapeType="1"/>
        </xdr:cNvSpPr>
      </xdr:nvSpPr>
      <xdr:spPr bwMode="auto">
        <a:xfrm>
          <a:off x="0" y="4238625"/>
          <a:ext cx="75247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885825</xdr:colOff>
      <xdr:row>16</xdr:row>
      <xdr:rowOff>314325</xdr:rowOff>
    </xdr:to>
    <xdr:sp macro="" textlink="">
      <xdr:nvSpPr>
        <xdr:cNvPr id="9" name="Line 12">
          <a:extLst>
            <a:ext uri="{FF2B5EF4-FFF2-40B4-BE49-F238E27FC236}">
              <a16:creationId xmlns:a16="http://schemas.microsoft.com/office/drawing/2014/main" id="{2619BAEC-2D06-4984-9709-CB3D3D450598}"/>
            </a:ext>
          </a:extLst>
        </xdr:cNvPr>
        <xdr:cNvSpPr>
          <a:spLocks noChangeShapeType="1"/>
        </xdr:cNvSpPr>
      </xdr:nvSpPr>
      <xdr:spPr bwMode="auto">
        <a:xfrm>
          <a:off x="762000" y="4791075"/>
          <a:ext cx="314325"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704849</xdr:colOff>
      <xdr:row>9</xdr:row>
      <xdr:rowOff>342900</xdr:rowOff>
    </xdr:to>
    <xdr:sp macro="" textlink="">
      <xdr:nvSpPr>
        <xdr:cNvPr id="2" name="Line 1">
          <a:extLst>
            <a:ext uri="{FF2B5EF4-FFF2-40B4-BE49-F238E27FC236}">
              <a16:creationId xmlns:a16="http://schemas.microsoft.com/office/drawing/2014/main" id="{641CA9EB-FF00-4779-ACDA-96548F7D0F6A}"/>
            </a:ext>
          </a:extLst>
        </xdr:cNvPr>
        <xdr:cNvSpPr>
          <a:spLocks noChangeShapeType="1"/>
        </xdr:cNvSpPr>
      </xdr:nvSpPr>
      <xdr:spPr bwMode="auto">
        <a:xfrm>
          <a:off x="9524" y="1466850"/>
          <a:ext cx="695325" cy="14382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9525</xdr:rowOff>
    </xdr:from>
    <xdr:to>
      <xdr:col>0</xdr:col>
      <xdr:colOff>676275</xdr:colOff>
      <xdr:row>15</xdr:row>
      <xdr:rowOff>9525</xdr:rowOff>
    </xdr:to>
    <xdr:sp macro="" textlink="">
      <xdr:nvSpPr>
        <xdr:cNvPr id="3" name="Line 2">
          <a:extLst>
            <a:ext uri="{FF2B5EF4-FFF2-40B4-BE49-F238E27FC236}">
              <a16:creationId xmlns:a16="http://schemas.microsoft.com/office/drawing/2014/main" id="{C61E4F6D-73F1-47F1-BA93-4E0E5C21CBD4}"/>
            </a:ext>
          </a:extLst>
        </xdr:cNvPr>
        <xdr:cNvSpPr>
          <a:spLocks noChangeShapeType="1"/>
        </xdr:cNvSpPr>
      </xdr:nvSpPr>
      <xdr:spPr bwMode="auto">
        <a:xfrm>
          <a:off x="19050" y="4057650"/>
          <a:ext cx="657225" cy="7429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0</xdr:col>
      <xdr:colOff>676275</xdr:colOff>
      <xdr:row>20</xdr:row>
      <xdr:rowOff>9525</xdr:rowOff>
    </xdr:to>
    <xdr:sp macro="" textlink="">
      <xdr:nvSpPr>
        <xdr:cNvPr id="4" name="Line 3">
          <a:extLst>
            <a:ext uri="{FF2B5EF4-FFF2-40B4-BE49-F238E27FC236}">
              <a16:creationId xmlns:a16="http://schemas.microsoft.com/office/drawing/2014/main" id="{0052885A-6FB8-4526-A44C-3731A80A9058}"/>
            </a:ext>
          </a:extLst>
        </xdr:cNvPr>
        <xdr:cNvSpPr>
          <a:spLocks noChangeShapeType="1"/>
        </xdr:cNvSpPr>
      </xdr:nvSpPr>
      <xdr:spPr bwMode="auto">
        <a:xfrm>
          <a:off x="19050" y="5915025"/>
          <a:ext cx="657225" cy="7429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9525</xdr:rowOff>
    </xdr:from>
    <xdr:to>
      <xdr:col>0</xdr:col>
      <xdr:colOff>676275</xdr:colOff>
      <xdr:row>15</xdr:row>
      <xdr:rowOff>9525</xdr:rowOff>
    </xdr:to>
    <xdr:sp macro="" textlink="">
      <xdr:nvSpPr>
        <xdr:cNvPr id="5" name="Line 5">
          <a:extLst>
            <a:ext uri="{FF2B5EF4-FFF2-40B4-BE49-F238E27FC236}">
              <a16:creationId xmlns:a16="http://schemas.microsoft.com/office/drawing/2014/main" id="{EB9D776B-993A-46F4-8FA1-8B57F06DEFA9}"/>
            </a:ext>
          </a:extLst>
        </xdr:cNvPr>
        <xdr:cNvSpPr>
          <a:spLocks noChangeShapeType="1"/>
        </xdr:cNvSpPr>
      </xdr:nvSpPr>
      <xdr:spPr bwMode="auto">
        <a:xfrm>
          <a:off x="19050" y="4057650"/>
          <a:ext cx="657225" cy="7429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0</xdr:col>
      <xdr:colOff>676275</xdr:colOff>
      <xdr:row>20</xdr:row>
      <xdr:rowOff>9525</xdr:rowOff>
    </xdr:to>
    <xdr:sp macro="" textlink="">
      <xdr:nvSpPr>
        <xdr:cNvPr id="6" name="Line 6">
          <a:extLst>
            <a:ext uri="{FF2B5EF4-FFF2-40B4-BE49-F238E27FC236}">
              <a16:creationId xmlns:a16="http://schemas.microsoft.com/office/drawing/2014/main" id="{A38D0948-99C0-4C7B-80CC-A5E251F4AD4F}"/>
            </a:ext>
          </a:extLst>
        </xdr:cNvPr>
        <xdr:cNvSpPr>
          <a:spLocks noChangeShapeType="1"/>
        </xdr:cNvSpPr>
      </xdr:nvSpPr>
      <xdr:spPr bwMode="auto">
        <a:xfrm>
          <a:off x="19050" y="5915025"/>
          <a:ext cx="657225" cy="7429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15"/>
  <sheetViews>
    <sheetView view="pageLayout" zoomScaleNormal="100" workbookViewId="0">
      <selection activeCell="D5" sqref="D5"/>
    </sheetView>
  </sheetViews>
  <sheetFormatPr defaultRowHeight="34.5" x14ac:dyDescent="0.15"/>
  <cols>
    <col min="1" max="16384" width="9" style="44"/>
  </cols>
  <sheetData>
    <row r="4" spans="1:13" ht="33.75" customHeight="1" x14ac:dyDescent="0.15">
      <c r="D4" s="681" t="s">
        <v>2134</v>
      </c>
      <c r="E4" s="681"/>
      <c r="F4" s="681"/>
      <c r="G4" s="681"/>
      <c r="H4" s="681"/>
      <c r="I4" s="681"/>
      <c r="J4" s="681"/>
    </row>
    <row r="7" spans="1:13" ht="55.5" customHeight="1" x14ac:dyDescent="0.15">
      <c r="A7" s="682" t="s">
        <v>170</v>
      </c>
      <c r="B7" s="683"/>
      <c r="C7" s="683"/>
      <c r="D7" s="683"/>
      <c r="E7" s="683"/>
      <c r="F7" s="683"/>
      <c r="G7" s="683"/>
      <c r="H7" s="683"/>
      <c r="I7" s="683"/>
      <c r="J7" s="683"/>
      <c r="K7" s="683"/>
      <c r="L7" s="683"/>
      <c r="M7" s="683"/>
    </row>
    <row r="10" spans="1:13" ht="32.25" customHeight="1" x14ac:dyDescent="0.15">
      <c r="D10" s="681" t="s">
        <v>2133</v>
      </c>
      <c r="E10" s="684"/>
      <c r="F10" s="684"/>
      <c r="G10" s="684"/>
      <c r="H10" s="684"/>
      <c r="I10" s="684"/>
      <c r="J10" s="684"/>
    </row>
    <row r="13" spans="1:13" ht="32.25" customHeight="1" x14ac:dyDescent="0.15">
      <c r="D13" s="685" t="s">
        <v>171</v>
      </c>
      <c r="E13" s="686"/>
      <c r="F13" s="686"/>
      <c r="G13" s="686"/>
      <c r="H13" s="686"/>
      <c r="I13" s="686"/>
      <c r="J13" s="686"/>
    </row>
    <row r="14" spans="1:13" ht="32.25" customHeight="1" x14ac:dyDescent="0.15"/>
    <row r="15" spans="1:13" ht="32.25" customHeight="1" x14ac:dyDescent="0.15"/>
  </sheetData>
  <mergeCells count="4">
    <mergeCell ref="D4:J4"/>
    <mergeCell ref="A7:M7"/>
    <mergeCell ref="D10:J10"/>
    <mergeCell ref="D13:J13"/>
  </mergeCells>
  <phoneticPr fontId="4"/>
  <pageMargins left="0.78740157480314965" right="0.19685039370078741" top="0.19685039370078741" bottom="0.19685039370078741" header="0.31496062992125984" footer="0.31496062992125984"/>
  <pageSetup paperSize="9" orientation="landscape"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F35"/>
  <sheetViews>
    <sheetView view="pageLayout" zoomScaleNormal="100" workbookViewId="0">
      <selection activeCell="E12" sqref="E12"/>
    </sheetView>
  </sheetViews>
  <sheetFormatPr defaultRowHeight="12.75" x14ac:dyDescent="0.15"/>
  <cols>
    <col min="1" max="1" width="37.625" style="62" customWidth="1"/>
    <col min="2" max="2" width="5.625" style="246" customWidth="1"/>
    <col min="3" max="3" width="37.625" style="62" customWidth="1"/>
    <col min="4" max="4" width="5.625" style="246" customWidth="1"/>
    <col min="5" max="5" width="45.5" style="62" customWidth="1"/>
    <col min="6" max="6" width="5.625" style="246" customWidth="1"/>
    <col min="7" max="16384" width="9" style="62"/>
  </cols>
  <sheetData>
    <row r="4" spans="1:6" ht="18.75" customHeight="1" x14ac:dyDescent="0.15">
      <c r="A4" s="687" t="s">
        <v>683</v>
      </c>
      <c r="B4" s="687"/>
      <c r="C4" s="687"/>
      <c r="D4" s="687"/>
      <c r="E4" s="687"/>
      <c r="F4" s="687"/>
    </row>
    <row r="5" spans="1:6" ht="16.5" customHeight="1" x14ac:dyDescent="0.15">
      <c r="A5" s="687"/>
      <c r="B5" s="687"/>
      <c r="C5" s="687"/>
      <c r="D5" s="687"/>
      <c r="E5" s="687"/>
      <c r="F5" s="687"/>
    </row>
    <row r="6" spans="1:6" ht="16.5" customHeight="1" x14ac:dyDescent="0.15">
      <c r="A6" s="245"/>
      <c r="B6" s="245"/>
      <c r="C6" s="245"/>
      <c r="D6" s="245"/>
      <c r="E6" s="245"/>
    </row>
    <row r="7" spans="1:6" ht="16.5" customHeight="1" x14ac:dyDescent="0.15">
      <c r="A7" s="62" t="s">
        <v>684</v>
      </c>
      <c r="B7" s="246">
        <v>1</v>
      </c>
      <c r="C7" s="62" t="s">
        <v>685</v>
      </c>
      <c r="D7" s="246">
        <v>21</v>
      </c>
      <c r="E7" s="62" t="s">
        <v>686</v>
      </c>
      <c r="F7" s="246">
        <v>34</v>
      </c>
    </row>
    <row r="8" spans="1:6" ht="16.5" customHeight="1" x14ac:dyDescent="0.15">
      <c r="A8" s="62" t="s">
        <v>687</v>
      </c>
      <c r="B8" s="246">
        <v>2</v>
      </c>
      <c r="C8" s="62" t="s">
        <v>688</v>
      </c>
      <c r="D8" s="246">
        <v>22</v>
      </c>
      <c r="E8" s="62" t="s">
        <v>689</v>
      </c>
      <c r="F8" s="246">
        <v>35</v>
      </c>
    </row>
    <row r="9" spans="1:6" ht="16.5" customHeight="1" x14ac:dyDescent="0.15">
      <c r="A9" s="62" t="s">
        <v>690</v>
      </c>
      <c r="B9" s="246">
        <v>3</v>
      </c>
      <c r="C9" s="62" t="s">
        <v>691</v>
      </c>
      <c r="D9" s="246">
        <v>23</v>
      </c>
      <c r="E9" s="62" t="s">
        <v>692</v>
      </c>
      <c r="F9" s="246">
        <v>35</v>
      </c>
    </row>
    <row r="10" spans="1:6" ht="16.5" customHeight="1" x14ac:dyDescent="0.15">
      <c r="A10" s="62" t="s">
        <v>693</v>
      </c>
      <c r="B10" s="246">
        <v>3</v>
      </c>
      <c r="C10" s="62" t="s">
        <v>694</v>
      </c>
      <c r="D10" s="246">
        <v>23</v>
      </c>
      <c r="E10" s="680" t="s">
        <v>2135</v>
      </c>
      <c r="F10" s="246">
        <v>36</v>
      </c>
    </row>
    <row r="11" spans="1:6" ht="16.5" customHeight="1" x14ac:dyDescent="0.15">
      <c r="A11" s="62" t="s">
        <v>695</v>
      </c>
      <c r="B11" s="246">
        <v>4</v>
      </c>
      <c r="C11" s="62" t="s">
        <v>696</v>
      </c>
      <c r="D11" s="246">
        <v>24</v>
      </c>
      <c r="E11" s="680" t="s">
        <v>2136</v>
      </c>
      <c r="F11" s="246">
        <v>36</v>
      </c>
    </row>
    <row r="12" spans="1:6" ht="16.5" customHeight="1" x14ac:dyDescent="0.15">
      <c r="A12" s="62" t="s">
        <v>697</v>
      </c>
      <c r="B12" s="246">
        <v>5</v>
      </c>
      <c r="C12" s="62" t="s">
        <v>698</v>
      </c>
      <c r="D12" s="246">
        <v>24</v>
      </c>
      <c r="E12" s="62" t="s">
        <v>699</v>
      </c>
      <c r="F12" s="246">
        <v>37</v>
      </c>
    </row>
    <row r="13" spans="1:6" ht="16.5" customHeight="1" x14ac:dyDescent="0.15">
      <c r="A13" s="62" t="s">
        <v>700</v>
      </c>
      <c r="B13" s="246">
        <v>5</v>
      </c>
      <c r="C13" s="62" t="s">
        <v>701</v>
      </c>
      <c r="D13" s="246">
        <v>25</v>
      </c>
      <c r="E13" s="62" t="s">
        <v>702</v>
      </c>
      <c r="F13" s="246">
        <v>37</v>
      </c>
    </row>
    <row r="14" spans="1:6" ht="16.5" customHeight="1" x14ac:dyDescent="0.15">
      <c r="A14" s="62" t="s">
        <v>703</v>
      </c>
      <c r="B14" s="246">
        <v>6</v>
      </c>
      <c r="C14" s="62" t="s">
        <v>704</v>
      </c>
      <c r="D14" s="246">
        <v>26</v>
      </c>
      <c r="E14" s="62" t="s">
        <v>705</v>
      </c>
      <c r="F14" s="246" t="s">
        <v>706</v>
      </c>
    </row>
    <row r="15" spans="1:6" ht="16.5" customHeight="1" x14ac:dyDescent="0.15">
      <c r="A15" s="62" t="s">
        <v>707</v>
      </c>
      <c r="B15" s="246">
        <v>7</v>
      </c>
      <c r="C15" s="62" t="s">
        <v>708</v>
      </c>
      <c r="D15" s="246">
        <v>26</v>
      </c>
      <c r="E15" s="62" t="s">
        <v>709</v>
      </c>
      <c r="F15" s="246">
        <v>40</v>
      </c>
    </row>
    <row r="16" spans="1:6" ht="16.5" customHeight="1" x14ac:dyDescent="0.15">
      <c r="A16" s="62" t="s">
        <v>710</v>
      </c>
      <c r="B16" s="246">
        <v>7</v>
      </c>
      <c r="C16" s="62" t="s">
        <v>711</v>
      </c>
      <c r="D16" s="246">
        <v>26</v>
      </c>
      <c r="E16" s="62" t="s">
        <v>712</v>
      </c>
      <c r="F16" s="246">
        <v>41</v>
      </c>
    </row>
    <row r="17" spans="1:6" ht="16.5" customHeight="1" x14ac:dyDescent="0.15">
      <c r="A17" s="62" t="s">
        <v>713</v>
      </c>
      <c r="B17" s="246" t="s">
        <v>714</v>
      </c>
      <c r="C17" s="62" t="s">
        <v>715</v>
      </c>
      <c r="D17" s="246">
        <v>26</v>
      </c>
      <c r="E17" s="62" t="s">
        <v>716</v>
      </c>
      <c r="F17" s="246">
        <v>42</v>
      </c>
    </row>
    <row r="18" spans="1:6" ht="16.5" customHeight="1" x14ac:dyDescent="0.15">
      <c r="A18" s="62" t="s">
        <v>717</v>
      </c>
      <c r="B18" s="246" t="s">
        <v>718</v>
      </c>
      <c r="C18" s="62" t="s">
        <v>719</v>
      </c>
      <c r="D18" s="246">
        <v>27</v>
      </c>
      <c r="E18" s="62" t="s">
        <v>720</v>
      </c>
      <c r="F18" s="246">
        <v>43</v>
      </c>
    </row>
    <row r="19" spans="1:6" ht="16.5" customHeight="1" x14ac:dyDescent="0.15">
      <c r="A19" s="62" t="s">
        <v>721</v>
      </c>
      <c r="B19" s="246">
        <v>11</v>
      </c>
      <c r="C19" s="62" t="s">
        <v>722</v>
      </c>
      <c r="D19" s="246">
        <v>27</v>
      </c>
      <c r="E19" s="62" t="s">
        <v>723</v>
      </c>
      <c r="F19" s="246">
        <v>44</v>
      </c>
    </row>
    <row r="20" spans="1:6" ht="16.5" customHeight="1" x14ac:dyDescent="0.15">
      <c r="A20" s="62" t="s">
        <v>724</v>
      </c>
      <c r="B20" s="246">
        <v>12</v>
      </c>
      <c r="C20" s="62" t="s">
        <v>725</v>
      </c>
      <c r="D20" s="246">
        <v>27</v>
      </c>
      <c r="E20" s="62" t="s">
        <v>726</v>
      </c>
      <c r="F20" s="246">
        <v>45</v>
      </c>
    </row>
    <row r="21" spans="1:6" ht="16.5" customHeight="1" x14ac:dyDescent="0.15">
      <c r="A21" s="62" t="s">
        <v>727</v>
      </c>
      <c r="B21" s="246">
        <v>13</v>
      </c>
      <c r="C21" s="62" t="s">
        <v>728</v>
      </c>
      <c r="D21" s="246">
        <v>27</v>
      </c>
      <c r="E21" s="62" t="s">
        <v>729</v>
      </c>
      <c r="F21" s="246" t="s">
        <v>730</v>
      </c>
    </row>
    <row r="22" spans="1:6" ht="16.5" customHeight="1" x14ac:dyDescent="0.15">
      <c r="A22" s="62" t="s">
        <v>731</v>
      </c>
      <c r="B22" s="246">
        <v>14</v>
      </c>
      <c r="C22" s="62" t="s">
        <v>732</v>
      </c>
      <c r="D22" s="246">
        <v>27</v>
      </c>
      <c r="E22" s="62" t="s">
        <v>733</v>
      </c>
      <c r="F22" s="246">
        <v>47</v>
      </c>
    </row>
    <row r="23" spans="1:6" ht="16.5" customHeight="1" x14ac:dyDescent="0.15">
      <c r="A23" s="62" t="s">
        <v>734</v>
      </c>
      <c r="B23" s="246">
        <v>15</v>
      </c>
      <c r="C23" s="62" t="s">
        <v>735</v>
      </c>
      <c r="D23" s="246">
        <v>28</v>
      </c>
      <c r="E23" s="62" t="s">
        <v>736</v>
      </c>
      <c r="F23" s="246">
        <v>48</v>
      </c>
    </row>
    <row r="24" spans="1:6" ht="16.5" customHeight="1" x14ac:dyDescent="0.15">
      <c r="A24" s="62" t="s">
        <v>737</v>
      </c>
      <c r="B24" s="246">
        <v>15</v>
      </c>
      <c r="C24" s="62" t="s">
        <v>738</v>
      </c>
      <c r="D24" s="246">
        <v>28</v>
      </c>
      <c r="E24" s="62" t="s">
        <v>739</v>
      </c>
      <c r="F24" s="246">
        <v>49</v>
      </c>
    </row>
    <row r="25" spans="1:6" ht="16.5" customHeight="1" x14ac:dyDescent="0.15">
      <c r="A25" s="62" t="s">
        <v>740</v>
      </c>
      <c r="B25" s="246">
        <v>16</v>
      </c>
      <c r="C25" s="62" t="s">
        <v>741</v>
      </c>
      <c r="D25" s="246">
        <v>29</v>
      </c>
      <c r="E25" s="62" t="s">
        <v>742</v>
      </c>
      <c r="F25" s="246">
        <v>50</v>
      </c>
    </row>
    <row r="26" spans="1:6" ht="16.5" customHeight="1" x14ac:dyDescent="0.15">
      <c r="A26" s="62" t="s">
        <v>743</v>
      </c>
      <c r="B26" s="246">
        <v>17</v>
      </c>
      <c r="C26" s="62" t="s">
        <v>744</v>
      </c>
      <c r="D26" s="246">
        <v>29</v>
      </c>
      <c r="E26" s="62" t="s">
        <v>745</v>
      </c>
      <c r="F26" s="246">
        <v>51</v>
      </c>
    </row>
    <row r="27" spans="1:6" ht="16.5" customHeight="1" x14ac:dyDescent="0.15">
      <c r="A27" s="62" t="s">
        <v>746</v>
      </c>
      <c r="B27" s="246">
        <v>17</v>
      </c>
      <c r="C27" s="62" t="s">
        <v>747</v>
      </c>
      <c r="D27" s="246">
        <v>30</v>
      </c>
      <c r="E27" s="62" t="s">
        <v>748</v>
      </c>
      <c r="F27" s="246">
        <v>51</v>
      </c>
    </row>
    <row r="28" spans="1:6" ht="16.5" customHeight="1" x14ac:dyDescent="0.15">
      <c r="A28" s="62" t="s">
        <v>749</v>
      </c>
      <c r="B28" s="246">
        <v>17</v>
      </c>
      <c r="C28" s="62" t="s">
        <v>750</v>
      </c>
      <c r="D28" s="246">
        <v>30</v>
      </c>
      <c r="E28" s="62" t="s">
        <v>751</v>
      </c>
      <c r="F28" s="246">
        <v>52</v>
      </c>
    </row>
    <row r="29" spans="1:6" ht="16.5" customHeight="1" x14ac:dyDescent="0.15">
      <c r="A29" s="62" t="s">
        <v>752</v>
      </c>
      <c r="B29" s="246">
        <v>18</v>
      </c>
      <c r="C29" s="62" t="s">
        <v>753</v>
      </c>
      <c r="D29" s="246">
        <v>31</v>
      </c>
      <c r="E29" s="62" t="s">
        <v>754</v>
      </c>
      <c r="F29" s="246">
        <v>53</v>
      </c>
    </row>
    <row r="30" spans="1:6" ht="16.5" customHeight="1" x14ac:dyDescent="0.15">
      <c r="A30" s="62" t="s">
        <v>755</v>
      </c>
      <c r="B30" s="246">
        <v>18</v>
      </c>
      <c r="C30" s="62" t="s">
        <v>756</v>
      </c>
      <c r="D30" s="246">
        <v>32</v>
      </c>
      <c r="E30" s="62" t="s">
        <v>757</v>
      </c>
      <c r="F30" s="246">
        <v>53</v>
      </c>
    </row>
    <row r="31" spans="1:6" ht="16.5" customHeight="1" x14ac:dyDescent="0.15">
      <c r="A31" s="62" t="s">
        <v>758</v>
      </c>
      <c r="B31" s="246">
        <v>19</v>
      </c>
      <c r="C31" s="62" t="s">
        <v>759</v>
      </c>
      <c r="D31" s="246">
        <v>32</v>
      </c>
      <c r="E31" s="62" t="s">
        <v>760</v>
      </c>
      <c r="F31" s="246">
        <v>54</v>
      </c>
    </row>
    <row r="32" spans="1:6" ht="16.5" customHeight="1" x14ac:dyDescent="0.15">
      <c r="A32" s="62" t="s">
        <v>761</v>
      </c>
      <c r="B32" s="246">
        <v>19</v>
      </c>
      <c r="C32" s="62" t="s">
        <v>762</v>
      </c>
      <c r="D32" s="246">
        <v>33</v>
      </c>
      <c r="E32" s="62" t="s">
        <v>763</v>
      </c>
      <c r="F32" s="246">
        <v>54</v>
      </c>
    </row>
    <row r="33" spans="1:6" ht="16.5" customHeight="1" x14ac:dyDescent="0.15">
      <c r="A33" s="62" t="s">
        <v>764</v>
      </c>
      <c r="B33" s="246">
        <v>19</v>
      </c>
      <c r="C33" s="62" t="s">
        <v>765</v>
      </c>
      <c r="D33" s="246">
        <v>33</v>
      </c>
      <c r="E33" s="62" t="s">
        <v>766</v>
      </c>
      <c r="F33" s="246" t="s">
        <v>767</v>
      </c>
    </row>
    <row r="34" spans="1:6" ht="16.5" customHeight="1" x14ac:dyDescent="0.15">
      <c r="A34" s="62" t="s">
        <v>768</v>
      </c>
      <c r="B34" s="246">
        <v>20</v>
      </c>
      <c r="C34" s="62" t="s">
        <v>769</v>
      </c>
      <c r="D34" s="246">
        <v>33</v>
      </c>
    </row>
    <row r="35" spans="1:6" ht="16.5" customHeight="1" x14ac:dyDescent="0.15">
      <c r="A35" s="62" t="s">
        <v>770</v>
      </c>
      <c r="B35" s="246">
        <v>21</v>
      </c>
      <c r="C35" s="62" t="s">
        <v>771</v>
      </c>
      <c r="D35" s="246">
        <v>34</v>
      </c>
    </row>
  </sheetData>
  <mergeCells count="1">
    <mergeCell ref="A4:F5"/>
  </mergeCells>
  <phoneticPr fontId="4"/>
  <pageMargins left="0.78740157480314965" right="0.19685039370078741" top="0.19685039370078741" bottom="0.19685039370078741"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F35"/>
  <sheetViews>
    <sheetView tabSelected="1" view="pageLayout" zoomScaleNormal="100" workbookViewId="0">
      <selection activeCell="E12" sqref="E12"/>
    </sheetView>
  </sheetViews>
  <sheetFormatPr defaultRowHeight="12.75" x14ac:dyDescent="0.2"/>
  <cols>
    <col min="1" max="1" width="39.875" style="247" customWidth="1"/>
    <col min="2" max="2" width="5.625" style="249" customWidth="1"/>
    <col min="3" max="3" width="39.875" style="247" customWidth="1"/>
    <col min="4" max="4" width="5.625" style="249" customWidth="1"/>
    <col min="5" max="5" width="39.875" style="247" customWidth="1"/>
    <col min="6" max="6" width="5.625" style="249" customWidth="1"/>
    <col min="7" max="16384" width="9" style="247"/>
  </cols>
  <sheetData>
    <row r="4" spans="1:6" ht="16.5" customHeight="1" x14ac:dyDescent="0.2">
      <c r="A4" s="687" t="s">
        <v>683</v>
      </c>
      <c r="B4" s="687"/>
      <c r="C4" s="687"/>
      <c r="D4" s="687"/>
      <c r="E4" s="687"/>
      <c r="F4" s="687"/>
    </row>
    <row r="5" spans="1:6" ht="16.5" customHeight="1" x14ac:dyDescent="0.2">
      <c r="A5" s="687"/>
      <c r="B5" s="687"/>
      <c r="C5" s="687"/>
      <c r="D5" s="687"/>
      <c r="E5" s="687"/>
      <c r="F5" s="687"/>
    </row>
    <row r="6" spans="1:6" ht="16.5" customHeight="1" x14ac:dyDescent="0.25">
      <c r="A6" s="248"/>
      <c r="B6" s="248"/>
      <c r="C6" s="248"/>
      <c r="D6" s="248"/>
      <c r="E6" s="248"/>
    </row>
    <row r="7" spans="1:6" ht="16.5" customHeight="1" x14ac:dyDescent="0.2">
      <c r="A7" s="247" t="s">
        <v>684</v>
      </c>
      <c r="B7" s="249">
        <v>1</v>
      </c>
      <c r="C7" s="247" t="s">
        <v>685</v>
      </c>
      <c r="D7" s="249">
        <v>21</v>
      </c>
      <c r="E7" s="247" t="s">
        <v>686</v>
      </c>
      <c r="F7" s="249">
        <v>34</v>
      </c>
    </row>
    <row r="8" spans="1:6" ht="16.5" customHeight="1" x14ac:dyDescent="0.2">
      <c r="A8" s="247" t="s">
        <v>687</v>
      </c>
      <c r="B8" s="249">
        <v>2</v>
      </c>
      <c r="C8" s="247" t="s">
        <v>688</v>
      </c>
      <c r="D8" s="249">
        <v>22</v>
      </c>
      <c r="E8" s="247" t="s">
        <v>689</v>
      </c>
      <c r="F8" s="249">
        <v>35</v>
      </c>
    </row>
    <row r="9" spans="1:6" ht="16.5" customHeight="1" x14ac:dyDescent="0.2">
      <c r="A9" s="247" t="s">
        <v>690</v>
      </c>
      <c r="B9" s="249">
        <v>3</v>
      </c>
      <c r="C9" s="247" t="s">
        <v>691</v>
      </c>
      <c r="D9" s="249">
        <v>23</v>
      </c>
      <c r="E9" s="247" t="s">
        <v>692</v>
      </c>
      <c r="F9" s="249">
        <v>35</v>
      </c>
    </row>
    <row r="10" spans="1:6" ht="16.5" customHeight="1" x14ac:dyDescent="0.2">
      <c r="A10" s="247" t="s">
        <v>693</v>
      </c>
      <c r="B10" s="249">
        <v>3</v>
      </c>
      <c r="C10" s="247" t="s">
        <v>694</v>
      </c>
      <c r="D10" s="249">
        <v>23</v>
      </c>
      <c r="E10" s="1389" t="s">
        <v>2135</v>
      </c>
      <c r="F10" s="249">
        <v>36</v>
      </c>
    </row>
    <row r="11" spans="1:6" ht="16.5" customHeight="1" x14ac:dyDescent="0.2">
      <c r="A11" s="247" t="s">
        <v>695</v>
      </c>
      <c r="B11" s="249">
        <v>4</v>
      </c>
      <c r="C11" s="247" t="s">
        <v>696</v>
      </c>
      <c r="D11" s="249">
        <v>24</v>
      </c>
      <c r="E11" s="1389" t="s">
        <v>2136</v>
      </c>
      <c r="F11" s="249">
        <v>36</v>
      </c>
    </row>
    <row r="12" spans="1:6" ht="16.5" customHeight="1" x14ac:dyDescent="0.2">
      <c r="A12" s="247" t="s">
        <v>697</v>
      </c>
      <c r="B12" s="249">
        <v>5</v>
      </c>
      <c r="C12" s="247" t="s">
        <v>698</v>
      </c>
      <c r="D12" s="249">
        <v>24</v>
      </c>
      <c r="E12" s="247" t="s">
        <v>699</v>
      </c>
      <c r="F12" s="249">
        <v>37</v>
      </c>
    </row>
    <row r="13" spans="1:6" ht="16.5" customHeight="1" x14ac:dyDescent="0.2">
      <c r="A13" s="247" t="s">
        <v>700</v>
      </c>
      <c r="B13" s="249">
        <v>5</v>
      </c>
      <c r="C13" s="247" t="s">
        <v>701</v>
      </c>
      <c r="D13" s="249">
        <v>25</v>
      </c>
      <c r="E13" s="247" t="s">
        <v>702</v>
      </c>
      <c r="F13" s="249">
        <v>37</v>
      </c>
    </row>
    <row r="14" spans="1:6" ht="16.5" customHeight="1" x14ac:dyDescent="0.2">
      <c r="A14" s="247" t="s">
        <v>703</v>
      </c>
      <c r="B14" s="249">
        <v>6</v>
      </c>
      <c r="C14" s="247" t="s">
        <v>704</v>
      </c>
      <c r="D14" s="249">
        <v>26</v>
      </c>
      <c r="E14" s="247" t="s">
        <v>705</v>
      </c>
      <c r="F14" s="249" t="s">
        <v>706</v>
      </c>
    </row>
    <row r="15" spans="1:6" ht="16.5" customHeight="1" x14ac:dyDescent="0.2">
      <c r="A15" s="247" t="s">
        <v>707</v>
      </c>
      <c r="B15" s="249">
        <v>7</v>
      </c>
      <c r="C15" s="247" t="s">
        <v>708</v>
      </c>
      <c r="D15" s="249">
        <v>26</v>
      </c>
    </row>
    <row r="16" spans="1:6" ht="16.5" customHeight="1" x14ac:dyDescent="0.2">
      <c r="A16" s="247" t="s">
        <v>710</v>
      </c>
      <c r="B16" s="249">
        <v>7</v>
      </c>
      <c r="C16" s="247" t="s">
        <v>711</v>
      </c>
      <c r="D16" s="249">
        <v>26</v>
      </c>
    </row>
    <row r="17" spans="1:4" ht="16.5" customHeight="1" x14ac:dyDescent="0.2">
      <c r="A17" s="247" t="s">
        <v>713</v>
      </c>
      <c r="B17" s="249" t="s">
        <v>714</v>
      </c>
      <c r="C17" s="247" t="s">
        <v>772</v>
      </c>
      <c r="D17" s="249">
        <v>26</v>
      </c>
    </row>
    <row r="18" spans="1:4" ht="16.5" customHeight="1" x14ac:dyDescent="0.2">
      <c r="A18" s="247" t="s">
        <v>717</v>
      </c>
      <c r="B18" s="249" t="s">
        <v>718</v>
      </c>
      <c r="C18" s="247" t="s">
        <v>719</v>
      </c>
      <c r="D18" s="249">
        <v>27</v>
      </c>
    </row>
    <row r="19" spans="1:4" ht="16.5" customHeight="1" x14ac:dyDescent="0.2">
      <c r="A19" s="247" t="s">
        <v>721</v>
      </c>
      <c r="B19" s="249">
        <v>11</v>
      </c>
      <c r="C19" s="247" t="s">
        <v>722</v>
      </c>
      <c r="D19" s="249">
        <v>27</v>
      </c>
    </row>
    <row r="20" spans="1:4" ht="16.5" customHeight="1" x14ac:dyDescent="0.2">
      <c r="A20" s="247" t="s">
        <v>724</v>
      </c>
      <c r="B20" s="249">
        <v>12</v>
      </c>
      <c r="C20" s="247" t="s">
        <v>725</v>
      </c>
      <c r="D20" s="249">
        <v>27</v>
      </c>
    </row>
    <row r="21" spans="1:4" ht="16.5" customHeight="1" x14ac:dyDescent="0.2">
      <c r="A21" s="247" t="s">
        <v>727</v>
      </c>
      <c r="B21" s="249">
        <v>13</v>
      </c>
      <c r="C21" s="247" t="s">
        <v>728</v>
      </c>
      <c r="D21" s="249">
        <v>27</v>
      </c>
    </row>
    <row r="22" spans="1:4" ht="16.5" customHeight="1" x14ac:dyDescent="0.2">
      <c r="A22" s="247" t="s">
        <v>731</v>
      </c>
      <c r="B22" s="249">
        <v>14</v>
      </c>
      <c r="C22" s="247" t="s">
        <v>732</v>
      </c>
      <c r="D22" s="249">
        <v>27</v>
      </c>
    </row>
    <row r="23" spans="1:4" ht="16.5" customHeight="1" x14ac:dyDescent="0.2">
      <c r="A23" s="247" t="s">
        <v>734</v>
      </c>
      <c r="B23" s="249">
        <v>15</v>
      </c>
      <c r="C23" s="247" t="s">
        <v>735</v>
      </c>
      <c r="D23" s="249">
        <v>28</v>
      </c>
    </row>
    <row r="24" spans="1:4" ht="16.5" customHeight="1" x14ac:dyDescent="0.2">
      <c r="A24" s="247" t="s">
        <v>737</v>
      </c>
      <c r="B24" s="249">
        <v>15</v>
      </c>
      <c r="C24" s="247" t="s">
        <v>738</v>
      </c>
      <c r="D24" s="249">
        <v>28</v>
      </c>
    </row>
    <row r="25" spans="1:4" ht="16.5" customHeight="1" x14ac:dyDescent="0.2">
      <c r="A25" s="247" t="s">
        <v>740</v>
      </c>
      <c r="B25" s="249">
        <v>16</v>
      </c>
      <c r="C25" s="247" t="s">
        <v>741</v>
      </c>
      <c r="D25" s="249">
        <v>29</v>
      </c>
    </row>
    <row r="26" spans="1:4" ht="16.5" customHeight="1" x14ac:dyDescent="0.2">
      <c r="A26" s="247" t="s">
        <v>743</v>
      </c>
      <c r="B26" s="249">
        <v>17</v>
      </c>
      <c r="C26" s="247" t="s">
        <v>744</v>
      </c>
      <c r="D26" s="249">
        <v>29</v>
      </c>
    </row>
    <row r="27" spans="1:4" ht="16.5" customHeight="1" x14ac:dyDescent="0.2">
      <c r="A27" s="247" t="s">
        <v>746</v>
      </c>
      <c r="B27" s="249">
        <v>17</v>
      </c>
      <c r="C27" s="247" t="s">
        <v>747</v>
      </c>
      <c r="D27" s="249">
        <v>30</v>
      </c>
    </row>
    <row r="28" spans="1:4" ht="16.5" customHeight="1" x14ac:dyDescent="0.2">
      <c r="A28" s="247" t="s">
        <v>749</v>
      </c>
      <c r="B28" s="249">
        <v>17</v>
      </c>
      <c r="C28" s="247" t="s">
        <v>750</v>
      </c>
      <c r="D28" s="249">
        <v>30</v>
      </c>
    </row>
    <row r="29" spans="1:4" ht="16.5" customHeight="1" x14ac:dyDescent="0.2">
      <c r="A29" s="247" t="s">
        <v>752</v>
      </c>
      <c r="B29" s="249">
        <v>18</v>
      </c>
      <c r="C29" s="247" t="s">
        <v>753</v>
      </c>
      <c r="D29" s="249">
        <v>31</v>
      </c>
    </row>
    <row r="30" spans="1:4" ht="16.5" customHeight="1" x14ac:dyDescent="0.2">
      <c r="A30" s="247" t="s">
        <v>755</v>
      </c>
      <c r="B30" s="249">
        <v>18</v>
      </c>
      <c r="C30" s="247" t="s">
        <v>756</v>
      </c>
      <c r="D30" s="249">
        <v>32</v>
      </c>
    </row>
    <row r="31" spans="1:4" ht="16.5" customHeight="1" x14ac:dyDescent="0.2">
      <c r="A31" s="247" t="s">
        <v>758</v>
      </c>
      <c r="B31" s="249">
        <v>19</v>
      </c>
      <c r="C31" s="247" t="s">
        <v>759</v>
      </c>
      <c r="D31" s="249">
        <v>32</v>
      </c>
    </row>
    <row r="32" spans="1:4" ht="16.5" customHeight="1" x14ac:dyDescent="0.2">
      <c r="A32" s="247" t="s">
        <v>761</v>
      </c>
      <c r="B32" s="249">
        <v>19</v>
      </c>
      <c r="C32" s="247" t="s">
        <v>762</v>
      </c>
      <c r="D32" s="249">
        <v>33</v>
      </c>
    </row>
    <row r="33" spans="1:4" ht="16.5" customHeight="1" x14ac:dyDescent="0.2">
      <c r="A33" s="247" t="s">
        <v>764</v>
      </c>
      <c r="B33" s="249">
        <v>19</v>
      </c>
      <c r="C33" s="247" t="s">
        <v>765</v>
      </c>
      <c r="D33" s="249">
        <v>33</v>
      </c>
    </row>
    <row r="34" spans="1:4" ht="16.5" customHeight="1" x14ac:dyDescent="0.2">
      <c r="A34" s="247" t="s">
        <v>773</v>
      </c>
      <c r="B34" s="249">
        <v>20</v>
      </c>
      <c r="C34" s="247" t="s">
        <v>769</v>
      </c>
      <c r="D34" s="249">
        <v>33</v>
      </c>
    </row>
    <row r="35" spans="1:4" ht="16.5" customHeight="1" x14ac:dyDescent="0.2">
      <c r="A35" s="247" t="s">
        <v>770</v>
      </c>
      <c r="B35" s="249">
        <v>21</v>
      </c>
      <c r="C35" s="247" t="s">
        <v>771</v>
      </c>
      <c r="D35" s="249">
        <v>34</v>
      </c>
    </row>
  </sheetData>
  <mergeCells count="1">
    <mergeCell ref="A4:F5"/>
  </mergeCells>
  <phoneticPr fontId="4"/>
  <pageMargins left="0.78740157480314965" right="0.19685039370078741" top="0.19685039370078741" bottom="0.19685039370078741"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3:O44"/>
  <sheetViews>
    <sheetView view="pageLayout" topLeftCell="A13" zoomScaleNormal="100" workbookViewId="0"/>
  </sheetViews>
  <sheetFormatPr defaultRowHeight="14.25" x14ac:dyDescent="0.15"/>
  <cols>
    <col min="1" max="14" width="9" style="43"/>
    <col min="15" max="15" width="11.375" style="43" customWidth="1"/>
    <col min="16" max="16" width="3.25" style="43" customWidth="1"/>
    <col min="17" max="16384" width="9" style="43"/>
  </cols>
  <sheetData>
    <row r="43" spans="1:15" ht="12.75" customHeight="1" x14ac:dyDescent="0.15"/>
    <row r="44" spans="1:15" ht="19.5" customHeight="1" x14ac:dyDescent="0.15">
      <c r="A44" s="688" t="s">
        <v>169</v>
      </c>
      <c r="B44" s="688"/>
      <c r="C44" s="688"/>
      <c r="D44" s="688"/>
      <c r="E44" s="688"/>
      <c r="F44" s="688"/>
      <c r="G44" s="688"/>
      <c r="H44" s="688"/>
      <c r="I44" s="688"/>
      <c r="J44" s="688"/>
      <c r="K44" s="688"/>
      <c r="L44" s="688"/>
      <c r="M44" s="688"/>
      <c r="N44" s="688"/>
      <c r="O44" s="688"/>
    </row>
  </sheetData>
  <mergeCells count="1">
    <mergeCell ref="A44:O44"/>
  </mergeCells>
  <phoneticPr fontId="4"/>
  <pageMargins left="0.78740157480314965" right="0.19685039370078741" top="0.19685039370078741" bottom="0.19685039370078741" header="0.31496062992125984" footer="0.31496062992125984"/>
  <pageSetup paperSize="9" orientation="landscape" horizontalDpi="4294967292"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53"/>
  <sheetViews>
    <sheetView view="pageLayout" topLeftCell="A4" zoomScaleNormal="100" zoomScaleSheetLayoutView="100" workbookViewId="0">
      <selection activeCell="I51" sqref="I51"/>
    </sheetView>
  </sheetViews>
  <sheetFormatPr defaultRowHeight="14.25" x14ac:dyDescent="0.15"/>
  <cols>
    <col min="1" max="1" width="9" style="560"/>
    <col min="2" max="2" width="7.875" style="560" customWidth="1"/>
    <col min="3" max="4" width="9.625" style="560" customWidth="1"/>
    <col min="5" max="5" width="9" style="560"/>
    <col min="6" max="6" width="14.25" style="560" customWidth="1"/>
    <col min="7" max="7" width="4.375" style="560" customWidth="1"/>
    <col min="8" max="8" width="9" style="560"/>
    <col min="9" max="9" width="15.25" style="560" customWidth="1"/>
    <col min="10" max="10" width="12.25" style="560" customWidth="1"/>
    <col min="11" max="11" width="3.625" style="560" customWidth="1"/>
    <col min="12" max="13" width="9" style="560"/>
    <col min="14" max="14" width="5.25" style="560" customWidth="1"/>
    <col min="15" max="15" width="17.875" style="560" customWidth="1"/>
    <col min="16" max="16" width="22" style="568" customWidth="1"/>
    <col min="17" max="16384" width="9" style="560"/>
  </cols>
  <sheetData>
    <row r="2" spans="1:16" s="561" customFormat="1" ht="21" customHeight="1" x14ac:dyDescent="0.15">
      <c r="A2" s="694" t="s">
        <v>1693</v>
      </c>
      <c r="B2" s="694"/>
      <c r="C2" s="694"/>
      <c r="D2" s="694"/>
      <c r="F2" s="695" t="s">
        <v>1694</v>
      </c>
      <c r="G2" s="696"/>
      <c r="H2" s="696"/>
    </row>
    <row r="3" spans="1:16" x14ac:dyDescent="0.15">
      <c r="A3" s="563"/>
      <c r="B3" s="563"/>
      <c r="C3" s="563"/>
      <c r="D3" s="563"/>
      <c r="E3" s="563"/>
      <c r="F3" s="563"/>
      <c r="G3" s="563"/>
      <c r="H3" s="563"/>
      <c r="I3" s="563"/>
      <c r="J3" s="563"/>
      <c r="K3" s="563"/>
      <c r="L3" s="563"/>
      <c r="M3" s="563"/>
      <c r="N3" s="563"/>
      <c r="O3" s="563"/>
      <c r="P3" s="562" t="s">
        <v>1695</v>
      </c>
    </row>
    <row r="4" spans="1:16" ht="15" customHeight="1" x14ac:dyDescent="0.15">
      <c r="A4" s="563" t="s">
        <v>1696</v>
      </c>
      <c r="B4" s="563"/>
      <c r="C4" s="563"/>
      <c r="D4" s="563"/>
      <c r="E4" s="690" t="s">
        <v>1697</v>
      </c>
      <c r="F4" s="690"/>
      <c r="G4" s="563"/>
      <c r="H4" s="692"/>
      <c r="I4" s="692"/>
      <c r="J4" s="563"/>
      <c r="K4" s="563"/>
      <c r="L4" s="692"/>
      <c r="M4" s="692"/>
      <c r="N4" s="692"/>
      <c r="O4" s="692"/>
      <c r="P4" s="564" t="s">
        <v>1698</v>
      </c>
    </row>
    <row r="5" spans="1:16" ht="15" customHeight="1" x14ac:dyDescent="0.15">
      <c r="A5" s="563"/>
      <c r="B5" s="563"/>
      <c r="C5" s="563"/>
      <c r="D5" s="563"/>
      <c r="E5" s="690" t="s">
        <v>1699</v>
      </c>
      <c r="F5" s="690"/>
      <c r="G5" s="563"/>
      <c r="H5" s="563" t="s">
        <v>1700</v>
      </c>
      <c r="I5" s="563"/>
      <c r="J5" s="563" t="s">
        <v>1701</v>
      </c>
      <c r="K5" s="563"/>
      <c r="L5" s="563" t="s">
        <v>1702</v>
      </c>
      <c r="M5" s="563"/>
      <c r="N5" s="563"/>
      <c r="O5" s="563"/>
      <c r="P5" s="564" t="s">
        <v>1703</v>
      </c>
    </row>
    <row r="6" spans="1:16" ht="15" customHeight="1" x14ac:dyDescent="0.15">
      <c r="A6" s="563"/>
      <c r="B6" s="563"/>
      <c r="C6" s="563"/>
      <c r="D6" s="563"/>
      <c r="G6" s="563"/>
      <c r="H6" s="563" t="s">
        <v>1704</v>
      </c>
      <c r="I6" s="563"/>
      <c r="J6" s="563"/>
      <c r="K6" s="563"/>
      <c r="M6" s="563"/>
      <c r="N6" s="563"/>
      <c r="O6" s="563"/>
      <c r="P6" s="565">
        <v>3088</v>
      </c>
    </row>
    <row r="7" spans="1:16" ht="15" customHeight="1" x14ac:dyDescent="0.15">
      <c r="A7" s="563"/>
      <c r="B7" s="563"/>
      <c r="C7" s="563"/>
      <c r="D7" s="563"/>
      <c r="E7" s="697" t="s">
        <v>1705</v>
      </c>
      <c r="F7" s="697"/>
      <c r="G7" s="563"/>
      <c r="H7" s="563" t="s">
        <v>1706</v>
      </c>
      <c r="I7" s="563"/>
      <c r="J7" s="566" t="s">
        <v>1707</v>
      </c>
      <c r="K7" s="563"/>
      <c r="L7" s="692" t="s">
        <v>1708</v>
      </c>
      <c r="M7" s="692"/>
      <c r="N7" s="692"/>
      <c r="O7" s="692"/>
      <c r="P7" s="564" t="s">
        <v>1709</v>
      </c>
    </row>
    <row r="8" spans="1:16" ht="15" customHeight="1" x14ac:dyDescent="0.15">
      <c r="A8" s="563"/>
      <c r="B8" s="563"/>
      <c r="C8" s="563"/>
      <c r="D8" s="563"/>
      <c r="E8" s="563"/>
      <c r="F8" s="563"/>
      <c r="G8" s="563"/>
      <c r="H8" s="563" t="s">
        <v>1710</v>
      </c>
      <c r="I8" s="563"/>
      <c r="J8" s="563"/>
      <c r="K8" s="563"/>
      <c r="P8" s="564" t="s">
        <v>1711</v>
      </c>
    </row>
    <row r="9" spans="1:16" ht="15" customHeight="1" x14ac:dyDescent="0.15">
      <c r="A9" s="563"/>
      <c r="B9" s="563"/>
      <c r="C9" s="563"/>
      <c r="D9" s="563"/>
      <c r="E9" s="563"/>
      <c r="F9" s="563"/>
      <c r="G9" s="563"/>
      <c r="P9" s="564" t="s">
        <v>1712</v>
      </c>
    </row>
    <row r="10" spans="1:16" ht="15" customHeight="1" x14ac:dyDescent="0.15">
      <c r="A10" s="563"/>
      <c r="B10" s="563"/>
      <c r="C10" s="563"/>
      <c r="D10" s="563"/>
      <c r="E10" s="690" t="s">
        <v>1714</v>
      </c>
      <c r="F10" s="690"/>
      <c r="G10" s="563"/>
      <c r="H10" s="563" t="s">
        <v>1715</v>
      </c>
      <c r="I10" s="563"/>
      <c r="J10" s="563"/>
      <c r="K10" s="563"/>
      <c r="L10" s="563" t="s">
        <v>1716</v>
      </c>
      <c r="M10" s="563"/>
      <c r="N10" s="563"/>
      <c r="O10" s="563"/>
      <c r="P10" s="564" t="s">
        <v>1713</v>
      </c>
    </row>
    <row r="11" spans="1:16" ht="15" customHeight="1" x14ac:dyDescent="0.15">
      <c r="A11" s="563"/>
      <c r="B11" s="563"/>
      <c r="C11" s="563"/>
      <c r="D11" s="563"/>
      <c r="E11" s="563" t="s">
        <v>1718</v>
      </c>
      <c r="F11" s="563"/>
      <c r="G11" s="563"/>
      <c r="H11" s="563" t="s">
        <v>1710</v>
      </c>
      <c r="I11" s="563"/>
      <c r="J11" s="563"/>
      <c r="K11" s="563"/>
      <c r="L11" s="572" t="s">
        <v>1719</v>
      </c>
      <c r="M11" s="563"/>
      <c r="N11" s="563"/>
      <c r="O11" s="563"/>
      <c r="P11" s="564" t="s">
        <v>1717</v>
      </c>
    </row>
    <row r="12" spans="1:16" ht="15" customHeight="1" x14ac:dyDescent="0.15">
      <c r="A12" s="563"/>
      <c r="B12" s="563"/>
      <c r="C12" s="563"/>
      <c r="D12" s="563"/>
      <c r="E12" s="563"/>
      <c r="F12" s="563"/>
      <c r="G12" s="563"/>
      <c r="I12" s="563"/>
      <c r="J12" s="563"/>
      <c r="K12" s="563"/>
      <c r="L12" s="563" t="s">
        <v>1721</v>
      </c>
      <c r="M12" s="563"/>
      <c r="N12" s="563"/>
      <c r="O12" s="563"/>
      <c r="P12" s="564" t="s">
        <v>1720</v>
      </c>
    </row>
    <row r="13" spans="1:16" ht="15" customHeight="1" x14ac:dyDescent="0.15">
      <c r="A13" s="563"/>
      <c r="B13" s="563"/>
      <c r="C13" s="563"/>
      <c r="D13" s="563"/>
      <c r="E13" s="563"/>
      <c r="F13" s="563"/>
      <c r="G13" s="563"/>
      <c r="H13" s="563"/>
      <c r="I13" s="563"/>
      <c r="J13" s="563"/>
      <c r="K13" s="563"/>
      <c r="L13" s="563" t="s">
        <v>1723</v>
      </c>
      <c r="M13" s="563"/>
      <c r="N13" s="563"/>
      <c r="O13" s="563"/>
      <c r="P13" s="564" t="s">
        <v>1722</v>
      </c>
    </row>
    <row r="14" spans="1:16" ht="15" customHeight="1" x14ac:dyDescent="0.15">
      <c r="A14" s="563"/>
      <c r="B14" s="563"/>
      <c r="C14" s="563"/>
      <c r="D14" s="563"/>
      <c r="E14" s="563"/>
      <c r="F14" s="563"/>
      <c r="G14" s="563"/>
      <c r="H14" s="563"/>
      <c r="I14" s="563"/>
      <c r="J14" s="563"/>
      <c r="K14" s="563"/>
      <c r="L14" s="563" t="s">
        <v>1725</v>
      </c>
      <c r="M14" s="563"/>
      <c r="N14" s="563"/>
      <c r="O14" s="563"/>
      <c r="P14" s="564" t="s">
        <v>1724</v>
      </c>
    </row>
    <row r="15" spans="1:16" ht="15" customHeight="1" x14ac:dyDescent="0.15">
      <c r="A15" s="563"/>
      <c r="B15" s="563"/>
      <c r="C15" s="563"/>
      <c r="D15" s="563"/>
      <c r="E15" s="563"/>
      <c r="F15" s="563"/>
      <c r="G15" s="563"/>
      <c r="H15" s="563"/>
      <c r="I15" s="563"/>
      <c r="J15" s="563"/>
      <c r="K15" s="563"/>
      <c r="L15" s="563" t="s">
        <v>1727</v>
      </c>
      <c r="M15" s="563"/>
      <c r="N15" s="563"/>
      <c r="O15" s="563"/>
      <c r="P15" s="567" t="s">
        <v>1726</v>
      </c>
    </row>
    <row r="16" spans="1:16" ht="15" customHeight="1" thickBot="1" x14ac:dyDescent="0.2">
      <c r="A16" s="563"/>
      <c r="B16" s="563"/>
      <c r="C16" s="563"/>
      <c r="D16" s="569"/>
      <c r="E16" s="569"/>
      <c r="F16" s="569"/>
      <c r="G16" s="569"/>
      <c r="H16" s="569"/>
      <c r="I16" s="569"/>
      <c r="J16" s="569"/>
      <c r="K16" s="569"/>
      <c r="L16" s="569" t="s">
        <v>1718</v>
      </c>
      <c r="M16" s="569"/>
      <c r="N16" s="569"/>
      <c r="O16" s="569"/>
      <c r="P16" s="570"/>
    </row>
    <row r="17" spans="1:16" ht="8.25" customHeight="1" x14ac:dyDescent="0.15">
      <c r="A17" s="563"/>
      <c r="B17" s="563"/>
      <c r="C17" s="563"/>
      <c r="D17" s="563"/>
      <c r="E17" s="563"/>
      <c r="F17" s="563"/>
      <c r="G17" s="563"/>
      <c r="H17" s="563"/>
      <c r="I17" s="563"/>
      <c r="J17" s="563"/>
      <c r="K17" s="563"/>
      <c r="L17" s="563"/>
      <c r="M17" s="563"/>
      <c r="N17" s="563"/>
      <c r="O17" s="563"/>
    </row>
    <row r="18" spans="1:16" ht="16.5" customHeight="1" x14ac:dyDescent="0.15">
      <c r="A18" s="563"/>
      <c r="B18" s="563"/>
      <c r="C18" s="563"/>
      <c r="D18" s="563"/>
      <c r="E18" s="697" t="s">
        <v>1728</v>
      </c>
      <c r="F18" s="697"/>
      <c r="G18" s="563"/>
      <c r="H18" s="692" t="s">
        <v>1729</v>
      </c>
      <c r="I18" s="692"/>
      <c r="J18" s="692"/>
      <c r="K18" s="692"/>
      <c r="L18" s="692"/>
      <c r="M18" s="692"/>
      <c r="N18" s="692"/>
      <c r="O18" s="692"/>
      <c r="P18" s="562" t="s">
        <v>1730</v>
      </c>
    </row>
    <row r="19" spans="1:16" ht="16.5" customHeight="1" x14ac:dyDescent="0.15">
      <c r="A19" s="563"/>
      <c r="B19" s="563"/>
      <c r="C19" s="563"/>
      <c r="D19" s="563"/>
      <c r="E19" s="563"/>
      <c r="F19" s="563"/>
      <c r="G19" s="563"/>
      <c r="H19" s="692" t="s">
        <v>1731</v>
      </c>
      <c r="I19" s="692"/>
      <c r="J19" s="692"/>
      <c r="K19" s="692"/>
      <c r="L19" s="692"/>
      <c r="M19" s="692"/>
      <c r="N19" s="692"/>
      <c r="O19" s="692"/>
      <c r="P19" s="571" t="s">
        <v>1732</v>
      </c>
    </row>
    <row r="20" spans="1:16" ht="15" customHeight="1" x14ac:dyDescent="0.15">
      <c r="A20" s="563" t="s">
        <v>1733</v>
      </c>
      <c r="B20" s="563"/>
      <c r="C20" s="563"/>
      <c r="D20" s="563"/>
      <c r="E20" s="690" t="s">
        <v>1734</v>
      </c>
      <c r="F20" s="690"/>
      <c r="G20" s="563"/>
      <c r="H20" s="691" t="s">
        <v>1735</v>
      </c>
      <c r="I20" s="692"/>
      <c r="J20" s="692"/>
      <c r="K20" s="692"/>
      <c r="L20" s="692"/>
      <c r="M20" s="692"/>
      <c r="N20" s="692"/>
      <c r="O20" s="692"/>
      <c r="P20" s="564" t="s">
        <v>1736</v>
      </c>
    </row>
    <row r="21" spans="1:16" ht="15" customHeight="1" x14ac:dyDescent="0.15">
      <c r="A21" s="563" t="s">
        <v>1737</v>
      </c>
      <c r="B21" s="563"/>
      <c r="C21" s="563" t="s">
        <v>1738</v>
      </c>
      <c r="D21" s="563"/>
      <c r="H21" s="572" t="s">
        <v>1739</v>
      </c>
      <c r="P21" s="564" t="s">
        <v>1740</v>
      </c>
    </row>
    <row r="22" spans="1:16" ht="15" customHeight="1" x14ac:dyDescent="0.15">
      <c r="A22" s="563" t="s">
        <v>1741</v>
      </c>
      <c r="B22" s="573"/>
      <c r="C22" s="573" t="s">
        <v>1742</v>
      </c>
      <c r="D22" s="563"/>
      <c r="E22" s="690" t="s">
        <v>1743</v>
      </c>
      <c r="F22" s="690"/>
      <c r="G22" s="563"/>
      <c r="H22" s="692" t="s">
        <v>1744</v>
      </c>
      <c r="I22" s="692"/>
      <c r="J22" s="692"/>
      <c r="K22" s="692"/>
      <c r="L22" s="692"/>
      <c r="M22" s="692"/>
      <c r="P22" s="564" t="s">
        <v>1745</v>
      </c>
    </row>
    <row r="23" spans="1:16" ht="15" customHeight="1" x14ac:dyDescent="0.15">
      <c r="A23" s="563"/>
      <c r="B23" s="563"/>
      <c r="D23" s="563"/>
      <c r="E23" s="690" t="s">
        <v>1746</v>
      </c>
      <c r="F23" s="690"/>
      <c r="G23" s="563"/>
      <c r="H23" s="692" t="s">
        <v>1747</v>
      </c>
      <c r="I23" s="692"/>
      <c r="J23" s="692"/>
      <c r="K23" s="692"/>
      <c r="L23" s="692"/>
      <c r="M23" s="692"/>
      <c r="N23" s="692"/>
      <c r="O23" s="692"/>
      <c r="P23" s="564" t="s">
        <v>1748</v>
      </c>
    </row>
    <row r="24" spans="1:16" ht="15" customHeight="1" x14ac:dyDescent="0.15">
      <c r="A24" s="563"/>
      <c r="B24" s="563"/>
      <c r="D24" s="563"/>
      <c r="E24" s="563"/>
      <c r="F24" s="563"/>
      <c r="G24" s="563"/>
      <c r="H24" s="692" t="s">
        <v>1749</v>
      </c>
      <c r="I24" s="692"/>
      <c r="J24" s="692"/>
      <c r="K24" s="692"/>
      <c r="L24" s="692"/>
      <c r="M24" s="692"/>
      <c r="N24" s="692"/>
      <c r="O24" s="692"/>
      <c r="P24" s="567" t="s">
        <v>1750</v>
      </c>
    </row>
    <row r="25" spans="1:16" ht="18.75" customHeight="1" x14ac:dyDescent="0.15">
      <c r="A25" s="563"/>
      <c r="B25" s="563"/>
      <c r="C25" s="563"/>
      <c r="D25" s="563"/>
      <c r="E25" s="563"/>
      <c r="F25" s="563"/>
      <c r="G25" s="563"/>
      <c r="H25" s="692" t="s">
        <v>1751</v>
      </c>
      <c r="I25" s="692"/>
      <c r="J25" s="692"/>
      <c r="K25" s="692"/>
      <c r="L25" s="692"/>
      <c r="M25" s="692"/>
      <c r="N25" s="692"/>
      <c r="O25" s="692"/>
      <c r="P25" s="560"/>
    </row>
    <row r="26" spans="1:16" ht="15" customHeight="1" thickBot="1" x14ac:dyDescent="0.2">
      <c r="A26" s="563"/>
      <c r="B26" s="563"/>
      <c r="C26" s="563"/>
      <c r="D26" s="569"/>
      <c r="E26" s="569"/>
      <c r="F26" s="569"/>
      <c r="G26" s="569"/>
      <c r="H26" s="569"/>
      <c r="I26" s="569"/>
      <c r="J26" s="569"/>
      <c r="K26" s="569"/>
      <c r="L26" s="569"/>
      <c r="M26" s="569"/>
      <c r="N26" s="569"/>
      <c r="O26" s="569"/>
      <c r="P26" s="570"/>
    </row>
    <row r="27" spans="1:16" ht="7.5" customHeight="1" x14ac:dyDescent="0.15">
      <c r="A27" s="563"/>
      <c r="C27" s="563"/>
      <c r="D27" s="563"/>
      <c r="E27" s="563"/>
      <c r="F27" s="563"/>
      <c r="G27" s="563"/>
      <c r="H27" s="563"/>
      <c r="I27" s="563"/>
      <c r="J27" s="563"/>
      <c r="K27" s="563"/>
      <c r="L27" s="563"/>
      <c r="M27" s="563"/>
      <c r="N27" s="563"/>
      <c r="O27" s="563"/>
    </row>
    <row r="28" spans="1:16" ht="15" customHeight="1" x14ac:dyDescent="0.15">
      <c r="A28" s="563"/>
      <c r="B28" s="563"/>
      <c r="C28" s="563"/>
      <c r="D28" s="563"/>
      <c r="E28" s="690" t="s">
        <v>1752</v>
      </c>
      <c r="F28" s="690"/>
      <c r="G28" s="563"/>
      <c r="H28" s="563" t="s">
        <v>1753</v>
      </c>
      <c r="I28" s="563"/>
      <c r="J28" s="563"/>
      <c r="K28" s="563"/>
      <c r="L28" s="563"/>
      <c r="M28" s="563"/>
      <c r="N28" s="563"/>
      <c r="O28" s="563"/>
      <c r="P28" s="574" t="s">
        <v>1754</v>
      </c>
    </row>
    <row r="29" spans="1:16" ht="15" customHeight="1" x14ac:dyDescent="0.15">
      <c r="A29" s="563"/>
      <c r="B29" s="563"/>
      <c r="C29" s="563"/>
      <c r="D29" s="563"/>
      <c r="E29" s="563"/>
      <c r="F29" s="563"/>
      <c r="G29" s="563"/>
      <c r="H29" s="563"/>
      <c r="I29" s="563"/>
      <c r="J29" s="563"/>
      <c r="K29" s="563"/>
      <c r="L29" s="563"/>
      <c r="M29" s="563"/>
      <c r="N29" s="563"/>
      <c r="O29" s="563"/>
      <c r="P29" s="564" t="s">
        <v>1755</v>
      </c>
    </row>
    <row r="30" spans="1:16" ht="15" customHeight="1" x14ac:dyDescent="0.15">
      <c r="A30" s="563" t="s">
        <v>1756</v>
      </c>
      <c r="B30" s="563"/>
      <c r="C30" s="563" t="s">
        <v>1757</v>
      </c>
      <c r="D30" s="563"/>
      <c r="E30" s="693" t="s">
        <v>1758</v>
      </c>
      <c r="F30" s="690"/>
      <c r="G30" s="563"/>
      <c r="H30" s="563" t="s">
        <v>1759</v>
      </c>
      <c r="I30" s="563"/>
      <c r="J30" s="563"/>
      <c r="K30" s="563"/>
      <c r="L30" s="563"/>
      <c r="M30" s="563"/>
      <c r="N30" s="563"/>
      <c r="O30" s="563"/>
      <c r="P30" s="587" t="s">
        <v>1792</v>
      </c>
    </row>
    <row r="31" spans="1:16" ht="15" customHeight="1" x14ac:dyDescent="0.15">
      <c r="A31" s="563"/>
      <c r="B31" s="563"/>
      <c r="C31" s="563" t="s">
        <v>1760</v>
      </c>
      <c r="D31" s="563"/>
      <c r="E31" s="563"/>
      <c r="F31" s="563"/>
      <c r="G31" s="563"/>
      <c r="H31" s="563"/>
      <c r="I31" s="563"/>
      <c r="J31" s="563"/>
      <c r="K31" s="563"/>
      <c r="L31" s="563"/>
      <c r="M31" s="563"/>
      <c r="N31" s="563"/>
      <c r="O31" s="563"/>
      <c r="P31" s="564" t="s">
        <v>1761</v>
      </c>
    </row>
    <row r="32" spans="1:16" ht="15" customHeight="1" x14ac:dyDescent="0.15">
      <c r="A32" s="563"/>
      <c r="B32" s="563"/>
      <c r="C32" s="563"/>
      <c r="D32" s="563"/>
      <c r="E32" s="575" t="s">
        <v>1762</v>
      </c>
      <c r="F32" s="563"/>
      <c r="G32" s="563"/>
      <c r="H32" s="575" t="s">
        <v>1763</v>
      </c>
      <c r="I32" s="563"/>
      <c r="J32" s="563"/>
      <c r="K32" s="563"/>
      <c r="L32" s="563"/>
      <c r="M32" s="563"/>
      <c r="N32" s="563"/>
      <c r="O32" s="563"/>
      <c r="P32" s="564" t="s">
        <v>1764</v>
      </c>
    </row>
    <row r="33" spans="1:16" ht="15" customHeight="1" x14ac:dyDescent="0.15">
      <c r="A33" s="563"/>
      <c r="B33" s="563"/>
      <c r="C33" s="563"/>
      <c r="D33" s="563"/>
      <c r="E33" s="563"/>
      <c r="F33" s="563"/>
      <c r="G33" s="563"/>
      <c r="H33" s="563"/>
      <c r="I33" s="563"/>
      <c r="J33" s="563"/>
      <c r="K33" s="563"/>
      <c r="L33" s="563"/>
      <c r="M33" s="563"/>
      <c r="N33" s="563"/>
      <c r="O33" s="563"/>
      <c r="P33" s="567" t="s">
        <v>1765</v>
      </c>
    </row>
    <row r="34" spans="1:16" ht="15" customHeight="1" x14ac:dyDescent="0.15">
      <c r="A34" s="563"/>
      <c r="B34" s="563"/>
      <c r="C34" s="563"/>
      <c r="D34" s="563"/>
      <c r="E34" s="690" t="s">
        <v>1766</v>
      </c>
      <c r="F34" s="690"/>
      <c r="G34" s="563"/>
      <c r="H34" s="563" t="s">
        <v>1767</v>
      </c>
      <c r="I34" s="563"/>
      <c r="J34" s="563"/>
      <c r="K34" s="563"/>
      <c r="L34" s="563"/>
      <c r="M34" s="563"/>
      <c r="N34" s="563"/>
      <c r="O34" s="563"/>
    </row>
    <row r="35" spans="1:16" ht="15" customHeight="1" thickBot="1" x14ac:dyDescent="0.2">
      <c r="A35" s="563"/>
      <c r="B35" s="563"/>
      <c r="C35" s="563"/>
      <c r="D35" s="569"/>
      <c r="E35" s="569"/>
      <c r="F35" s="569"/>
      <c r="G35" s="569"/>
      <c r="H35" s="569"/>
      <c r="I35" s="569"/>
      <c r="J35" s="569"/>
      <c r="K35" s="569"/>
      <c r="L35" s="569"/>
      <c r="M35" s="569"/>
      <c r="N35" s="569"/>
      <c r="O35" s="569"/>
      <c r="P35" s="570"/>
    </row>
    <row r="36" spans="1:16" ht="8.25" customHeight="1" x14ac:dyDescent="0.15">
      <c r="A36" s="563"/>
      <c r="B36" s="563"/>
      <c r="C36" s="563"/>
      <c r="D36" s="563"/>
      <c r="E36" s="563"/>
      <c r="F36" s="563"/>
      <c r="G36" s="563"/>
      <c r="H36" s="563"/>
      <c r="I36" s="563"/>
      <c r="J36" s="563"/>
      <c r="K36" s="563"/>
      <c r="L36" s="563"/>
      <c r="M36" s="563"/>
      <c r="N36" s="563"/>
      <c r="O36" s="563"/>
    </row>
    <row r="37" spans="1:16" ht="15" customHeight="1" x14ac:dyDescent="0.15">
      <c r="A37" s="563"/>
      <c r="B37" s="563"/>
      <c r="C37" s="563"/>
      <c r="D37" s="563"/>
      <c r="E37" s="690" t="s">
        <v>1768</v>
      </c>
      <c r="F37" s="690"/>
      <c r="G37" s="563"/>
      <c r="H37" s="563" t="s">
        <v>1769</v>
      </c>
      <c r="I37" s="563"/>
      <c r="J37" s="563"/>
      <c r="K37" s="563"/>
      <c r="L37" s="563"/>
      <c r="M37" s="563"/>
      <c r="N37" s="563"/>
      <c r="O37" s="563"/>
      <c r="P37" s="574" t="s">
        <v>1770</v>
      </c>
    </row>
    <row r="38" spans="1:16" ht="15" customHeight="1" x14ac:dyDescent="0.15">
      <c r="A38" s="563"/>
      <c r="B38" s="563"/>
      <c r="C38" s="563"/>
      <c r="D38" s="563"/>
      <c r="E38" s="563"/>
      <c r="F38" s="563"/>
      <c r="G38" s="563"/>
      <c r="H38" s="563"/>
      <c r="I38" s="563"/>
      <c r="J38" s="563"/>
      <c r="K38" s="563"/>
      <c r="L38" s="563"/>
      <c r="M38" s="563"/>
      <c r="N38" s="563"/>
      <c r="O38" s="563"/>
      <c r="P38" s="564" t="s">
        <v>1771</v>
      </c>
    </row>
    <row r="39" spans="1:16" ht="15" customHeight="1" x14ac:dyDescent="0.15">
      <c r="A39" s="563" t="s">
        <v>1772</v>
      </c>
      <c r="B39" s="563"/>
      <c r="C39" s="563"/>
      <c r="D39" s="563"/>
      <c r="E39" s="690" t="s">
        <v>1773</v>
      </c>
      <c r="F39" s="690"/>
      <c r="G39" s="563"/>
      <c r="H39" s="563" t="s">
        <v>1774</v>
      </c>
      <c r="I39" s="563"/>
      <c r="J39" s="563"/>
      <c r="K39" s="563"/>
      <c r="L39" s="563"/>
      <c r="M39" s="563"/>
      <c r="N39" s="563"/>
      <c r="O39" s="563"/>
      <c r="P39" s="567" t="s">
        <v>1775</v>
      </c>
    </row>
    <row r="40" spans="1:16" ht="15" customHeight="1" x14ac:dyDescent="0.15">
      <c r="A40" s="563" t="s">
        <v>1776</v>
      </c>
      <c r="B40" s="563"/>
      <c r="D40" s="563"/>
      <c r="E40" s="563"/>
      <c r="F40" s="563"/>
      <c r="G40" s="563"/>
      <c r="H40" s="563"/>
      <c r="I40" s="563"/>
      <c r="J40" s="563"/>
      <c r="K40" s="563"/>
      <c r="L40" s="563"/>
      <c r="M40" s="563"/>
      <c r="N40" s="563"/>
      <c r="O40" s="563"/>
    </row>
    <row r="41" spans="1:16" ht="15" customHeight="1" x14ac:dyDescent="0.15">
      <c r="A41" s="563" t="s">
        <v>1777</v>
      </c>
      <c r="B41" s="563"/>
      <c r="D41" s="563"/>
      <c r="E41" s="690" t="s">
        <v>1778</v>
      </c>
      <c r="F41" s="690"/>
      <c r="G41" s="563"/>
      <c r="H41" s="563" t="s">
        <v>1779</v>
      </c>
      <c r="I41" s="563"/>
      <c r="J41" s="563"/>
      <c r="K41" s="563"/>
      <c r="L41" s="563"/>
      <c r="M41" s="563"/>
      <c r="N41" s="563"/>
      <c r="O41" s="563"/>
    </row>
    <row r="42" spans="1:16" ht="15" customHeight="1" thickBot="1" x14ac:dyDescent="0.2">
      <c r="A42" s="563"/>
      <c r="B42" s="563"/>
      <c r="C42" s="563"/>
      <c r="D42" s="569"/>
      <c r="E42" s="569"/>
      <c r="F42" s="569"/>
      <c r="G42" s="569"/>
      <c r="H42" s="569"/>
      <c r="I42" s="569"/>
      <c r="J42" s="569"/>
      <c r="K42" s="569"/>
      <c r="L42" s="569"/>
      <c r="M42" s="569"/>
      <c r="N42" s="569"/>
      <c r="O42" s="569"/>
      <c r="P42" s="570"/>
    </row>
    <row r="43" spans="1:16" ht="8.25" customHeight="1" x14ac:dyDescent="0.15">
      <c r="A43" s="563"/>
      <c r="B43" s="563"/>
      <c r="C43" s="563"/>
      <c r="D43" s="563"/>
      <c r="E43" s="563"/>
      <c r="F43" s="563"/>
      <c r="G43" s="563"/>
      <c r="H43" s="563"/>
      <c r="I43" s="563"/>
      <c r="J43" s="563"/>
      <c r="K43" s="563"/>
      <c r="L43" s="563"/>
      <c r="M43" s="563"/>
      <c r="N43" s="563"/>
      <c r="O43" s="563"/>
    </row>
    <row r="44" spans="1:16" ht="15" customHeight="1" x14ac:dyDescent="0.15">
      <c r="A44" s="563" t="s">
        <v>1780</v>
      </c>
      <c r="B44" s="563"/>
      <c r="C44" s="563"/>
      <c r="D44" s="563"/>
      <c r="E44" s="690" t="s">
        <v>1781</v>
      </c>
      <c r="F44" s="690"/>
      <c r="G44" s="563"/>
      <c r="H44" s="563" t="s">
        <v>1782</v>
      </c>
      <c r="J44" s="563"/>
      <c r="K44" s="563"/>
      <c r="L44" s="563"/>
      <c r="M44" s="563"/>
      <c r="N44" s="563"/>
      <c r="O44" s="563"/>
      <c r="P44" s="574" t="s">
        <v>1783</v>
      </c>
    </row>
    <row r="45" spans="1:16" ht="15" customHeight="1" x14ac:dyDescent="0.15">
      <c r="A45" s="563"/>
      <c r="B45" s="563"/>
      <c r="C45" s="563" t="s">
        <v>1784</v>
      </c>
      <c r="D45" s="563"/>
      <c r="E45" s="690" t="s">
        <v>1785</v>
      </c>
      <c r="F45" s="690"/>
      <c r="G45" s="563"/>
      <c r="I45" s="563"/>
      <c r="K45" s="563"/>
      <c r="L45" s="563"/>
      <c r="M45" s="563"/>
      <c r="N45" s="563"/>
      <c r="O45" s="563"/>
      <c r="P45" s="564" t="s">
        <v>1771</v>
      </c>
    </row>
    <row r="46" spans="1:16" ht="15" customHeight="1" x14ac:dyDescent="0.15">
      <c r="D46" s="563"/>
      <c r="F46" s="563"/>
      <c r="G46" s="563"/>
      <c r="J46" s="563"/>
      <c r="K46" s="563"/>
      <c r="L46" s="563"/>
      <c r="M46" s="563"/>
      <c r="N46" s="563"/>
      <c r="O46" s="563"/>
      <c r="P46" s="567" t="s">
        <v>1786</v>
      </c>
    </row>
    <row r="47" spans="1:16" ht="15" customHeight="1" thickBot="1" x14ac:dyDescent="0.2">
      <c r="A47" s="563"/>
      <c r="B47" s="563"/>
      <c r="C47" s="563"/>
      <c r="D47" s="569"/>
      <c r="E47" s="569"/>
      <c r="F47" s="569"/>
      <c r="G47" s="569"/>
      <c r="H47" s="569"/>
      <c r="I47" s="569"/>
      <c r="J47" s="569"/>
      <c r="K47" s="569"/>
      <c r="L47" s="569"/>
      <c r="M47" s="569"/>
      <c r="N47" s="569"/>
      <c r="O47" s="569"/>
      <c r="P47" s="570"/>
    </row>
    <row r="48" spans="1:16" ht="8.25" customHeight="1" x14ac:dyDescent="0.15">
      <c r="A48" s="563"/>
      <c r="B48" s="563"/>
      <c r="C48" s="563"/>
      <c r="D48" s="563"/>
      <c r="E48" s="563"/>
      <c r="F48" s="563"/>
      <c r="G48" s="563"/>
      <c r="H48" s="563"/>
      <c r="I48" s="563"/>
      <c r="J48" s="563"/>
      <c r="K48" s="563"/>
      <c r="L48" s="563"/>
      <c r="M48" s="563"/>
      <c r="N48" s="563"/>
      <c r="O48" s="563"/>
    </row>
    <row r="49" spans="1:16" ht="15" customHeight="1" x14ac:dyDescent="0.15">
      <c r="A49" s="563" t="s">
        <v>1787</v>
      </c>
      <c r="B49" s="563"/>
      <c r="C49" s="563"/>
      <c r="D49" s="563"/>
      <c r="E49" s="690" t="s">
        <v>1781</v>
      </c>
      <c r="F49" s="690"/>
      <c r="G49" s="563"/>
      <c r="H49" s="563" t="s">
        <v>1788</v>
      </c>
      <c r="I49" s="563"/>
      <c r="J49" s="563"/>
      <c r="K49" s="563"/>
      <c r="L49" s="563"/>
      <c r="M49" s="563"/>
      <c r="N49" s="563"/>
      <c r="O49" s="563"/>
      <c r="P49" s="574" t="s">
        <v>1789</v>
      </c>
    </row>
    <row r="50" spans="1:16" ht="15" customHeight="1" x14ac:dyDescent="0.15">
      <c r="A50" s="563"/>
      <c r="B50" s="563"/>
      <c r="C50" s="563" t="s">
        <v>1790</v>
      </c>
      <c r="D50" s="563"/>
      <c r="E50" s="690" t="s">
        <v>1785</v>
      </c>
      <c r="F50" s="690"/>
      <c r="G50" s="563"/>
      <c r="H50" s="563"/>
      <c r="I50" s="563"/>
      <c r="J50" s="563"/>
      <c r="K50" s="563"/>
      <c r="L50" s="563"/>
      <c r="M50" s="563"/>
      <c r="N50" s="563"/>
      <c r="O50" s="563"/>
      <c r="P50" s="564" t="s">
        <v>1771</v>
      </c>
    </row>
    <row r="51" spans="1:16" ht="15" customHeight="1" x14ac:dyDescent="0.15">
      <c r="A51" s="563"/>
      <c r="B51" s="563"/>
      <c r="C51" s="563"/>
      <c r="D51" s="563"/>
      <c r="F51" s="563"/>
      <c r="G51" s="563"/>
      <c r="H51" s="563"/>
      <c r="I51" s="563"/>
      <c r="J51" s="563"/>
      <c r="K51" s="563"/>
      <c r="L51" s="563"/>
      <c r="M51" s="563"/>
      <c r="N51" s="563"/>
      <c r="O51" s="563"/>
      <c r="P51" s="567" t="s">
        <v>1726</v>
      </c>
    </row>
    <row r="52" spans="1:16" ht="12" customHeight="1" x14ac:dyDescent="0.15">
      <c r="B52" s="559"/>
      <c r="C52" s="559"/>
      <c r="D52" s="559"/>
      <c r="E52" s="559"/>
      <c r="F52" s="559"/>
      <c r="G52" s="559"/>
      <c r="H52" s="559"/>
      <c r="I52" s="559"/>
      <c r="J52" s="559"/>
      <c r="K52" s="559"/>
      <c r="L52" s="559"/>
      <c r="M52" s="559"/>
      <c r="N52" s="559"/>
      <c r="O52" s="559"/>
      <c r="P52" s="559"/>
    </row>
    <row r="53" spans="1:16" ht="13.5" customHeight="1" x14ac:dyDescent="0.15">
      <c r="A53" s="689" t="s">
        <v>1791</v>
      </c>
      <c r="B53" s="689"/>
      <c r="C53" s="689"/>
      <c r="D53" s="689"/>
      <c r="E53" s="689"/>
      <c r="F53" s="689"/>
      <c r="G53" s="689"/>
      <c r="H53" s="689"/>
      <c r="I53" s="689"/>
      <c r="J53" s="689"/>
      <c r="K53" s="689"/>
      <c r="L53" s="689"/>
      <c r="M53" s="689"/>
      <c r="N53" s="689"/>
      <c r="O53" s="689"/>
      <c r="P53" s="689"/>
    </row>
  </sheetData>
  <sheetProtection selectLockedCells="1" selectUnlockedCells="1"/>
  <mergeCells count="31">
    <mergeCell ref="H19:O19"/>
    <mergeCell ref="A2:D2"/>
    <mergeCell ref="F2:H2"/>
    <mergeCell ref="E4:F4"/>
    <mergeCell ref="H4:I4"/>
    <mergeCell ref="L4:O4"/>
    <mergeCell ref="E5:F5"/>
    <mergeCell ref="E7:F7"/>
    <mergeCell ref="L7:O7"/>
    <mergeCell ref="E10:F10"/>
    <mergeCell ref="E18:F18"/>
    <mergeCell ref="H18:O18"/>
    <mergeCell ref="E37:F37"/>
    <mergeCell ref="E20:F20"/>
    <mergeCell ref="H20:O20"/>
    <mergeCell ref="E22:F22"/>
    <mergeCell ref="H22:M22"/>
    <mergeCell ref="E23:F23"/>
    <mergeCell ref="H23:O23"/>
    <mergeCell ref="H24:O24"/>
    <mergeCell ref="H25:O25"/>
    <mergeCell ref="E28:F28"/>
    <mergeCell ref="E30:F30"/>
    <mergeCell ref="E34:F34"/>
    <mergeCell ref="A53:P53"/>
    <mergeCell ref="E39:F39"/>
    <mergeCell ref="E41:F41"/>
    <mergeCell ref="E44:F44"/>
    <mergeCell ref="E45:F45"/>
    <mergeCell ref="E49:F49"/>
    <mergeCell ref="E50:F50"/>
  </mergeCells>
  <phoneticPr fontId="4"/>
  <printOptions horizontalCentered="1" verticalCentered="1"/>
  <pageMargins left="0.78740157480314965" right="0.19685039370078741" top="0.19685039370078741" bottom="0.19685039370078741" header="0.51181102362204722" footer="0.19685039370078741"/>
  <pageSetup paperSize="9" scale="80"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view="pageLayout" zoomScaleNormal="100" workbookViewId="0">
      <selection activeCell="G2" sqref="G2"/>
    </sheetView>
  </sheetViews>
  <sheetFormatPr defaultRowHeight="15" customHeight="1" x14ac:dyDescent="0.15"/>
  <cols>
    <col min="1" max="1" width="17.75" style="93" customWidth="1"/>
    <col min="2" max="2" width="11.375" style="93" customWidth="1"/>
    <col min="3" max="3" width="7" style="93" customWidth="1"/>
    <col min="4" max="4" width="37.25" style="93" customWidth="1"/>
    <col min="5" max="6" width="5.375" style="93" customWidth="1"/>
    <col min="7" max="7" width="17.375" style="93" customWidth="1"/>
    <col min="8" max="8" width="12.25" style="93" customWidth="1"/>
    <col min="9" max="9" width="15.5" style="93" customWidth="1"/>
    <col min="10" max="10" width="17.25" style="93" customWidth="1"/>
    <col min="11" max="16384" width="9" style="93"/>
  </cols>
  <sheetData>
    <row r="1" spans="1:10" ht="15" customHeight="1" x14ac:dyDescent="0.15">
      <c r="A1" s="732" t="s">
        <v>1318</v>
      </c>
      <c r="B1" s="732"/>
    </row>
    <row r="2" spans="1:10" ht="15.75" customHeight="1" x14ac:dyDescent="0.15">
      <c r="A2" s="733"/>
      <c r="B2" s="733"/>
      <c r="I2" s="708" t="s">
        <v>1019</v>
      </c>
      <c r="J2" s="708"/>
    </row>
    <row r="3" spans="1:10" ht="17.25" customHeight="1" x14ac:dyDescent="0.15">
      <c r="A3" s="721" t="s">
        <v>1319</v>
      </c>
      <c r="B3" s="722"/>
      <c r="C3" s="721" t="s">
        <v>1320</v>
      </c>
      <c r="D3" s="722"/>
      <c r="E3" s="704" t="s">
        <v>1321</v>
      </c>
      <c r="F3" s="704"/>
      <c r="G3" s="490" t="s">
        <v>1322</v>
      </c>
      <c r="H3" s="490" t="s">
        <v>1323</v>
      </c>
      <c r="I3" s="490" t="s">
        <v>1324</v>
      </c>
      <c r="J3" s="490" t="s">
        <v>1325</v>
      </c>
    </row>
    <row r="4" spans="1:10" ht="17.25" customHeight="1" x14ac:dyDescent="0.15">
      <c r="A4" s="736" t="s">
        <v>1326</v>
      </c>
      <c r="B4" s="737"/>
      <c r="C4" s="506" t="s">
        <v>1327</v>
      </c>
      <c r="D4" s="507"/>
      <c r="E4" s="736" t="s">
        <v>1328</v>
      </c>
      <c r="F4" s="737"/>
      <c r="G4" s="508" t="s">
        <v>1329</v>
      </c>
      <c r="H4" s="704" t="s">
        <v>1330</v>
      </c>
      <c r="I4" s="519" t="s">
        <v>2096</v>
      </c>
      <c r="J4" s="713" t="s">
        <v>1331</v>
      </c>
    </row>
    <row r="5" spans="1:10" ht="17.25" customHeight="1" x14ac:dyDescent="0.15">
      <c r="A5" s="738"/>
      <c r="B5" s="739"/>
      <c r="C5" s="734" t="s">
        <v>1332</v>
      </c>
      <c r="D5" s="735"/>
      <c r="E5" s="738"/>
      <c r="F5" s="739"/>
      <c r="G5" s="509" t="s">
        <v>1333</v>
      </c>
      <c r="H5" s="704"/>
      <c r="I5" s="644" t="s">
        <v>2095</v>
      </c>
      <c r="J5" s="715"/>
    </row>
    <row r="6" spans="1:10" ht="17.25" customHeight="1" x14ac:dyDescent="0.15">
      <c r="A6" s="736" t="s">
        <v>1334</v>
      </c>
      <c r="B6" s="737"/>
      <c r="C6" s="740" t="s">
        <v>1335</v>
      </c>
      <c r="D6" s="741"/>
      <c r="E6" s="736" t="s">
        <v>1336</v>
      </c>
      <c r="F6" s="737"/>
      <c r="G6" s="508" t="s">
        <v>1337</v>
      </c>
      <c r="H6" s="704" t="s">
        <v>1330</v>
      </c>
      <c r="I6" s="742" t="s">
        <v>2094</v>
      </c>
      <c r="J6" s="713" t="s">
        <v>1338</v>
      </c>
    </row>
    <row r="7" spans="1:10" ht="17.25" customHeight="1" x14ac:dyDescent="0.15">
      <c r="A7" s="738"/>
      <c r="B7" s="739"/>
      <c r="C7" s="734" t="s">
        <v>1339</v>
      </c>
      <c r="D7" s="735"/>
      <c r="E7" s="738"/>
      <c r="F7" s="739"/>
      <c r="G7" s="509" t="s">
        <v>1333</v>
      </c>
      <c r="H7" s="704"/>
      <c r="I7" s="701"/>
      <c r="J7" s="715"/>
    </row>
    <row r="8" spans="1:10" ht="17.25" customHeight="1" x14ac:dyDescent="0.15">
      <c r="A8" s="736" t="s">
        <v>1340</v>
      </c>
      <c r="B8" s="737"/>
      <c r="C8" s="740" t="s">
        <v>1341</v>
      </c>
      <c r="D8" s="741"/>
      <c r="E8" s="736" t="s">
        <v>1342</v>
      </c>
      <c r="F8" s="737"/>
      <c r="G8" s="508" t="s">
        <v>1343</v>
      </c>
      <c r="H8" s="704" t="s">
        <v>1344</v>
      </c>
      <c r="I8" s="742" t="s">
        <v>2093</v>
      </c>
      <c r="J8" s="713" t="s">
        <v>1345</v>
      </c>
    </row>
    <row r="9" spans="1:10" ht="17.25" customHeight="1" x14ac:dyDescent="0.15">
      <c r="A9" s="738"/>
      <c r="B9" s="739"/>
      <c r="C9" s="734" t="s">
        <v>1332</v>
      </c>
      <c r="D9" s="735"/>
      <c r="E9" s="738"/>
      <c r="F9" s="739"/>
      <c r="G9" s="509" t="s">
        <v>1346</v>
      </c>
      <c r="H9" s="704"/>
      <c r="I9" s="701"/>
      <c r="J9" s="715"/>
    </row>
    <row r="10" spans="1:10" ht="15.75" customHeight="1" x14ac:dyDescent="0.15"/>
    <row r="11" spans="1:10" ht="15.75" customHeight="1" x14ac:dyDescent="0.15">
      <c r="A11" s="732" t="s">
        <v>1347</v>
      </c>
      <c r="B11" s="732"/>
      <c r="C11" s="732"/>
      <c r="D11" s="732"/>
      <c r="I11" s="707" t="s">
        <v>1348</v>
      </c>
      <c r="J11" s="707"/>
    </row>
    <row r="12" spans="1:10" ht="15.75" customHeight="1" x14ac:dyDescent="0.15">
      <c r="A12" s="733"/>
      <c r="B12" s="733"/>
      <c r="C12" s="733"/>
      <c r="D12" s="733"/>
      <c r="I12" s="707"/>
      <c r="J12" s="707"/>
    </row>
    <row r="13" spans="1:10" ht="17.25" customHeight="1" x14ac:dyDescent="0.15">
      <c r="A13" s="490" t="s">
        <v>1349</v>
      </c>
      <c r="B13" s="490" t="s">
        <v>1350</v>
      </c>
      <c r="C13" s="721" t="s">
        <v>1351</v>
      </c>
      <c r="D13" s="722"/>
      <c r="F13" s="704" t="s">
        <v>1349</v>
      </c>
      <c r="G13" s="704"/>
      <c r="H13" s="490" t="s">
        <v>1350</v>
      </c>
      <c r="I13" s="721" t="s">
        <v>1352</v>
      </c>
      <c r="J13" s="722"/>
    </row>
    <row r="14" spans="1:10" ht="17.25" customHeight="1" x14ac:dyDescent="0.15">
      <c r="A14" s="493" t="s">
        <v>1353</v>
      </c>
      <c r="B14" s="723">
        <v>458943</v>
      </c>
      <c r="C14" s="719" t="s">
        <v>1354</v>
      </c>
      <c r="D14" s="720"/>
      <c r="F14" s="729" t="s">
        <v>1355</v>
      </c>
      <c r="G14" s="713" t="s">
        <v>1356</v>
      </c>
      <c r="H14" s="725">
        <v>375378</v>
      </c>
      <c r="I14" s="719" t="s">
        <v>1357</v>
      </c>
      <c r="J14" s="720"/>
    </row>
    <row r="15" spans="1:10" ht="17.25" customHeight="1" x14ac:dyDescent="0.15">
      <c r="A15" s="491" t="s">
        <v>1358</v>
      </c>
      <c r="B15" s="728"/>
      <c r="C15" s="711"/>
      <c r="D15" s="712"/>
      <c r="F15" s="730"/>
      <c r="G15" s="715"/>
      <c r="H15" s="727"/>
      <c r="I15" s="711" t="s">
        <v>1359</v>
      </c>
      <c r="J15" s="712"/>
    </row>
    <row r="16" spans="1:10" ht="17.25" customHeight="1" x14ac:dyDescent="0.15">
      <c r="A16" s="713" t="s">
        <v>1360</v>
      </c>
      <c r="B16" s="723">
        <v>49259</v>
      </c>
      <c r="C16" s="719" t="s">
        <v>1361</v>
      </c>
      <c r="D16" s="720"/>
      <c r="F16" s="730"/>
      <c r="G16" s="713" t="s">
        <v>1362</v>
      </c>
      <c r="H16" s="725">
        <v>341170</v>
      </c>
      <c r="I16" s="719" t="s">
        <v>1363</v>
      </c>
      <c r="J16" s="720"/>
    </row>
    <row r="17" spans="1:10" ht="17.25" customHeight="1" x14ac:dyDescent="0.15">
      <c r="A17" s="714"/>
      <c r="B17" s="724"/>
      <c r="C17" s="709" t="s">
        <v>1364</v>
      </c>
      <c r="D17" s="710"/>
      <c r="F17" s="730"/>
      <c r="G17" s="714"/>
      <c r="H17" s="726"/>
      <c r="I17" s="702" t="s">
        <v>1365</v>
      </c>
      <c r="J17" s="703"/>
    </row>
    <row r="18" spans="1:10" ht="17.25" customHeight="1" x14ac:dyDescent="0.15">
      <c r="A18" s="714"/>
      <c r="B18" s="724"/>
      <c r="C18" s="709" t="s">
        <v>1366</v>
      </c>
      <c r="D18" s="710"/>
      <c r="F18" s="730"/>
      <c r="G18" s="715"/>
      <c r="H18" s="727"/>
      <c r="I18" s="711" t="s">
        <v>1367</v>
      </c>
      <c r="J18" s="712"/>
    </row>
    <row r="19" spans="1:10" ht="17.25" customHeight="1" x14ac:dyDescent="0.15">
      <c r="A19" s="714"/>
      <c r="B19" s="724"/>
      <c r="C19" s="709" t="s">
        <v>1368</v>
      </c>
      <c r="D19" s="710"/>
      <c r="F19" s="730"/>
      <c r="G19" s="713" t="s">
        <v>1369</v>
      </c>
      <c r="H19" s="701">
        <v>0</v>
      </c>
      <c r="I19" s="704"/>
      <c r="J19" s="704"/>
    </row>
    <row r="20" spans="1:10" ht="17.25" customHeight="1" x14ac:dyDescent="0.15">
      <c r="A20" s="714"/>
      <c r="B20" s="724"/>
      <c r="C20" s="709" t="s">
        <v>1370</v>
      </c>
      <c r="D20" s="710"/>
      <c r="F20" s="730"/>
      <c r="G20" s="715"/>
      <c r="H20" s="701"/>
      <c r="I20" s="704"/>
      <c r="J20" s="704"/>
    </row>
    <row r="21" spans="1:10" ht="17.25" customHeight="1" x14ac:dyDescent="0.15">
      <c r="A21" s="714"/>
      <c r="B21" s="724"/>
      <c r="C21" s="709" t="s">
        <v>1371</v>
      </c>
      <c r="D21" s="710"/>
      <c r="F21" s="731"/>
      <c r="G21" s="490" t="s">
        <v>1372</v>
      </c>
      <c r="H21" s="510">
        <v>716548</v>
      </c>
      <c r="I21" s="721"/>
      <c r="J21" s="722"/>
    </row>
    <row r="22" spans="1:10" ht="17.25" customHeight="1" x14ac:dyDescent="0.15">
      <c r="A22" s="714"/>
      <c r="B22" s="724"/>
      <c r="C22" s="709" t="s">
        <v>1367</v>
      </c>
      <c r="D22" s="710"/>
      <c r="F22" s="721" t="s">
        <v>1373</v>
      </c>
      <c r="G22" s="722"/>
      <c r="H22" s="511">
        <v>0</v>
      </c>
      <c r="I22" s="721"/>
      <c r="J22" s="722"/>
    </row>
    <row r="23" spans="1:10" ht="17.25" customHeight="1" x14ac:dyDescent="0.15">
      <c r="A23" s="714"/>
      <c r="B23" s="724"/>
      <c r="C23" s="512" t="s">
        <v>1374</v>
      </c>
      <c r="D23" s="513"/>
      <c r="F23" s="721" t="s">
        <v>1375</v>
      </c>
      <c r="G23" s="722"/>
      <c r="H23" s="510">
        <v>1328658</v>
      </c>
      <c r="I23" s="721"/>
      <c r="J23" s="722"/>
    </row>
    <row r="24" spans="1:10" ht="17.25" customHeight="1" x14ac:dyDescent="0.15">
      <c r="A24" s="714"/>
      <c r="B24" s="724"/>
      <c r="C24" s="709" t="s">
        <v>1376</v>
      </c>
      <c r="D24" s="710"/>
    </row>
    <row r="25" spans="1:10" ht="17.25" customHeight="1" x14ac:dyDescent="0.15">
      <c r="A25" s="714"/>
      <c r="B25" s="724"/>
      <c r="C25" s="711" t="s">
        <v>1377</v>
      </c>
      <c r="D25" s="712"/>
    </row>
    <row r="26" spans="1:10" ht="17.25" customHeight="1" x14ac:dyDescent="0.15">
      <c r="A26" s="490" t="s">
        <v>1378</v>
      </c>
      <c r="B26" s="514">
        <v>14277</v>
      </c>
      <c r="C26" s="698" t="s">
        <v>1376</v>
      </c>
      <c r="D26" s="699"/>
    </row>
    <row r="27" spans="1:10" ht="17.25" customHeight="1" x14ac:dyDescent="0.15">
      <c r="A27" s="713" t="s">
        <v>1379</v>
      </c>
      <c r="B27" s="716">
        <v>89631</v>
      </c>
      <c r="C27" s="719" t="s">
        <v>1380</v>
      </c>
      <c r="D27" s="720"/>
    </row>
    <row r="28" spans="1:10" ht="17.25" customHeight="1" x14ac:dyDescent="0.15">
      <c r="A28" s="714"/>
      <c r="B28" s="717"/>
      <c r="C28" s="702" t="s">
        <v>1381</v>
      </c>
      <c r="D28" s="703"/>
      <c r="F28" s="705" t="s">
        <v>1382</v>
      </c>
      <c r="G28" s="705"/>
      <c r="H28" s="705"/>
      <c r="I28" s="707" t="s">
        <v>1383</v>
      </c>
      <c r="J28" s="707"/>
    </row>
    <row r="29" spans="1:10" ht="17.25" customHeight="1" x14ac:dyDescent="0.15">
      <c r="A29" s="714"/>
      <c r="B29" s="717"/>
      <c r="C29" s="702" t="s">
        <v>1384</v>
      </c>
      <c r="D29" s="703"/>
      <c r="F29" s="706"/>
      <c r="G29" s="706"/>
      <c r="H29" s="706"/>
      <c r="I29" s="708"/>
      <c r="J29" s="708"/>
    </row>
    <row r="30" spans="1:10" ht="17.25" customHeight="1" x14ac:dyDescent="0.15">
      <c r="A30" s="714"/>
      <c r="B30" s="717"/>
      <c r="C30" s="702" t="s">
        <v>1385</v>
      </c>
      <c r="D30" s="703"/>
      <c r="F30" s="704" t="s">
        <v>1349</v>
      </c>
      <c r="G30" s="704"/>
      <c r="H30" s="490" t="s">
        <v>1350</v>
      </c>
      <c r="I30" s="704" t="s">
        <v>1351</v>
      </c>
      <c r="J30" s="704"/>
    </row>
    <row r="31" spans="1:10" ht="17.25" customHeight="1" x14ac:dyDescent="0.15">
      <c r="A31" s="714"/>
      <c r="B31" s="717"/>
      <c r="C31" s="702" t="s">
        <v>1386</v>
      </c>
      <c r="D31" s="703"/>
      <c r="F31" s="493" t="s">
        <v>1387</v>
      </c>
      <c r="G31" s="490" t="s">
        <v>1388</v>
      </c>
      <c r="H31" s="515">
        <v>0</v>
      </c>
      <c r="I31" s="701" t="s">
        <v>1389</v>
      </c>
      <c r="J31" s="701"/>
    </row>
    <row r="32" spans="1:10" ht="17.25" customHeight="1" x14ac:dyDescent="0.15">
      <c r="A32" s="714"/>
      <c r="B32" s="717"/>
      <c r="C32" s="702" t="s">
        <v>1368</v>
      </c>
      <c r="D32" s="703"/>
      <c r="F32" s="491" t="s">
        <v>1390</v>
      </c>
      <c r="G32" s="490" t="s">
        <v>1391</v>
      </c>
      <c r="H32" s="492">
        <v>153</v>
      </c>
      <c r="I32" s="701" t="s">
        <v>1392</v>
      </c>
      <c r="J32" s="701"/>
    </row>
    <row r="33" spans="1:10" ht="17.25" customHeight="1" x14ac:dyDescent="0.15">
      <c r="A33" s="714"/>
      <c r="B33" s="717"/>
      <c r="C33" s="702" t="s">
        <v>1365</v>
      </c>
      <c r="D33" s="703"/>
      <c r="F33" s="704" t="s">
        <v>1372</v>
      </c>
      <c r="G33" s="704"/>
      <c r="H33" s="515">
        <v>153</v>
      </c>
      <c r="I33" s="701"/>
      <c r="J33" s="701"/>
    </row>
    <row r="34" spans="1:10" ht="17.25" customHeight="1" x14ac:dyDescent="0.15">
      <c r="A34" s="714"/>
      <c r="B34" s="717"/>
      <c r="C34" s="702" t="s">
        <v>1393</v>
      </c>
      <c r="D34" s="703"/>
    </row>
    <row r="35" spans="1:10" ht="17.25" customHeight="1" x14ac:dyDescent="0.15">
      <c r="A35" s="714"/>
      <c r="B35" s="717"/>
      <c r="C35" s="702" t="s">
        <v>1376</v>
      </c>
      <c r="D35" s="703"/>
    </row>
    <row r="36" spans="1:10" ht="17.25" customHeight="1" x14ac:dyDescent="0.15">
      <c r="A36" s="715"/>
      <c r="B36" s="718"/>
      <c r="C36" s="702" t="s">
        <v>1377</v>
      </c>
      <c r="D36" s="703"/>
    </row>
    <row r="37" spans="1:10" ht="17.25" customHeight="1" x14ac:dyDescent="0.15">
      <c r="A37" s="490" t="s">
        <v>1372</v>
      </c>
      <c r="B37" s="516">
        <v>153167</v>
      </c>
      <c r="C37" s="698"/>
      <c r="D37" s="699"/>
    </row>
    <row r="38" spans="1:10" ht="15" customHeight="1" x14ac:dyDescent="0.15">
      <c r="A38" s="517"/>
      <c r="B38" s="518"/>
      <c r="E38" s="489"/>
      <c r="F38" s="489"/>
      <c r="G38" s="489"/>
      <c r="H38" s="489"/>
      <c r="I38" s="489"/>
      <c r="J38" s="489"/>
    </row>
    <row r="39" spans="1:10" ht="15" customHeight="1" x14ac:dyDescent="0.15">
      <c r="A39" s="700" t="s">
        <v>1394</v>
      </c>
      <c r="B39" s="700"/>
      <c r="C39" s="700"/>
      <c r="D39" s="700"/>
      <c r="E39" s="700"/>
      <c r="F39" s="700"/>
      <c r="G39" s="700"/>
      <c r="H39" s="700"/>
      <c r="I39" s="700"/>
      <c r="J39" s="700"/>
    </row>
  </sheetData>
  <mergeCells count="83">
    <mergeCell ref="A4:B5"/>
    <mergeCell ref="E4:F5"/>
    <mergeCell ref="H4:H5"/>
    <mergeCell ref="J4:J5"/>
    <mergeCell ref="C5:D5"/>
    <mergeCell ref="A1:B2"/>
    <mergeCell ref="I2:J2"/>
    <mergeCell ref="A3:B3"/>
    <mergeCell ref="C3:D3"/>
    <mergeCell ref="E3:F3"/>
    <mergeCell ref="J8:J9"/>
    <mergeCell ref="C9:D9"/>
    <mergeCell ref="A6:B7"/>
    <mergeCell ref="C6:D6"/>
    <mergeCell ref="E6:F7"/>
    <mergeCell ref="H6:H7"/>
    <mergeCell ref="I6:I7"/>
    <mergeCell ref="J6:J7"/>
    <mergeCell ref="C7:D7"/>
    <mergeCell ref="A8:B9"/>
    <mergeCell ref="C8:D8"/>
    <mergeCell ref="E8:F9"/>
    <mergeCell ref="H8:H9"/>
    <mergeCell ref="I8:I9"/>
    <mergeCell ref="A11:D12"/>
    <mergeCell ref="I11:J12"/>
    <mergeCell ref="C13:D13"/>
    <mergeCell ref="F13:G13"/>
    <mergeCell ref="I13:J13"/>
    <mergeCell ref="I14:J14"/>
    <mergeCell ref="I15:J15"/>
    <mergeCell ref="A16:A25"/>
    <mergeCell ref="B16:B25"/>
    <mergeCell ref="C16:D16"/>
    <mergeCell ref="G16:G18"/>
    <mergeCell ref="H16:H18"/>
    <mergeCell ref="I16:J16"/>
    <mergeCell ref="C17:D17"/>
    <mergeCell ref="I17:J17"/>
    <mergeCell ref="B14:B15"/>
    <mergeCell ref="C14:D15"/>
    <mergeCell ref="F14:F21"/>
    <mergeCell ref="G14:G15"/>
    <mergeCell ref="H14:H15"/>
    <mergeCell ref="F23:G23"/>
    <mergeCell ref="I23:J23"/>
    <mergeCell ref="C18:D18"/>
    <mergeCell ref="I18:J18"/>
    <mergeCell ref="C19:D19"/>
    <mergeCell ref="G19:G20"/>
    <mergeCell ref="H19:H20"/>
    <mergeCell ref="I19:J20"/>
    <mergeCell ref="C20:D20"/>
    <mergeCell ref="C21:D21"/>
    <mergeCell ref="I21:J21"/>
    <mergeCell ref="C22:D22"/>
    <mergeCell ref="F22:G22"/>
    <mergeCell ref="I22:J22"/>
    <mergeCell ref="C24:D24"/>
    <mergeCell ref="C25:D25"/>
    <mergeCell ref="C26:D26"/>
    <mergeCell ref="A27:A36"/>
    <mergeCell ref="B27:B36"/>
    <mergeCell ref="C27:D27"/>
    <mergeCell ref="C28:D28"/>
    <mergeCell ref="C31:D31"/>
    <mergeCell ref="C34:D34"/>
    <mergeCell ref="C35:D35"/>
    <mergeCell ref="C36:D36"/>
    <mergeCell ref="F28:H29"/>
    <mergeCell ref="I28:J29"/>
    <mergeCell ref="C29:D29"/>
    <mergeCell ref="C30:D30"/>
    <mergeCell ref="F30:G30"/>
    <mergeCell ref="I30:J30"/>
    <mergeCell ref="C37:D37"/>
    <mergeCell ref="A39:J39"/>
    <mergeCell ref="I31:J31"/>
    <mergeCell ref="C32:D32"/>
    <mergeCell ref="I32:J32"/>
    <mergeCell ref="C33:D33"/>
    <mergeCell ref="F33:G33"/>
    <mergeCell ref="I33:J33"/>
  </mergeCells>
  <phoneticPr fontId="4"/>
  <pageMargins left="0.78740157480314965" right="0.19685039370078741" top="0.19685039370078741" bottom="0.19685039370078741" header="0.31496062992125984" footer="0.31496062992125984"/>
  <pageSetup paperSize="9" scale="95" orientation="landscape" horizontalDpi="4294967292"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K31"/>
  <sheetViews>
    <sheetView view="pageLayout" topLeftCell="A19" zoomScaleNormal="75" workbookViewId="0">
      <selection activeCell="A30" sqref="A30:I31"/>
    </sheetView>
  </sheetViews>
  <sheetFormatPr defaultRowHeight="13.5" x14ac:dyDescent="0.15"/>
  <cols>
    <col min="1" max="1" width="16.25" customWidth="1"/>
    <col min="2" max="2" width="10.625" style="42" customWidth="1"/>
    <col min="3" max="3" width="21.625" style="42" customWidth="1"/>
    <col min="4" max="4" width="32.75" style="42" customWidth="1"/>
    <col min="5" max="5" width="5.75" customWidth="1"/>
    <col min="6" max="6" width="16.5" customWidth="1"/>
    <col min="7" max="7" width="10.625" style="42" customWidth="1"/>
    <col min="8" max="8" width="21.625" style="42" customWidth="1"/>
    <col min="9" max="9" width="28.625" style="42" customWidth="1"/>
  </cols>
  <sheetData>
    <row r="3" spans="1:11" s="21" customFormat="1" ht="21" customHeight="1" x14ac:dyDescent="0.15">
      <c r="A3" s="18" t="s">
        <v>47</v>
      </c>
      <c r="B3" s="19"/>
      <c r="C3" s="19"/>
      <c r="D3" s="20"/>
      <c r="E3" s="18"/>
      <c r="F3" s="18"/>
      <c r="G3" s="19"/>
      <c r="H3" s="19"/>
      <c r="I3" s="20"/>
      <c r="J3" s="18"/>
      <c r="K3" s="18"/>
    </row>
    <row r="4" spans="1:11" s="26" customFormat="1" ht="24.95" customHeight="1" x14ac:dyDescent="0.15">
      <c r="A4" s="22" t="s">
        <v>48</v>
      </c>
      <c r="B4" s="23" t="s">
        <v>49</v>
      </c>
      <c r="C4" s="23" t="s">
        <v>50</v>
      </c>
      <c r="D4" s="24" t="s">
        <v>51</v>
      </c>
      <c r="E4" s="25"/>
      <c r="F4" s="22" t="s">
        <v>48</v>
      </c>
      <c r="G4" s="23" t="s">
        <v>49</v>
      </c>
      <c r="H4" s="23" t="s">
        <v>50</v>
      </c>
      <c r="I4" s="24" t="s">
        <v>51</v>
      </c>
      <c r="J4" s="25"/>
      <c r="K4" s="25"/>
    </row>
    <row r="5" spans="1:11" s="26" customFormat="1" ht="24.95" customHeight="1" x14ac:dyDescent="0.15">
      <c r="A5" s="27" t="s">
        <v>52</v>
      </c>
      <c r="B5" s="28" t="s">
        <v>53</v>
      </c>
      <c r="C5" s="29" t="s">
        <v>54</v>
      </c>
      <c r="D5" s="30" t="s">
        <v>55</v>
      </c>
      <c r="E5" s="25"/>
      <c r="F5" s="743" t="s">
        <v>56</v>
      </c>
      <c r="G5" s="28" t="s">
        <v>57</v>
      </c>
      <c r="H5" s="29" t="s">
        <v>58</v>
      </c>
      <c r="I5" s="30" t="s">
        <v>59</v>
      </c>
      <c r="J5" s="25"/>
      <c r="K5" s="25"/>
    </row>
    <row r="6" spans="1:11" s="26" customFormat="1" ht="24.95" customHeight="1" x14ac:dyDescent="0.15">
      <c r="A6" s="743" t="s">
        <v>60</v>
      </c>
      <c r="B6" s="28" t="s">
        <v>53</v>
      </c>
      <c r="C6" s="29" t="s">
        <v>61</v>
      </c>
      <c r="D6" s="30" t="s">
        <v>62</v>
      </c>
      <c r="E6" s="25"/>
      <c r="F6" s="743"/>
      <c r="G6" s="28" t="s">
        <v>63</v>
      </c>
      <c r="H6" s="29" t="s">
        <v>64</v>
      </c>
      <c r="I6" s="30" t="s">
        <v>65</v>
      </c>
      <c r="J6" s="25"/>
      <c r="K6" s="25"/>
    </row>
    <row r="7" spans="1:11" s="26" customFormat="1" ht="24.95" customHeight="1" x14ac:dyDescent="0.15">
      <c r="A7" s="743"/>
      <c r="B7" s="28" t="s">
        <v>66</v>
      </c>
      <c r="C7" s="29" t="s">
        <v>67</v>
      </c>
      <c r="D7" s="30" t="s">
        <v>68</v>
      </c>
      <c r="E7" s="25"/>
      <c r="F7" s="27" t="s">
        <v>69</v>
      </c>
      <c r="G7" s="28" t="s">
        <v>70</v>
      </c>
      <c r="H7" s="29" t="s">
        <v>58</v>
      </c>
      <c r="I7" s="30" t="s">
        <v>71</v>
      </c>
      <c r="J7" s="25"/>
      <c r="K7" s="25"/>
    </row>
    <row r="8" spans="1:11" s="26" customFormat="1" ht="24.95" customHeight="1" x14ac:dyDescent="0.15">
      <c r="A8" s="743"/>
      <c r="B8" s="28" t="s">
        <v>72</v>
      </c>
      <c r="C8" s="29" t="s">
        <v>73</v>
      </c>
      <c r="D8" s="30" t="s">
        <v>55</v>
      </c>
      <c r="E8" s="25"/>
      <c r="F8" s="27" t="s">
        <v>74</v>
      </c>
      <c r="G8" s="28" t="s">
        <v>70</v>
      </c>
      <c r="H8" s="29" t="s">
        <v>58</v>
      </c>
      <c r="I8" s="30" t="s">
        <v>75</v>
      </c>
      <c r="J8" s="25"/>
      <c r="K8" s="25"/>
    </row>
    <row r="9" spans="1:11" s="26" customFormat="1" ht="24.95" customHeight="1" x14ac:dyDescent="0.15">
      <c r="A9" s="743" t="s">
        <v>76</v>
      </c>
      <c r="B9" s="28" t="s">
        <v>77</v>
      </c>
      <c r="C9" s="29" t="s">
        <v>61</v>
      </c>
      <c r="D9" s="30" t="s">
        <v>78</v>
      </c>
      <c r="E9" s="25"/>
      <c r="F9" s="743" t="s">
        <v>79</v>
      </c>
      <c r="G9" s="28" t="s">
        <v>80</v>
      </c>
      <c r="H9" s="29" t="s">
        <v>58</v>
      </c>
      <c r="I9" s="30" t="s">
        <v>81</v>
      </c>
      <c r="J9" s="25"/>
      <c r="K9" s="25"/>
    </row>
    <row r="10" spans="1:11" s="26" customFormat="1" ht="24.95" customHeight="1" x14ac:dyDescent="0.15">
      <c r="A10" s="743"/>
      <c r="B10" s="28" t="s">
        <v>82</v>
      </c>
      <c r="C10" s="29" t="s">
        <v>64</v>
      </c>
      <c r="D10" s="30" t="s">
        <v>83</v>
      </c>
      <c r="E10" s="25"/>
      <c r="F10" s="743"/>
      <c r="G10" s="28" t="s">
        <v>84</v>
      </c>
      <c r="H10" s="29" t="s">
        <v>64</v>
      </c>
      <c r="I10" s="30" t="s">
        <v>85</v>
      </c>
      <c r="J10" s="25"/>
      <c r="K10" s="25"/>
    </row>
    <row r="11" spans="1:11" s="26" customFormat="1" ht="24.95" customHeight="1" x14ac:dyDescent="0.15">
      <c r="A11" s="27" t="s">
        <v>86</v>
      </c>
      <c r="B11" s="28" t="s">
        <v>87</v>
      </c>
      <c r="C11" s="29" t="s">
        <v>54</v>
      </c>
      <c r="D11" s="30" t="s">
        <v>55</v>
      </c>
      <c r="E11" s="25"/>
      <c r="F11" s="743"/>
      <c r="G11" s="28" t="s">
        <v>88</v>
      </c>
      <c r="H11" s="29" t="s">
        <v>89</v>
      </c>
      <c r="I11" s="30" t="s">
        <v>90</v>
      </c>
      <c r="J11" s="25"/>
      <c r="K11" s="25"/>
    </row>
    <row r="12" spans="1:11" s="26" customFormat="1" ht="24.95" customHeight="1" x14ac:dyDescent="0.15">
      <c r="A12" s="743" t="s">
        <v>91</v>
      </c>
      <c r="B12" s="28" t="s">
        <v>92</v>
      </c>
      <c r="C12" s="29" t="s">
        <v>93</v>
      </c>
      <c r="D12" s="30" t="s">
        <v>94</v>
      </c>
      <c r="E12" s="25"/>
      <c r="F12" s="743" t="s">
        <v>95</v>
      </c>
      <c r="G12" s="28" t="s">
        <v>96</v>
      </c>
      <c r="H12" s="29" t="s">
        <v>58</v>
      </c>
      <c r="I12" s="30" t="s">
        <v>97</v>
      </c>
      <c r="J12" s="25"/>
      <c r="K12" s="25"/>
    </row>
    <row r="13" spans="1:11" s="26" customFormat="1" ht="24.95" customHeight="1" x14ac:dyDescent="0.15">
      <c r="A13" s="743"/>
      <c r="B13" s="28" t="s">
        <v>98</v>
      </c>
      <c r="C13" s="29" t="s">
        <v>93</v>
      </c>
      <c r="D13" s="30" t="s">
        <v>99</v>
      </c>
      <c r="E13" s="25"/>
      <c r="F13" s="743"/>
      <c r="G13" s="28" t="s">
        <v>100</v>
      </c>
      <c r="H13" s="29" t="s">
        <v>101</v>
      </c>
      <c r="I13" s="30" t="s">
        <v>102</v>
      </c>
      <c r="J13" s="25"/>
      <c r="K13" s="25"/>
    </row>
    <row r="14" spans="1:11" s="26" customFormat="1" ht="24.95" customHeight="1" x14ac:dyDescent="0.15">
      <c r="A14" s="743"/>
      <c r="B14" s="28" t="s">
        <v>92</v>
      </c>
      <c r="C14" s="29" t="s">
        <v>54</v>
      </c>
      <c r="D14" s="30" t="s">
        <v>55</v>
      </c>
      <c r="E14" s="25"/>
      <c r="F14" s="743"/>
      <c r="G14" s="28" t="s">
        <v>103</v>
      </c>
      <c r="H14" s="29" t="s">
        <v>64</v>
      </c>
      <c r="I14" s="30" t="s">
        <v>104</v>
      </c>
      <c r="J14" s="25"/>
      <c r="K14" s="25"/>
    </row>
    <row r="15" spans="1:11" s="26" customFormat="1" ht="24.95" customHeight="1" x14ac:dyDescent="0.15">
      <c r="A15" s="27" t="s">
        <v>105</v>
      </c>
      <c r="B15" s="28" t="s">
        <v>106</v>
      </c>
      <c r="C15" s="29" t="s">
        <v>107</v>
      </c>
      <c r="D15" s="30" t="s">
        <v>108</v>
      </c>
      <c r="E15" s="25"/>
      <c r="F15" s="743"/>
      <c r="G15" s="28" t="s">
        <v>109</v>
      </c>
      <c r="H15" s="29" t="s">
        <v>107</v>
      </c>
      <c r="I15" s="30" t="s">
        <v>110</v>
      </c>
      <c r="J15" s="25"/>
      <c r="K15" s="25"/>
    </row>
    <row r="16" spans="1:11" s="26" customFormat="1" ht="24.95" customHeight="1" x14ac:dyDescent="0.15">
      <c r="A16" s="743" t="s">
        <v>111</v>
      </c>
      <c r="B16" s="28" t="s">
        <v>112</v>
      </c>
      <c r="C16" s="29" t="s">
        <v>107</v>
      </c>
      <c r="D16" s="30" t="s">
        <v>113</v>
      </c>
      <c r="E16" s="25"/>
      <c r="F16" s="743"/>
      <c r="G16" s="28" t="s">
        <v>114</v>
      </c>
      <c r="H16" s="29" t="s">
        <v>73</v>
      </c>
      <c r="I16" s="30" t="s">
        <v>55</v>
      </c>
      <c r="J16" s="25"/>
      <c r="K16" s="25"/>
    </row>
    <row r="17" spans="1:11" s="26" customFormat="1" ht="24.95" customHeight="1" x14ac:dyDescent="0.15">
      <c r="A17" s="743"/>
      <c r="B17" s="28" t="s">
        <v>115</v>
      </c>
      <c r="C17" s="29" t="s">
        <v>54</v>
      </c>
      <c r="D17" s="30" t="s">
        <v>116</v>
      </c>
      <c r="E17" s="25"/>
      <c r="F17" s="27" t="s">
        <v>117</v>
      </c>
      <c r="G17" s="28" t="s">
        <v>118</v>
      </c>
      <c r="H17" s="29" t="s">
        <v>89</v>
      </c>
      <c r="I17" s="30" t="s">
        <v>119</v>
      </c>
      <c r="J17" s="25"/>
      <c r="K17" s="25"/>
    </row>
    <row r="18" spans="1:11" s="26" customFormat="1" ht="24.95" customHeight="1" x14ac:dyDescent="0.15">
      <c r="A18" s="743"/>
      <c r="B18" s="28" t="s">
        <v>88</v>
      </c>
      <c r="C18" s="29" t="s">
        <v>89</v>
      </c>
      <c r="D18" s="30" t="s">
        <v>120</v>
      </c>
      <c r="E18" s="25"/>
      <c r="F18" s="27" t="s">
        <v>121</v>
      </c>
      <c r="G18" s="28" t="s">
        <v>122</v>
      </c>
      <c r="H18" s="29" t="s">
        <v>89</v>
      </c>
      <c r="I18" s="30" t="s">
        <v>123</v>
      </c>
      <c r="J18" s="25"/>
      <c r="K18" s="25"/>
    </row>
    <row r="19" spans="1:11" s="26" customFormat="1" ht="24.95" customHeight="1" x14ac:dyDescent="0.15">
      <c r="A19" s="743"/>
      <c r="B19" s="28" t="s">
        <v>124</v>
      </c>
      <c r="C19" s="29" t="s">
        <v>58</v>
      </c>
      <c r="D19" s="30" t="s">
        <v>75</v>
      </c>
      <c r="E19" s="25"/>
      <c r="F19" s="743" t="s">
        <v>125</v>
      </c>
      <c r="G19" s="28" t="s">
        <v>126</v>
      </c>
      <c r="H19" s="29" t="s">
        <v>89</v>
      </c>
      <c r="I19" s="30" t="s">
        <v>127</v>
      </c>
      <c r="J19" s="25"/>
      <c r="K19" s="25"/>
    </row>
    <row r="20" spans="1:11" s="26" customFormat="1" ht="24.95" customHeight="1" x14ac:dyDescent="0.15">
      <c r="A20" s="743" t="s">
        <v>128</v>
      </c>
      <c r="B20" s="28" t="s">
        <v>70</v>
      </c>
      <c r="C20" s="29" t="s">
        <v>58</v>
      </c>
      <c r="D20" s="30" t="s">
        <v>129</v>
      </c>
      <c r="E20" s="25"/>
      <c r="F20" s="743"/>
      <c r="G20" s="28" t="s">
        <v>130</v>
      </c>
      <c r="H20" s="29" t="s">
        <v>107</v>
      </c>
      <c r="I20" s="30" t="s">
        <v>131</v>
      </c>
      <c r="J20" s="25"/>
      <c r="K20" s="25"/>
    </row>
    <row r="21" spans="1:11" s="26" customFormat="1" ht="24.95" customHeight="1" x14ac:dyDescent="0.15">
      <c r="A21" s="743"/>
      <c r="B21" s="28" t="s">
        <v>132</v>
      </c>
      <c r="C21" s="29" t="s">
        <v>89</v>
      </c>
      <c r="D21" s="30" t="s">
        <v>133</v>
      </c>
      <c r="E21" s="25"/>
      <c r="F21" s="27" t="s">
        <v>134</v>
      </c>
      <c r="G21" s="31" t="s">
        <v>135</v>
      </c>
      <c r="H21" s="29" t="s">
        <v>64</v>
      </c>
      <c r="I21" s="30" t="s">
        <v>136</v>
      </c>
      <c r="J21" s="25"/>
      <c r="K21" s="25"/>
    </row>
    <row r="22" spans="1:11" s="26" customFormat="1" ht="24.95" customHeight="1" x14ac:dyDescent="0.15">
      <c r="A22" s="743"/>
      <c r="B22" s="28" t="s">
        <v>137</v>
      </c>
      <c r="C22" s="29" t="s">
        <v>138</v>
      </c>
      <c r="D22" s="30" t="s">
        <v>110</v>
      </c>
      <c r="E22" s="25"/>
      <c r="F22" s="32" t="s">
        <v>139</v>
      </c>
      <c r="G22" s="28" t="s">
        <v>70</v>
      </c>
      <c r="H22" s="29" t="s">
        <v>58</v>
      </c>
      <c r="I22" s="30" t="s">
        <v>140</v>
      </c>
      <c r="J22" s="25"/>
      <c r="K22" s="25"/>
    </row>
    <row r="23" spans="1:11" s="26" customFormat="1" ht="24.95" customHeight="1" x14ac:dyDescent="0.15">
      <c r="A23" s="743" t="s">
        <v>141</v>
      </c>
      <c r="B23" s="28" t="s">
        <v>112</v>
      </c>
      <c r="C23" s="29" t="s">
        <v>58</v>
      </c>
      <c r="D23" s="30" t="s">
        <v>142</v>
      </c>
      <c r="E23" s="25"/>
      <c r="F23" s="27" t="s">
        <v>143</v>
      </c>
      <c r="G23" s="28" t="s">
        <v>137</v>
      </c>
      <c r="H23" s="29" t="s">
        <v>89</v>
      </c>
      <c r="I23" s="30" t="s">
        <v>144</v>
      </c>
      <c r="J23" s="25"/>
      <c r="K23" s="25"/>
    </row>
    <row r="24" spans="1:11" s="26" customFormat="1" ht="24.95" customHeight="1" x14ac:dyDescent="0.15">
      <c r="A24" s="743"/>
      <c r="B24" s="28" t="s">
        <v>145</v>
      </c>
      <c r="C24" s="29" t="s">
        <v>64</v>
      </c>
      <c r="D24" s="30" t="s">
        <v>65</v>
      </c>
      <c r="E24" s="25"/>
      <c r="F24" s="27" t="s">
        <v>146</v>
      </c>
      <c r="G24" s="28" t="s">
        <v>124</v>
      </c>
      <c r="H24" s="29" t="s">
        <v>58</v>
      </c>
      <c r="I24" s="30" t="s">
        <v>85</v>
      </c>
      <c r="J24" s="25"/>
      <c r="K24" s="25"/>
    </row>
    <row r="25" spans="1:11" s="26" customFormat="1" ht="24.95" customHeight="1" x14ac:dyDescent="0.15">
      <c r="A25" s="743"/>
      <c r="B25" s="28" t="s">
        <v>147</v>
      </c>
      <c r="C25" s="29" t="s">
        <v>89</v>
      </c>
      <c r="D25" s="30" t="s">
        <v>148</v>
      </c>
      <c r="E25" s="25"/>
      <c r="F25" s="27" t="s">
        <v>149</v>
      </c>
      <c r="G25" s="28" t="s">
        <v>150</v>
      </c>
      <c r="H25" s="29" t="s">
        <v>151</v>
      </c>
      <c r="I25" s="30" t="s">
        <v>152</v>
      </c>
      <c r="J25" s="25"/>
      <c r="K25" s="25"/>
    </row>
    <row r="26" spans="1:11" s="26" customFormat="1" ht="24.95" customHeight="1" x14ac:dyDescent="0.15">
      <c r="A26" s="27" t="s">
        <v>153</v>
      </c>
      <c r="B26" s="28" t="s">
        <v>154</v>
      </c>
      <c r="C26" s="29" t="s">
        <v>58</v>
      </c>
      <c r="D26" s="30" t="s">
        <v>155</v>
      </c>
      <c r="E26" s="25"/>
      <c r="F26" s="27" t="s">
        <v>156</v>
      </c>
      <c r="G26" s="28" t="s">
        <v>118</v>
      </c>
      <c r="H26" s="29" t="s">
        <v>89</v>
      </c>
      <c r="I26" s="30" t="s">
        <v>157</v>
      </c>
      <c r="J26" s="25"/>
      <c r="K26" s="25"/>
    </row>
    <row r="27" spans="1:11" s="26" customFormat="1" ht="24.95" customHeight="1" x14ac:dyDescent="0.15">
      <c r="A27" s="744" t="s">
        <v>158</v>
      </c>
      <c r="B27" s="28" t="s">
        <v>159</v>
      </c>
      <c r="C27" s="29" t="s">
        <v>64</v>
      </c>
      <c r="D27" s="30" t="s">
        <v>160</v>
      </c>
      <c r="E27" s="25"/>
      <c r="F27" s="27" t="s">
        <v>161</v>
      </c>
      <c r="G27" s="28" t="s">
        <v>162</v>
      </c>
      <c r="H27" s="29" t="s">
        <v>151</v>
      </c>
      <c r="I27" s="30" t="s">
        <v>163</v>
      </c>
      <c r="J27" s="25"/>
      <c r="K27" s="25"/>
    </row>
    <row r="28" spans="1:11" s="26" customFormat="1" ht="31.5" customHeight="1" x14ac:dyDescent="0.15">
      <c r="A28" s="744"/>
      <c r="B28" s="33" t="s">
        <v>164</v>
      </c>
      <c r="C28" s="34" t="s">
        <v>54</v>
      </c>
      <c r="D28" s="35" t="s">
        <v>165</v>
      </c>
      <c r="E28" s="25"/>
      <c r="F28" s="36" t="s">
        <v>166</v>
      </c>
      <c r="G28" s="37" t="s">
        <v>162</v>
      </c>
      <c r="H28" s="38" t="s">
        <v>167</v>
      </c>
      <c r="I28" s="39" t="s">
        <v>55</v>
      </c>
    </row>
    <row r="29" spans="1:11" ht="24.95" customHeight="1" x14ac:dyDescent="0.15">
      <c r="A29" s="40"/>
      <c r="B29" s="41"/>
      <c r="C29" s="41"/>
      <c r="D29" s="41"/>
      <c r="E29" s="40"/>
      <c r="F29" s="40"/>
      <c r="G29" s="41"/>
      <c r="H29" s="41"/>
      <c r="I29" s="41"/>
      <c r="J29" s="40"/>
      <c r="K29" s="40"/>
    </row>
    <row r="30" spans="1:11" x14ac:dyDescent="0.15">
      <c r="A30" s="689" t="s">
        <v>168</v>
      </c>
      <c r="B30" s="689"/>
      <c r="C30" s="689"/>
      <c r="D30" s="689"/>
      <c r="E30" s="689"/>
      <c r="F30" s="689"/>
      <c r="G30" s="689"/>
      <c r="H30" s="689"/>
      <c r="I30" s="689"/>
    </row>
    <row r="31" spans="1:11" ht="15.75" customHeight="1" x14ac:dyDescent="0.15">
      <c r="A31" s="689"/>
      <c r="B31" s="689"/>
      <c r="C31" s="689"/>
      <c r="D31" s="689"/>
      <c r="E31" s="689"/>
      <c r="F31" s="689"/>
      <c r="G31" s="689"/>
      <c r="H31" s="689"/>
      <c r="I31" s="689"/>
    </row>
  </sheetData>
  <sheetProtection selectLockedCells="1" selectUnlockedCells="1"/>
  <mergeCells count="12">
    <mergeCell ref="A30:I31"/>
    <mergeCell ref="A23:A25"/>
    <mergeCell ref="A27:A28"/>
    <mergeCell ref="F5:F6"/>
    <mergeCell ref="A6:A8"/>
    <mergeCell ref="A9:A10"/>
    <mergeCell ref="F9:F11"/>
    <mergeCell ref="A12:A14"/>
    <mergeCell ref="F12:F16"/>
    <mergeCell ref="A16:A19"/>
    <mergeCell ref="F19:F20"/>
    <mergeCell ref="A20:A22"/>
  </mergeCells>
  <phoneticPr fontId="4"/>
  <pageMargins left="0.78740157480314965" right="0.19685039370078741" top="0.19685039370078741" bottom="0.19685039370078741" header="0.51181102362204722" footer="0.23622047244094491"/>
  <pageSetup paperSize="9" scale="85" firstPageNumber="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P33"/>
  <sheetViews>
    <sheetView view="pageLayout" topLeftCell="A10" zoomScaleNormal="100" workbookViewId="0">
      <selection activeCell="A16" sqref="A16"/>
    </sheetView>
  </sheetViews>
  <sheetFormatPr defaultRowHeight="14.25" x14ac:dyDescent="0.15"/>
  <cols>
    <col min="1" max="1" width="23.625" style="1" customWidth="1"/>
    <col min="2" max="4" width="8.25" style="9" customWidth="1"/>
    <col min="5" max="14" width="7.75" style="9" customWidth="1"/>
    <col min="15" max="16" width="9.625" style="9" customWidth="1"/>
    <col min="17" max="25" width="8.125" style="1" customWidth="1"/>
    <col min="26" max="16384" width="9" style="1"/>
  </cols>
  <sheetData>
    <row r="4" spans="1:16" ht="21" customHeight="1" x14ac:dyDescent="0.15">
      <c r="A4" s="760" t="s">
        <v>39</v>
      </c>
      <c r="B4" s="760"/>
      <c r="C4" s="760"/>
      <c r="D4" s="760"/>
      <c r="E4" s="769" t="s">
        <v>1</v>
      </c>
      <c r="F4" s="769"/>
      <c r="G4" s="769"/>
      <c r="H4" s="769"/>
      <c r="I4" s="769"/>
      <c r="J4" s="769"/>
      <c r="K4" s="769"/>
      <c r="L4" s="769"/>
      <c r="M4" s="769"/>
      <c r="N4" s="769" t="s">
        <v>2</v>
      </c>
      <c r="O4" s="769"/>
      <c r="P4" s="769"/>
    </row>
    <row r="5" spans="1:16" ht="20.25" customHeight="1" x14ac:dyDescent="0.15">
      <c r="A5" s="770" t="s">
        <v>3</v>
      </c>
      <c r="B5" s="771" t="s">
        <v>37</v>
      </c>
      <c r="C5" s="773" t="s">
        <v>4</v>
      </c>
      <c r="D5" s="772" t="s">
        <v>5</v>
      </c>
      <c r="E5" s="765" t="s">
        <v>6</v>
      </c>
      <c r="F5" s="765"/>
      <c r="G5" s="765"/>
      <c r="H5" s="765"/>
      <c r="I5" s="765"/>
      <c r="J5" s="765"/>
      <c r="K5" s="765"/>
      <c r="L5" s="765"/>
      <c r="M5" s="765"/>
      <c r="N5" s="765"/>
      <c r="O5" s="774" t="s">
        <v>41</v>
      </c>
      <c r="P5" s="776" t="s">
        <v>7</v>
      </c>
    </row>
    <row r="6" spans="1:16" ht="40.5" customHeight="1" x14ac:dyDescent="0.15">
      <c r="A6" s="770"/>
      <c r="B6" s="772"/>
      <c r="C6" s="772"/>
      <c r="D6" s="772"/>
      <c r="E6" s="13" t="s">
        <v>8</v>
      </c>
      <c r="F6" s="2" t="s">
        <v>9</v>
      </c>
      <c r="G6" s="2" t="s">
        <v>10</v>
      </c>
      <c r="H6" s="2" t="s">
        <v>11</v>
      </c>
      <c r="I6" s="2" t="s">
        <v>12</v>
      </c>
      <c r="J6" s="2" t="s">
        <v>13</v>
      </c>
      <c r="K6" s="2" t="s">
        <v>14</v>
      </c>
      <c r="L6" s="2" t="s">
        <v>15</v>
      </c>
      <c r="M6" s="3" t="s">
        <v>16</v>
      </c>
      <c r="N6" s="2" t="s">
        <v>17</v>
      </c>
      <c r="O6" s="775"/>
      <c r="P6" s="776"/>
    </row>
    <row r="7" spans="1:16" ht="21.95" customHeight="1" x14ac:dyDescent="0.15">
      <c r="A7" s="4" t="s">
        <v>18</v>
      </c>
      <c r="B7" s="2">
        <v>359</v>
      </c>
      <c r="C7" s="2">
        <v>5</v>
      </c>
      <c r="D7" s="2">
        <v>1</v>
      </c>
      <c r="E7" s="2">
        <v>147</v>
      </c>
      <c r="F7" s="2">
        <v>88</v>
      </c>
      <c r="G7" s="2">
        <v>68</v>
      </c>
      <c r="H7" s="2">
        <v>15</v>
      </c>
      <c r="I7" s="2">
        <v>23</v>
      </c>
      <c r="J7" s="2">
        <v>1</v>
      </c>
      <c r="K7" s="2" t="s">
        <v>0</v>
      </c>
      <c r="L7" s="2" t="s">
        <v>0</v>
      </c>
      <c r="M7" s="2">
        <v>5</v>
      </c>
      <c r="N7" s="2" t="s">
        <v>0</v>
      </c>
      <c r="O7" s="2">
        <v>5</v>
      </c>
      <c r="P7" s="8">
        <v>1</v>
      </c>
    </row>
    <row r="8" spans="1:16" ht="21.95" customHeight="1" x14ac:dyDescent="0.15">
      <c r="A8" s="4" t="s">
        <v>19</v>
      </c>
      <c r="B8" s="2">
        <v>33</v>
      </c>
      <c r="C8" s="2">
        <v>4</v>
      </c>
      <c r="D8" s="2">
        <v>1</v>
      </c>
      <c r="E8" s="2">
        <v>9</v>
      </c>
      <c r="F8" s="2">
        <v>9</v>
      </c>
      <c r="G8" s="2">
        <v>5</v>
      </c>
      <c r="H8" s="2">
        <v>2</v>
      </c>
      <c r="I8" s="2">
        <v>2</v>
      </c>
      <c r="J8" s="2" t="s">
        <v>0</v>
      </c>
      <c r="K8" s="2" t="s">
        <v>0</v>
      </c>
      <c r="L8" s="2" t="s">
        <v>0</v>
      </c>
      <c r="M8" s="2" t="s">
        <v>0</v>
      </c>
      <c r="N8" s="2" t="s">
        <v>0</v>
      </c>
      <c r="O8" s="2">
        <v>1</v>
      </c>
      <c r="P8" s="8" t="s">
        <v>0</v>
      </c>
    </row>
    <row r="9" spans="1:16" ht="21.95" customHeight="1" x14ac:dyDescent="0.15">
      <c r="A9" s="7" t="s">
        <v>38</v>
      </c>
      <c r="B9" s="2">
        <v>60</v>
      </c>
      <c r="C9" s="2" t="s">
        <v>0</v>
      </c>
      <c r="D9" s="2" t="s">
        <v>0</v>
      </c>
      <c r="E9" s="2">
        <v>9</v>
      </c>
      <c r="F9" s="2">
        <v>24</v>
      </c>
      <c r="G9" s="2">
        <v>19</v>
      </c>
      <c r="H9" s="2">
        <v>3</v>
      </c>
      <c r="I9" s="2">
        <v>2</v>
      </c>
      <c r="J9" s="2" t="s">
        <v>0</v>
      </c>
      <c r="K9" s="2" t="s">
        <v>0</v>
      </c>
      <c r="L9" s="2" t="s">
        <v>0</v>
      </c>
      <c r="M9" s="2">
        <v>3</v>
      </c>
      <c r="N9" s="2" t="s">
        <v>0</v>
      </c>
      <c r="O9" s="2" t="s">
        <v>0</v>
      </c>
      <c r="P9" s="8" t="s">
        <v>0</v>
      </c>
    </row>
    <row r="10" spans="1:16" ht="21.95" customHeight="1" x14ac:dyDescent="0.15">
      <c r="A10" s="4" t="s">
        <v>20</v>
      </c>
      <c r="B10" s="2">
        <v>68</v>
      </c>
      <c r="C10" s="2" t="s">
        <v>0</v>
      </c>
      <c r="D10" s="2" t="s">
        <v>0</v>
      </c>
      <c r="E10" s="2">
        <v>23</v>
      </c>
      <c r="F10" s="2">
        <v>16</v>
      </c>
      <c r="G10" s="2">
        <v>24</v>
      </c>
      <c r="H10" s="2">
        <v>3</v>
      </c>
      <c r="I10" s="2">
        <v>1</v>
      </c>
      <c r="J10" s="2">
        <v>1</v>
      </c>
      <c r="K10" s="2" t="s">
        <v>0</v>
      </c>
      <c r="L10" s="2" t="s">
        <v>0</v>
      </c>
      <c r="M10" s="2" t="s">
        <v>0</v>
      </c>
      <c r="N10" s="2" t="s">
        <v>0</v>
      </c>
      <c r="O10" s="2" t="s">
        <v>0</v>
      </c>
      <c r="P10" s="8" t="s">
        <v>0</v>
      </c>
    </row>
    <row r="11" spans="1:16" ht="21.95" customHeight="1" x14ac:dyDescent="0.15">
      <c r="A11" s="4" t="s">
        <v>21</v>
      </c>
      <c r="B11" s="2">
        <v>35</v>
      </c>
      <c r="C11" s="2">
        <v>1</v>
      </c>
      <c r="D11" s="2" t="s">
        <v>0</v>
      </c>
      <c r="E11" s="2">
        <v>22</v>
      </c>
      <c r="F11" s="2">
        <v>6</v>
      </c>
      <c r="G11" s="2">
        <v>4</v>
      </c>
      <c r="H11" s="2">
        <v>1</v>
      </c>
      <c r="I11" s="2" t="s">
        <v>0</v>
      </c>
      <c r="J11" s="2" t="s">
        <v>0</v>
      </c>
      <c r="K11" s="2" t="s">
        <v>0</v>
      </c>
      <c r="L11" s="2" t="s">
        <v>0</v>
      </c>
      <c r="M11" s="2">
        <v>1</v>
      </c>
      <c r="N11" s="2" t="s">
        <v>0</v>
      </c>
      <c r="O11" s="2" t="s">
        <v>0</v>
      </c>
      <c r="P11" s="8" t="s">
        <v>0</v>
      </c>
    </row>
    <row r="12" spans="1:16" ht="21.95" customHeight="1" x14ac:dyDescent="0.15">
      <c r="A12" s="4" t="s">
        <v>22</v>
      </c>
      <c r="B12" s="2">
        <v>29</v>
      </c>
      <c r="C12" s="2" t="s">
        <v>0</v>
      </c>
      <c r="D12" s="2" t="s">
        <v>0</v>
      </c>
      <c r="E12" s="2">
        <v>13</v>
      </c>
      <c r="F12" s="2">
        <v>5</v>
      </c>
      <c r="G12" s="2">
        <v>2</v>
      </c>
      <c r="H12" s="2">
        <v>4</v>
      </c>
      <c r="I12" s="2">
        <v>4</v>
      </c>
      <c r="J12" s="2" t="s">
        <v>0</v>
      </c>
      <c r="K12" s="2" t="s">
        <v>0</v>
      </c>
      <c r="L12" s="2" t="s">
        <v>0</v>
      </c>
      <c r="M12" s="2" t="s">
        <v>0</v>
      </c>
      <c r="N12" s="2" t="s">
        <v>0</v>
      </c>
      <c r="O12" s="2">
        <v>1</v>
      </c>
      <c r="P12" s="8" t="s">
        <v>0</v>
      </c>
    </row>
    <row r="13" spans="1:16" ht="21.95" customHeight="1" x14ac:dyDescent="0.15">
      <c r="A13" s="4" t="s">
        <v>23</v>
      </c>
      <c r="B13" s="2">
        <v>37</v>
      </c>
      <c r="C13" s="2" t="s">
        <v>0</v>
      </c>
      <c r="D13" s="2" t="s">
        <v>0</v>
      </c>
      <c r="E13" s="2">
        <v>20</v>
      </c>
      <c r="F13" s="2">
        <v>7</v>
      </c>
      <c r="G13" s="2">
        <v>4</v>
      </c>
      <c r="H13" s="2" t="s">
        <v>0</v>
      </c>
      <c r="I13" s="2">
        <v>3</v>
      </c>
      <c r="J13" s="2" t="s">
        <v>0</v>
      </c>
      <c r="K13" s="2" t="s">
        <v>0</v>
      </c>
      <c r="L13" s="2" t="s">
        <v>0</v>
      </c>
      <c r="M13" s="2">
        <v>1</v>
      </c>
      <c r="N13" s="2" t="s">
        <v>0</v>
      </c>
      <c r="O13" s="2">
        <v>1</v>
      </c>
      <c r="P13" s="8">
        <v>1</v>
      </c>
    </row>
    <row r="14" spans="1:16" ht="21.95" customHeight="1" x14ac:dyDescent="0.15">
      <c r="A14" s="4" t="s">
        <v>24</v>
      </c>
      <c r="B14" s="2">
        <v>32</v>
      </c>
      <c r="C14" s="2" t="s">
        <v>0</v>
      </c>
      <c r="D14" s="2" t="s">
        <v>0</v>
      </c>
      <c r="E14" s="2">
        <v>17</v>
      </c>
      <c r="F14" s="2">
        <v>12</v>
      </c>
      <c r="G14" s="2">
        <v>3</v>
      </c>
      <c r="H14" s="2" t="s">
        <v>0</v>
      </c>
      <c r="I14" s="2" t="s">
        <v>0</v>
      </c>
      <c r="J14" s="2" t="s">
        <v>0</v>
      </c>
      <c r="K14" s="2" t="s">
        <v>0</v>
      </c>
      <c r="L14" s="2" t="s">
        <v>0</v>
      </c>
      <c r="M14" s="2" t="s">
        <v>0</v>
      </c>
      <c r="N14" s="2" t="s">
        <v>0</v>
      </c>
      <c r="O14" s="2" t="s">
        <v>0</v>
      </c>
      <c r="P14" s="8" t="s">
        <v>0</v>
      </c>
    </row>
    <row r="15" spans="1:16" ht="21.95" customHeight="1" x14ac:dyDescent="0.15">
      <c r="A15" s="5" t="s">
        <v>25</v>
      </c>
      <c r="B15" s="11">
        <v>65</v>
      </c>
      <c r="C15" s="11" t="s">
        <v>0</v>
      </c>
      <c r="D15" s="11" t="s">
        <v>0</v>
      </c>
      <c r="E15" s="11">
        <v>34</v>
      </c>
      <c r="F15" s="11">
        <v>9</v>
      </c>
      <c r="G15" s="11">
        <v>7</v>
      </c>
      <c r="H15" s="11">
        <v>2</v>
      </c>
      <c r="I15" s="11">
        <v>11</v>
      </c>
      <c r="J15" s="11" t="s">
        <v>0</v>
      </c>
      <c r="K15" s="11" t="s">
        <v>0</v>
      </c>
      <c r="L15" s="11" t="s">
        <v>0</v>
      </c>
      <c r="M15" s="11" t="s">
        <v>0</v>
      </c>
      <c r="N15" s="11" t="s">
        <v>0</v>
      </c>
      <c r="O15" s="11">
        <v>2</v>
      </c>
      <c r="P15" s="12" t="s">
        <v>0</v>
      </c>
    </row>
    <row r="16" spans="1:16" ht="21" customHeight="1" x14ac:dyDescent="0.15">
      <c r="A16" s="6"/>
      <c r="B16" s="10"/>
      <c r="C16" s="10"/>
      <c r="D16" s="10"/>
      <c r="E16" s="10"/>
      <c r="F16" s="10"/>
      <c r="G16" s="10"/>
      <c r="H16" s="10"/>
      <c r="I16" s="10"/>
      <c r="J16" s="10"/>
      <c r="K16" s="10"/>
      <c r="L16" s="1"/>
      <c r="M16" s="6"/>
      <c r="N16" s="752" t="s">
        <v>26</v>
      </c>
      <c r="O16" s="752"/>
      <c r="P16" s="752"/>
    </row>
    <row r="17" spans="1:16" s="645" customFormat="1" ht="21" customHeight="1" x14ac:dyDescent="0.15">
      <c r="A17" s="6"/>
      <c r="B17" s="646"/>
      <c r="C17" s="646"/>
      <c r="D17" s="646"/>
      <c r="E17" s="646"/>
      <c r="F17" s="646"/>
      <c r="G17" s="646"/>
      <c r="H17" s="646"/>
      <c r="I17" s="646"/>
      <c r="J17" s="646"/>
      <c r="K17" s="646"/>
      <c r="M17" s="6"/>
      <c r="N17" s="657"/>
      <c r="O17" s="657"/>
      <c r="P17" s="657"/>
    </row>
    <row r="18" spans="1:16" ht="15" customHeight="1" x14ac:dyDescent="0.15">
      <c r="A18" s="6"/>
      <c r="B18" s="10"/>
      <c r="C18" s="10"/>
      <c r="D18" s="10"/>
      <c r="E18" s="10"/>
      <c r="F18" s="10"/>
      <c r="G18" s="10"/>
      <c r="H18" s="10"/>
      <c r="I18" s="10"/>
      <c r="J18" s="10"/>
      <c r="K18" s="10"/>
      <c r="L18" s="10"/>
      <c r="M18" s="10"/>
      <c r="N18" s="10"/>
      <c r="O18" s="10"/>
      <c r="P18" s="10"/>
    </row>
    <row r="19" spans="1:16" ht="21" customHeight="1" x14ac:dyDescent="0.15">
      <c r="A19" s="760" t="s">
        <v>40</v>
      </c>
      <c r="B19" s="760"/>
      <c r="C19" s="760"/>
      <c r="D19" s="10"/>
      <c r="E19" s="10"/>
      <c r="F19" s="10"/>
      <c r="G19" s="1"/>
      <c r="H19" s="1"/>
      <c r="I19" s="1"/>
      <c r="J19" s="10"/>
      <c r="K19" s="10"/>
      <c r="L19" s="10"/>
      <c r="M19" s="761" t="s">
        <v>26</v>
      </c>
      <c r="N19" s="761"/>
      <c r="O19" s="761"/>
      <c r="P19" s="10"/>
    </row>
    <row r="20" spans="1:16" ht="21" customHeight="1" x14ac:dyDescent="0.15">
      <c r="A20" s="762" t="s">
        <v>27</v>
      </c>
      <c r="B20" s="764" t="s">
        <v>28</v>
      </c>
      <c r="C20" s="764"/>
      <c r="D20" s="755" t="s">
        <v>45</v>
      </c>
      <c r="E20" s="756"/>
      <c r="F20" s="756"/>
      <c r="G20" s="756"/>
      <c r="H20" s="756"/>
      <c r="I20" s="756"/>
      <c r="J20" s="756"/>
      <c r="K20" s="756"/>
      <c r="L20" s="756"/>
      <c r="M20" s="756"/>
      <c r="N20" s="756"/>
      <c r="O20" s="757"/>
      <c r="P20" s="10"/>
    </row>
    <row r="21" spans="1:16" ht="21" customHeight="1" x14ac:dyDescent="0.15">
      <c r="A21" s="763"/>
      <c r="B21" s="765"/>
      <c r="C21" s="765"/>
      <c r="D21" s="753" t="s">
        <v>29</v>
      </c>
      <c r="E21" s="753"/>
      <c r="F21" s="753"/>
      <c r="G21" s="753"/>
      <c r="H21" s="753"/>
      <c r="I21" s="753"/>
      <c r="J21" s="753"/>
      <c r="K21" s="753"/>
      <c r="L21" s="753"/>
      <c r="M21" s="753"/>
      <c r="N21" s="745" t="s">
        <v>30</v>
      </c>
      <c r="O21" s="746"/>
      <c r="P21" s="10"/>
    </row>
    <row r="22" spans="1:16" ht="21" customHeight="1" x14ac:dyDescent="0.15">
      <c r="A22" s="763"/>
      <c r="B22" s="765"/>
      <c r="C22" s="765"/>
      <c r="D22" s="754" t="s">
        <v>31</v>
      </c>
      <c r="E22" s="754"/>
      <c r="F22" s="754" t="s">
        <v>32</v>
      </c>
      <c r="G22" s="754"/>
      <c r="H22" s="754" t="s">
        <v>33</v>
      </c>
      <c r="I22" s="754"/>
      <c r="J22" s="754" t="s">
        <v>34</v>
      </c>
      <c r="K22" s="754"/>
      <c r="L22" s="754" t="s">
        <v>35</v>
      </c>
      <c r="M22" s="754"/>
      <c r="N22" s="758"/>
      <c r="O22" s="759"/>
      <c r="P22" s="10"/>
    </row>
    <row r="23" spans="1:16" ht="21" customHeight="1" x14ac:dyDescent="0.15">
      <c r="A23" s="14" t="s">
        <v>42</v>
      </c>
      <c r="B23" s="745">
        <f>SUM(D23,N23)</f>
        <v>474</v>
      </c>
      <c r="C23" s="766"/>
      <c r="D23" s="745">
        <f>SUM(F23,H23,J23,L23)</f>
        <v>462</v>
      </c>
      <c r="E23" s="766"/>
      <c r="F23" s="745">
        <v>14</v>
      </c>
      <c r="G23" s="766"/>
      <c r="H23" s="745">
        <v>43</v>
      </c>
      <c r="I23" s="766"/>
      <c r="J23" s="745">
        <v>90</v>
      </c>
      <c r="K23" s="766"/>
      <c r="L23" s="745">
        <v>315</v>
      </c>
      <c r="M23" s="766"/>
      <c r="N23" s="745">
        <v>12</v>
      </c>
      <c r="O23" s="746"/>
      <c r="P23" s="10"/>
    </row>
    <row r="24" spans="1:16" ht="21" customHeight="1" x14ac:dyDescent="0.15">
      <c r="A24" s="14" t="s">
        <v>43</v>
      </c>
      <c r="B24" s="747"/>
      <c r="C24" s="767"/>
      <c r="D24" s="747"/>
      <c r="E24" s="767"/>
      <c r="F24" s="747"/>
      <c r="G24" s="767"/>
      <c r="H24" s="747"/>
      <c r="I24" s="767"/>
      <c r="J24" s="747"/>
      <c r="K24" s="767"/>
      <c r="L24" s="747"/>
      <c r="M24" s="767"/>
      <c r="N24" s="747"/>
      <c r="O24" s="748"/>
      <c r="P24" s="10"/>
    </row>
    <row r="25" spans="1:16" ht="21" customHeight="1" x14ac:dyDescent="0.15">
      <c r="A25" s="15" t="s">
        <v>44</v>
      </c>
      <c r="B25" s="749"/>
      <c r="C25" s="768"/>
      <c r="D25" s="749"/>
      <c r="E25" s="768"/>
      <c r="F25" s="749"/>
      <c r="G25" s="768"/>
      <c r="H25" s="749"/>
      <c r="I25" s="768"/>
      <c r="J25" s="749"/>
      <c r="K25" s="768"/>
      <c r="L25" s="749"/>
      <c r="M25" s="768"/>
      <c r="N25" s="749"/>
      <c r="O25" s="750"/>
      <c r="P25" s="10"/>
    </row>
    <row r="26" spans="1:16" ht="21" customHeight="1" x14ac:dyDescent="0.15">
      <c r="A26" s="6"/>
      <c r="B26" s="10"/>
      <c r="C26" s="10"/>
      <c r="D26" s="10"/>
      <c r="E26" s="10"/>
      <c r="F26" s="10"/>
      <c r="G26" s="10"/>
      <c r="H26" s="1"/>
      <c r="I26" s="1"/>
      <c r="J26" s="10"/>
      <c r="K26" s="10"/>
      <c r="L26" s="10"/>
      <c r="M26" s="751" t="s">
        <v>36</v>
      </c>
      <c r="N26" s="751"/>
      <c r="O26" s="751"/>
      <c r="P26" s="10"/>
    </row>
    <row r="27" spans="1:16" ht="21" customHeight="1" x14ac:dyDescent="0.15">
      <c r="A27" s="6"/>
      <c r="B27" s="10"/>
      <c r="C27" s="10"/>
      <c r="D27" s="10"/>
      <c r="E27" s="10"/>
      <c r="F27" s="10"/>
      <c r="G27" s="10"/>
    </row>
    <row r="28" spans="1:16" ht="21" customHeight="1" x14ac:dyDescent="0.15"/>
    <row r="29" spans="1:16" ht="21" customHeight="1" x14ac:dyDescent="0.15"/>
    <row r="30" spans="1:16" ht="21" customHeight="1" x14ac:dyDescent="0.15"/>
    <row r="31" spans="1:16" ht="21" customHeight="1" x14ac:dyDescent="0.15">
      <c r="A31" s="689" t="s">
        <v>46</v>
      </c>
      <c r="B31" s="689"/>
      <c r="C31" s="689"/>
      <c r="D31" s="689"/>
      <c r="E31" s="689"/>
      <c r="F31" s="689"/>
      <c r="G31" s="689"/>
      <c r="H31" s="689"/>
      <c r="I31" s="689"/>
      <c r="J31" s="689"/>
      <c r="K31" s="689"/>
      <c r="L31" s="689"/>
      <c r="M31" s="689"/>
      <c r="N31" s="689"/>
      <c r="O31" s="689"/>
      <c r="P31" s="689"/>
    </row>
    <row r="32" spans="1:16" ht="21" customHeight="1" x14ac:dyDescent="0.15"/>
    <row r="33" ht="21" customHeight="1" x14ac:dyDescent="0.15"/>
  </sheetData>
  <sheetProtection selectLockedCells="1" selectUnlockedCells="1"/>
  <mergeCells count="32">
    <mergeCell ref="L23:M25"/>
    <mergeCell ref="A4:D4"/>
    <mergeCell ref="E4:M4"/>
    <mergeCell ref="N4:P4"/>
    <mergeCell ref="A5:A6"/>
    <mergeCell ref="B5:B6"/>
    <mergeCell ref="C5:C6"/>
    <mergeCell ref="D5:D6"/>
    <mergeCell ref="E5:N5"/>
    <mergeCell ref="O5:O6"/>
    <mergeCell ref="P5:P6"/>
    <mergeCell ref="B23:C25"/>
    <mergeCell ref="D23:E25"/>
    <mergeCell ref="F23:G25"/>
    <mergeCell ref="H23:I25"/>
    <mergeCell ref="J23:K25"/>
    <mergeCell ref="N23:O25"/>
    <mergeCell ref="M26:O26"/>
    <mergeCell ref="N16:P16"/>
    <mergeCell ref="A31:P31"/>
    <mergeCell ref="D21:M21"/>
    <mergeCell ref="D22:E22"/>
    <mergeCell ref="F22:G22"/>
    <mergeCell ref="H22:I22"/>
    <mergeCell ref="J22:K22"/>
    <mergeCell ref="L22:M22"/>
    <mergeCell ref="D20:O20"/>
    <mergeCell ref="N21:O22"/>
    <mergeCell ref="A19:C19"/>
    <mergeCell ref="M19:O19"/>
    <mergeCell ref="A20:A22"/>
    <mergeCell ref="B20:C22"/>
  </mergeCells>
  <phoneticPr fontId="4"/>
  <pageMargins left="0.78740157480314965" right="0.19685039370078741" top="0.19685039370078741" bottom="0.19685039370078741" header="0.51181102362204722" footer="0.11811023622047245"/>
  <pageSetup paperSize="9" scale="95" firstPageNumber="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U32"/>
  <sheetViews>
    <sheetView view="pageLayout" topLeftCell="A10" zoomScaleNormal="71" workbookViewId="0">
      <selection activeCell="B1" sqref="B1"/>
    </sheetView>
  </sheetViews>
  <sheetFormatPr defaultRowHeight="14.25" x14ac:dyDescent="0.15"/>
  <cols>
    <col min="1" max="1" width="1.125" style="6" customWidth="1"/>
    <col min="2" max="15" width="8.125" style="6" customWidth="1"/>
    <col min="16" max="16" width="9.125" style="6" customWidth="1"/>
    <col min="17" max="17" width="9.625" style="6" customWidth="1"/>
    <col min="18" max="19" width="8.125" style="6" customWidth="1"/>
    <col min="20" max="16384" width="9" style="6"/>
  </cols>
  <sheetData>
    <row r="4" spans="2:21" ht="21" customHeight="1" x14ac:dyDescent="0.15">
      <c r="B4" s="45"/>
      <c r="C4" s="45" t="s">
        <v>172</v>
      </c>
      <c r="D4" s="45"/>
      <c r="E4" s="45"/>
      <c r="F4" s="1"/>
      <c r="G4" s="1"/>
      <c r="H4" s="1"/>
      <c r="I4" s="1"/>
      <c r="J4" s="1"/>
      <c r="K4" s="1"/>
      <c r="L4" s="1"/>
      <c r="M4" s="1"/>
      <c r="N4" s="1"/>
      <c r="O4" s="1"/>
      <c r="P4" s="1"/>
      <c r="Q4" s="1"/>
      <c r="R4" s="1"/>
      <c r="S4" s="1"/>
      <c r="T4" s="1"/>
      <c r="U4" s="1"/>
    </row>
    <row r="5" spans="2:21" ht="20.100000000000001" customHeight="1" x14ac:dyDescent="0.15">
      <c r="B5" s="777" t="s">
        <v>173</v>
      </c>
      <c r="C5" s="777"/>
      <c r="D5" s="777"/>
      <c r="E5" s="777"/>
      <c r="F5" s="777"/>
      <c r="G5" s="777"/>
      <c r="H5" s="777"/>
      <c r="I5" s="777"/>
      <c r="J5" s="777"/>
      <c r="K5" s="777"/>
      <c r="L5" s="777"/>
      <c r="M5" s="777"/>
      <c r="N5" s="777"/>
      <c r="O5" s="777"/>
      <c r="P5" s="777"/>
      <c r="Q5" s="777"/>
      <c r="R5" s="777"/>
      <c r="S5" s="777"/>
      <c r="T5" s="1"/>
      <c r="U5" s="1"/>
    </row>
    <row r="6" spans="2:21" ht="20.100000000000001" customHeight="1" x14ac:dyDescent="0.15">
      <c r="B6" s="696" t="s">
        <v>174</v>
      </c>
      <c r="C6" s="696"/>
      <c r="D6" s="696"/>
      <c r="E6" s="696"/>
      <c r="F6" s="696"/>
      <c r="G6" s="696"/>
      <c r="H6" s="696"/>
      <c r="I6" s="696"/>
      <c r="J6" s="696"/>
      <c r="K6" s="696"/>
      <c r="L6" s="696"/>
      <c r="M6" s="696"/>
      <c r="N6" s="696"/>
      <c r="O6" s="696"/>
      <c r="P6" s="696"/>
      <c r="Q6" s="696"/>
      <c r="R6" s="696"/>
      <c r="S6" s="696"/>
      <c r="T6" s="1"/>
      <c r="U6" s="1"/>
    </row>
    <row r="7" spans="2:21" ht="20.100000000000001" customHeight="1" x14ac:dyDescent="0.15">
      <c r="B7" s="696" t="s">
        <v>175</v>
      </c>
      <c r="C7" s="696"/>
      <c r="D7" s="696"/>
      <c r="E7" s="696"/>
      <c r="F7" s="696"/>
      <c r="G7" s="696"/>
      <c r="H7" s="696"/>
      <c r="I7" s="696"/>
      <c r="J7" s="696"/>
      <c r="K7" s="696"/>
      <c r="L7" s="696"/>
      <c r="M7" s="696"/>
      <c r="N7" s="696"/>
      <c r="O7" s="696"/>
      <c r="P7" s="696"/>
      <c r="Q7" s="696"/>
      <c r="R7" s="696"/>
      <c r="S7" s="696"/>
      <c r="T7" s="1"/>
      <c r="U7" s="1"/>
    </row>
    <row r="8" spans="2:21" ht="20.100000000000001" customHeight="1" x14ac:dyDescent="0.15">
      <c r="B8" s="696" t="s">
        <v>176</v>
      </c>
      <c r="C8" s="696"/>
      <c r="D8" s="696"/>
      <c r="E8" s="696"/>
      <c r="F8" s="696"/>
      <c r="G8" s="696"/>
      <c r="H8" s="696"/>
      <c r="I8" s="696"/>
      <c r="J8" s="696"/>
      <c r="K8" s="696"/>
      <c r="L8" s="696"/>
      <c r="M8" s="696"/>
      <c r="N8" s="696"/>
      <c r="O8" s="696"/>
      <c r="P8" s="696"/>
      <c r="Q8" s="696"/>
      <c r="R8" s="696"/>
      <c r="S8" s="696"/>
      <c r="T8" s="1"/>
      <c r="U8" s="1"/>
    </row>
    <row r="9" spans="2:21" ht="20.100000000000001" customHeight="1" x14ac:dyDescent="0.15">
      <c r="B9" s="696" t="s">
        <v>177</v>
      </c>
      <c r="C9" s="696"/>
      <c r="D9" s="696"/>
      <c r="E9" s="696"/>
      <c r="F9" s="696"/>
      <c r="G9" s="696"/>
      <c r="H9" s="696"/>
      <c r="I9" s="696"/>
      <c r="J9" s="696"/>
      <c r="K9" s="696"/>
      <c r="L9" s="696"/>
      <c r="M9" s="696"/>
      <c r="N9" s="696"/>
      <c r="O9" s="696"/>
      <c r="P9" s="696"/>
      <c r="Q9" s="696"/>
      <c r="R9" s="696"/>
      <c r="S9" s="696"/>
      <c r="T9" s="1"/>
      <c r="U9" s="1"/>
    </row>
    <row r="10" spans="2:21" ht="20.100000000000001" customHeight="1" x14ac:dyDescent="0.15">
      <c r="B10" s="696" t="s">
        <v>178</v>
      </c>
      <c r="C10" s="696"/>
      <c r="D10" s="696"/>
      <c r="E10" s="696"/>
      <c r="F10" s="696"/>
      <c r="G10" s="696"/>
      <c r="H10" s="696"/>
      <c r="I10" s="696"/>
      <c r="J10" s="696"/>
      <c r="K10" s="696"/>
      <c r="L10" s="696"/>
      <c r="M10" s="696"/>
      <c r="N10" s="696"/>
      <c r="O10" s="696"/>
      <c r="P10" s="696"/>
      <c r="Q10" s="696"/>
      <c r="R10" s="696"/>
      <c r="S10" s="696"/>
      <c r="T10" s="1"/>
      <c r="U10" s="1"/>
    </row>
    <row r="11" spans="2:21" ht="21" customHeight="1" x14ac:dyDescent="0.15">
      <c r="B11" s="1"/>
      <c r="C11" s="1"/>
      <c r="D11" s="1"/>
      <c r="E11" s="1"/>
      <c r="F11" s="1"/>
      <c r="G11" s="1"/>
      <c r="H11" s="1"/>
      <c r="I11" s="1"/>
      <c r="J11" s="1"/>
      <c r="K11" s="1"/>
      <c r="L11" s="1"/>
      <c r="M11" s="1"/>
      <c r="N11" s="1"/>
      <c r="O11" s="1"/>
      <c r="P11" s="1"/>
      <c r="Q11" s="784" t="s">
        <v>179</v>
      </c>
      <c r="R11" s="784"/>
      <c r="S11" s="784"/>
      <c r="T11" s="1"/>
      <c r="U11" s="1"/>
    </row>
    <row r="12" spans="2:21" ht="27" customHeight="1" x14ac:dyDescent="0.15">
      <c r="B12" s="785" t="s">
        <v>180</v>
      </c>
      <c r="C12" s="786" t="s">
        <v>181</v>
      </c>
      <c r="D12" s="788" t="s">
        <v>182</v>
      </c>
      <c r="E12" s="788"/>
      <c r="F12" s="788"/>
      <c r="G12" s="788"/>
      <c r="H12" s="788"/>
      <c r="I12" s="788"/>
      <c r="J12" s="788"/>
      <c r="K12" s="788"/>
      <c r="L12" s="788"/>
      <c r="M12" s="788"/>
      <c r="N12" s="788"/>
      <c r="O12" s="788"/>
      <c r="P12" s="788"/>
      <c r="Q12" s="788"/>
      <c r="R12" s="789" t="s">
        <v>183</v>
      </c>
      <c r="S12" s="790"/>
      <c r="T12" s="1"/>
      <c r="U12" s="1"/>
    </row>
    <row r="13" spans="2:21" ht="27" customHeight="1" x14ac:dyDescent="0.15">
      <c r="B13" s="781"/>
      <c r="C13" s="787"/>
      <c r="D13" s="46" t="s">
        <v>184</v>
      </c>
      <c r="E13" s="47" t="s">
        <v>185</v>
      </c>
      <c r="F13" s="48" t="s">
        <v>186</v>
      </c>
      <c r="G13" s="48" t="s">
        <v>187</v>
      </c>
      <c r="H13" s="47" t="s">
        <v>188</v>
      </c>
      <c r="I13" s="48" t="s">
        <v>189</v>
      </c>
      <c r="J13" s="48" t="s">
        <v>190</v>
      </c>
      <c r="K13" s="48" t="s">
        <v>191</v>
      </c>
      <c r="L13" s="48" t="s">
        <v>192</v>
      </c>
      <c r="M13" s="48" t="s">
        <v>193</v>
      </c>
      <c r="N13" s="48" t="s">
        <v>194</v>
      </c>
      <c r="O13" s="47" t="s">
        <v>195</v>
      </c>
      <c r="P13" s="47" t="s">
        <v>196</v>
      </c>
      <c r="Q13" s="48" t="s">
        <v>197</v>
      </c>
      <c r="R13" s="48" t="s">
        <v>184</v>
      </c>
      <c r="S13" s="49" t="s">
        <v>198</v>
      </c>
      <c r="T13" s="1"/>
      <c r="U13" s="1"/>
    </row>
    <row r="14" spans="2:21" ht="27" customHeight="1" x14ac:dyDescent="0.15">
      <c r="B14" s="779" t="s">
        <v>199</v>
      </c>
      <c r="C14" s="50" t="s">
        <v>200</v>
      </c>
      <c r="D14" s="51"/>
      <c r="E14" s="51">
        <v>3</v>
      </c>
      <c r="F14" s="51"/>
      <c r="G14" s="51"/>
      <c r="H14" s="51">
        <f>SUM(D14:G14)</f>
        <v>3</v>
      </c>
      <c r="I14" s="51"/>
      <c r="J14" s="51"/>
      <c r="K14" s="51"/>
      <c r="L14" s="51"/>
      <c r="M14" s="51"/>
      <c r="N14" s="51"/>
      <c r="O14" s="51"/>
      <c r="P14" s="51">
        <f t="shared" ref="P14:P22" si="0">SUM(I14:O14)</f>
        <v>0</v>
      </c>
      <c r="Q14" s="51">
        <f t="shared" ref="Q14:Q22" si="1">SUM(H14+P14)</f>
        <v>3</v>
      </c>
      <c r="R14" s="51">
        <v>1</v>
      </c>
      <c r="S14" s="52">
        <v>6</v>
      </c>
      <c r="T14" s="1"/>
      <c r="U14" s="1"/>
    </row>
    <row r="15" spans="2:21" ht="27" customHeight="1" x14ac:dyDescent="0.15">
      <c r="B15" s="791"/>
      <c r="C15" s="53" t="s">
        <v>201</v>
      </c>
      <c r="D15" s="54"/>
      <c r="E15" s="54">
        <v>1.53</v>
      </c>
      <c r="F15" s="54"/>
      <c r="G15" s="54"/>
      <c r="H15" s="54">
        <f>SUM(D15:G15)</f>
        <v>1.53</v>
      </c>
      <c r="I15" s="54"/>
      <c r="J15" s="54"/>
      <c r="K15" s="54"/>
      <c r="L15" s="54"/>
      <c r="M15" s="54"/>
      <c r="N15" s="54"/>
      <c r="O15" s="54"/>
      <c r="P15" s="54">
        <f t="shared" si="0"/>
        <v>0</v>
      </c>
      <c r="Q15" s="54">
        <f t="shared" si="1"/>
        <v>1.53</v>
      </c>
      <c r="R15" s="54">
        <v>0.7</v>
      </c>
      <c r="S15" s="55">
        <v>2.14</v>
      </c>
      <c r="T15" s="1"/>
      <c r="U15" s="1"/>
    </row>
    <row r="16" spans="2:21" ht="27" customHeight="1" x14ac:dyDescent="0.15">
      <c r="B16" s="792"/>
      <c r="C16" s="48" t="s">
        <v>202</v>
      </c>
      <c r="D16" s="51"/>
      <c r="E16" s="51">
        <v>90</v>
      </c>
      <c r="F16" s="51"/>
      <c r="G16" s="51"/>
      <c r="H16" s="51">
        <f>SUM(E16:G16)</f>
        <v>90</v>
      </c>
      <c r="I16" s="51"/>
      <c r="J16" s="51"/>
      <c r="K16" s="51"/>
      <c r="L16" s="51"/>
      <c r="M16" s="51"/>
      <c r="N16" s="51"/>
      <c r="O16" s="51"/>
      <c r="P16" s="51">
        <f t="shared" si="0"/>
        <v>0</v>
      </c>
      <c r="Q16" s="51">
        <f t="shared" si="1"/>
        <v>90</v>
      </c>
      <c r="R16" s="51">
        <v>0</v>
      </c>
      <c r="S16" s="52">
        <v>180</v>
      </c>
      <c r="T16" s="1"/>
      <c r="U16" s="1"/>
    </row>
    <row r="17" spans="1:21" ht="27" customHeight="1" x14ac:dyDescent="0.15">
      <c r="B17" s="779" t="s">
        <v>203</v>
      </c>
      <c r="C17" s="50" t="s">
        <v>200</v>
      </c>
      <c r="D17" s="51"/>
      <c r="E17" s="51"/>
      <c r="F17" s="51"/>
      <c r="G17" s="51">
        <v>2</v>
      </c>
      <c r="H17" s="51">
        <f>SUM(D17:G17)</f>
        <v>2</v>
      </c>
      <c r="I17" s="51"/>
      <c r="J17" s="51">
        <v>1</v>
      </c>
      <c r="K17" s="51"/>
      <c r="L17" s="51"/>
      <c r="M17" s="51">
        <v>2</v>
      </c>
      <c r="N17" s="51">
        <v>4</v>
      </c>
      <c r="O17" s="51">
        <v>1</v>
      </c>
      <c r="P17" s="51">
        <f t="shared" si="0"/>
        <v>8</v>
      </c>
      <c r="Q17" s="51">
        <f t="shared" si="1"/>
        <v>10</v>
      </c>
      <c r="R17" s="51"/>
      <c r="S17" s="52"/>
      <c r="T17" s="1"/>
      <c r="U17" s="1"/>
    </row>
    <row r="18" spans="1:21" ht="27" customHeight="1" x14ac:dyDescent="0.15">
      <c r="B18" s="780"/>
      <c r="C18" s="53" t="s">
        <v>201</v>
      </c>
      <c r="D18" s="54"/>
      <c r="E18" s="54"/>
      <c r="F18" s="54"/>
      <c r="G18" s="54">
        <v>9.8000000000000007</v>
      </c>
      <c r="H18" s="54">
        <f>SUM(D18:G18)</f>
        <v>9.8000000000000007</v>
      </c>
      <c r="I18" s="54"/>
      <c r="J18" s="54">
        <v>14</v>
      </c>
      <c r="K18" s="54"/>
      <c r="L18" s="54"/>
      <c r="M18" s="54">
        <v>150</v>
      </c>
      <c r="N18" s="54">
        <v>597</v>
      </c>
      <c r="O18" s="54">
        <v>233</v>
      </c>
      <c r="P18" s="54">
        <f t="shared" si="0"/>
        <v>994</v>
      </c>
      <c r="Q18" s="54">
        <f t="shared" si="1"/>
        <v>1003.8</v>
      </c>
      <c r="R18" s="54"/>
      <c r="S18" s="55"/>
      <c r="T18" s="1"/>
      <c r="U18" s="1"/>
    </row>
    <row r="19" spans="1:21" ht="27" customHeight="1" x14ac:dyDescent="0.15">
      <c r="B19" s="781"/>
      <c r="C19" s="48" t="s">
        <v>202</v>
      </c>
      <c r="D19" s="51"/>
      <c r="E19" s="51"/>
      <c r="F19" s="51"/>
      <c r="G19" s="51">
        <v>645</v>
      </c>
      <c r="H19" s="51">
        <f>SUM(E19:G19)</f>
        <v>645</v>
      </c>
      <c r="I19" s="51"/>
      <c r="J19" s="51">
        <v>515</v>
      </c>
      <c r="K19" s="51"/>
      <c r="L19" s="51"/>
      <c r="M19" s="51">
        <v>3878</v>
      </c>
      <c r="N19" s="51">
        <v>1690</v>
      </c>
      <c r="O19" s="51">
        <v>1044</v>
      </c>
      <c r="P19" s="51">
        <f t="shared" si="0"/>
        <v>7127</v>
      </c>
      <c r="Q19" s="51">
        <f t="shared" si="1"/>
        <v>7772</v>
      </c>
      <c r="R19" s="51"/>
      <c r="S19" s="52"/>
      <c r="T19" s="1"/>
      <c r="U19" s="1"/>
    </row>
    <row r="20" spans="1:21" ht="27" customHeight="1" x14ac:dyDescent="0.15">
      <c r="B20" s="782" t="s">
        <v>204</v>
      </c>
      <c r="C20" s="50" t="s">
        <v>200</v>
      </c>
      <c r="D20" s="51">
        <v>1</v>
      </c>
      <c r="E20" s="51">
        <v>396</v>
      </c>
      <c r="F20" s="51">
        <v>171</v>
      </c>
      <c r="G20" s="51">
        <v>52</v>
      </c>
      <c r="H20" s="51">
        <f>SUM(D20:G20)</f>
        <v>620</v>
      </c>
      <c r="I20" s="51">
        <v>13</v>
      </c>
      <c r="J20" s="51">
        <v>23</v>
      </c>
      <c r="K20" s="51"/>
      <c r="L20" s="51"/>
      <c r="M20" s="51"/>
      <c r="N20" s="51"/>
      <c r="O20" s="51"/>
      <c r="P20" s="51">
        <f t="shared" si="0"/>
        <v>36</v>
      </c>
      <c r="Q20" s="51">
        <f t="shared" si="1"/>
        <v>656</v>
      </c>
      <c r="R20" s="51">
        <v>1</v>
      </c>
      <c r="S20" s="52">
        <v>24</v>
      </c>
      <c r="T20" s="1"/>
      <c r="U20" s="1"/>
    </row>
    <row r="21" spans="1:21" ht="27" customHeight="1" x14ac:dyDescent="0.15">
      <c r="B21" s="780"/>
      <c r="C21" s="53" t="s">
        <v>201</v>
      </c>
      <c r="D21" s="54">
        <v>0.4</v>
      </c>
      <c r="E21" s="54">
        <v>232.33</v>
      </c>
      <c r="F21" s="54">
        <v>364.05</v>
      </c>
      <c r="G21" s="54">
        <v>239.21</v>
      </c>
      <c r="H21" s="54">
        <f>SUM(D21:G21)</f>
        <v>835.99</v>
      </c>
      <c r="I21" s="54">
        <v>115.68</v>
      </c>
      <c r="J21" s="54">
        <v>337.09</v>
      </c>
      <c r="K21" s="54"/>
      <c r="L21" s="54"/>
      <c r="M21" s="54"/>
      <c r="N21" s="54"/>
      <c r="O21" s="54"/>
      <c r="P21" s="54">
        <f t="shared" si="0"/>
        <v>452.77</v>
      </c>
      <c r="Q21" s="54">
        <f t="shared" si="1"/>
        <v>1288.76</v>
      </c>
      <c r="R21" s="54">
        <v>0.7</v>
      </c>
      <c r="S21" s="55">
        <v>18.489999999999998</v>
      </c>
      <c r="T21" s="1"/>
      <c r="U21" s="1"/>
    </row>
    <row r="22" spans="1:21" ht="27" customHeight="1" x14ac:dyDescent="0.15">
      <c r="B22" s="781"/>
      <c r="C22" s="48" t="s">
        <v>202</v>
      </c>
      <c r="D22" s="51">
        <v>0</v>
      </c>
      <c r="E22" s="51">
        <v>13043</v>
      </c>
      <c r="F22" s="56">
        <v>12625</v>
      </c>
      <c r="G22" s="51">
        <v>11138</v>
      </c>
      <c r="H22" s="51">
        <f>SUM(D22:G22)</f>
        <v>36806</v>
      </c>
      <c r="I22" s="51">
        <v>3969</v>
      </c>
      <c r="J22" s="51">
        <v>10648</v>
      </c>
      <c r="K22" s="51"/>
      <c r="L22" s="51"/>
      <c r="M22" s="51"/>
      <c r="N22" s="51"/>
      <c r="O22" s="51"/>
      <c r="P22" s="51">
        <f t="shared" si="0"/>
        <v>14617</v>
      </c>
      <c r="Q22" s="51">
        <f t="shared" si="1"/>
        <v>51423</v>
      </c>
      <c r="R22" s="51">
        <v>0</v>
      </c>
      <c r="S22" s="52">
        <v>720</v>
      </c>
      <c r="T22" s="1"/>
      <c r="U22" s="1"/>
    </row>
    <row r="23" spans="1:21" ht="27" customHeight="1" x14ac:dyDescent="0.15">
      <c r="B23" s="779" t="s">
        <v>205</v>
      </c>
      <c r="C23" s="50" t="s">
        <v>200</v>
      </c>
      <c r="D23" s="51">
        <f t="shared" ref="D23:S23" si="2">SUM(D14+D17+D20)</f>
        <v>1</v>
      </c>
      <c r="E23" s="51">
        <f t="shared" si="2"/>
        <v>399</v>
      </c>
      <c r="F23" s="51">
        <f t="shared" si="2"/>
        <v>171</v>
      </c>
      <c r="G23" s="51">
        <f t="shared" si="2"/>
        <v>54</v>
      </c>
      <c r="H23" s="48">
        <f t="shared" si="2"/>
        <v>625</v>
      </c>
      <c r="I23" s="51">
        <f t="shared" si="2"/>
        <v>13</v>
      </c>
      <c r="J23" s="51">
        <f t="shared" si="2"/>
        <v>24</v>
      </c>
      <c r="K23" s="51">
        <f t="shared" si="2"/>
        <v>0</v>
      </c>
      <c r="L23" s="51">
        <f t="shared" si="2"/>
        <v>0</v>
      </c>
      <c r="M23" s="51">
        <f t="shared" si="2"/>
        <v>2</v>
      </c>
      <c r="N23" s="51">
        <f t="shared" si="2"/>
        <v>4</v>
      </c>
      <c r="O23" s="51">
        <f t="shared" si="2"/>
        <v>1</v>
      </c>
      <c r="P23" s="51">
        <f t="shared" si="2"/>
        <v>44</v>
      </c>
      <c r="Q23" s="51">
        <f t="shared" si="2"/>
        <v>669</v>
      </c>
      <c r="R23" s="51">
        <f t="shared" si="2"/>
        <v>2</v>
      </c>
      <c r="S23" s="52">
        <f t="shared" si="2"/>
        <v>30</v>
      </c>
      <c r="T23" s="1"/>
      <c r="U23" s="1"/>
    </row>
    <row r="24" spans="1:21" ht="27" customHeight="1" x14ac:dyDescent="0.15">
      <c r="B24" s="780"/>
      <c r="C24" s="53" t="s">
        <v>201</v>
      </c>
      <c r="D24" s="54">
        <f t="shared" ref="D24:S25" si="3">SUM(D15+D18+D21)</f>
        <v>0.4</v>
      </c>
      <c r="E24" s="54">
        <f t="shared" si="3"/>
        <v>233.86</v>
      </c>
      <c r="F24" s="54">
        <f t="shared" si="3"/>
        <v>364.05</v>
      </c>
      <c r="G24" s="54">
        <f t="shared" si="3"/>
        <v>249.01000000000002</v>
      </c>
      <c r="H24" s="54">
        <f t="shared" si="3"/>
        <v>847.32</v>
      </c>
      <c r="I24" s="54">
        <f t="shared" si="3"/>
        <v>115.68</v>
      </c>
      <c r="J24" s="54">
        <f t="shared" si="3"/>
        <v>351.09</v>
      </c>
      <c r="K24" s="54">
        <f t="shared" si="3"/>
        <v>0</v>
      </c>
      <c r="L24" s="54">
        <f t="shared" si="3"/>
        <v>0</v>
      </c>
      <c r="M24" s="54">
        <f t="shared" si="3"/>
        <v>150</v>
      </c>
      <c r="N24" s="54">
        <f t="shared" si="3"/>
        <v>597</v>
      </c>
      <c r="O24" s="54">
        <f t="shared" si="3"/>
        <v>233</v>
      </c>
      <c r="P24" s="54">
        <f t="shared" si="3"/>
        <v>1446.77</v>
      </c>
      <c r="Q24" s="54">
        <f t="shared" si="3"/>
        <v>2294.09</v>
      </c>
      <c r="R24" s="54">
        <f t="shared" si="3"/>
        <v>1.4</v>
      </c>
      <c r="S24" s="55">
        <f t="shared" si="3"/>
        <v>20.63</v>
      </c>
      <c r="T24" s="1"/>
      <c r="U24" s="1"/>
    </row>
    <row r="25" spans="1:21" ht="27" customHeight="1" x14ac:dyDescent="0.15">
      <c r="B25" s="783"/>
      <c r="C25" s="57" t="s">
        <v>202</v>
      </c>
      <c r="D25" s="58">
        <f t="shared" si="3"/>
        <v>0</v>
      </c>
      <c r="E25" s="58">
        <f t="shared" si="3"/>
        <v>13133</v>
      </c>
      <c r="F25" s="58">
        <f t="shared" si="3"/>
        <v>12625</v>
      </c>
      <c r="G25" s="58">
        <f t="shared" si="3"/>
        <v>11783</v>
      </c>
      <c r="H25" s="58">
        <f t="shared" si="3"/>
        <v>37541</v>
      </c>
      <c r="I25" s="58">
        <f t="shared" si="3"/>
        <v>3969</v>
      </c>
      <c r="J25" s="58">
        <f t="shared" si="3"/>
        <v>11163</v>
      </c>
      <c r="K25" s="58">
        <f t="shared" si="3"/>
        <v>0</v>
      </c>
      <c r="L25" s="58">
        <f t="shared" si="3"/>
        <v>0</v>
      </c>
      <c r="M25" s="58">
        <f t="shared" si="3"/>
        <v>3878</v>
      </c>
      <c r="N25" s="58">
        <f t="shared" si="3"/>
        <v>1690</v>
      </c>
      <c r="O25" s="58">
        <f t="shared" si="3"/>
        <v>1044</v>
      </c>
      <c r="P25" s="58">
        <f t="shared" si="3"/>
        <v>21744</v>
      </c>
      <c r="Q25" s="58">
        <f t="shared" si="3"/>
        <v>59285</v>
      </c>
      <c r="R25" s="58">
        <f t="shared" si="3"/>
        <v>0</v>
      </c>
      <c r="S25" s="59">
        <f t="shared" si="3"/>
        <v>900</v>
      </c>
      <c r="T25" s="1"/>
      <c r="U25" s="1"/>
    </row>
    <row r="26" spans="1:21" x14ac:dyDescent="0.15">
      <c r="B26" s="1"/>
      <c r="C26" s="1"/>
      <c r="D26" s="1"/>
      <c r="E26" s="1"/>
      <c r="F26" s="1"/>
      <c r="G26" s="1"/>
      <c r="H26" s="1"/>
      <c r="I26" s="1"/>
      <c r="J26" s="1"/>
      <c r="K26" s="1"/>
      <c r="L26" s="1"/>
      <c r="M26" s="1"/>
      <c r="N26" s="1"/>
      <c r="O26" s="1"/>
      <c r="P26" s="1"/>
      <c r="Q26" s="1"/>
      <c r="R26" s="1"/>
      <c r="S26" s="1"/>
      <c r="T26" s="1"/>
      <c r="U26" s="1"/>
    </row>
    <row r="27" spans="1:21" x14ac:dyDescent="0.15">
      <c r="B27" s="1"/>
      <c r="C27" s="1"/>
      <c r="D27" s="1"/>
      <c r="E27" s="1"/>
      <c r="F27" s="1"/>
      <c r="G27" s="1"/>
      <c r="H27" s="1"/>
      <c r="I27" s="1"/>
      <c r="J27" s="1"/>
      <c r="K27" s="1"/>
      <c r="L27" s="1"/>
      <c r="M27" s="1"/>
      <c r="N27" s="1"/>
      <c r="O27" s="1"/>
      <c r="P27" s="1"/>
      <c r="Q27" s="1"/>
      <c r="R27" s="1"/>
      <c r="S27" s="1"/>
      <c r="T27" s="1"/>
      <c r="U27" s="1"/>
    </row>
    <row r="28" spans="1:21" x14ac:dyDescent="0.15">
      <c r="B28" s="1"/>
      <c r="C28" s="1"/>
      <c r="D28" s="1"/>
      <c r="E28" s="1"/>
      <c r="F28" s="1"/>
      <c r="G28" s="1"/>
      <c r="H28" s="1"/>
      <c r="I28" s="1"/>
      <c r="J28" s="1"/>
      <c r="K28" s="1"/>
      <c r="L28" s="1"/>
      <c r="M28" s="1"/>
      <c r="N28" s="1"/>
      <c r="O28" s="1"/>
      <c r="P28" s="1"/>
      <c r="Q28" s="1"/>
      <c r="R28" s="1"/>
      <c r="S28" s="1"/>
      <c r="T28" s="1"/>
      <c r="U28" s="1"/>
    </row>
    <row r="29" spans="1:21" x14ac:dyDescent="0.15">
      <c r="B29" s="1"/>
      <c r="C29" s="1"/>
      <c r="D29" s="1"/>
      <c r="E29" s="1"/>
      <c r="F29" s="1"/>
      <c r="G29" s="1"/>
      <c r="H29" s="1"/>
      <c r="I29" s="1"/>
      <c r="J29" s="1"/>
      <c r="K29" s="1"/>
      <c r="L29" s="1"/>
      <c r="M29" s="1"/>
      <c r="N29" s="1"/>
      <c r="O29" s="1"/>
      <c r="P29" s="1"/>
      <c r="Q29" s="1"/>
      <c r="R29" s="1"/>
      <c r="S29" s="1"/>
      <c r="T29" s="1"/>
      <c r="U29" s="1"/>
    </row>
    <row r="31" spans="1:21" x14ac:dyDescent="0.15">
      <c r="A31" s="778" t="s">
        <v>206</v>
      </c>
      <c r="B31" s="778"/>
      <c r="C31" s="778"/>
      <c r="D31" s="778"/>
      <c r="E31" s="778"/>
      <c r="F31" s="778"/>
      <c r="G31" s="778"/>
      <c r="H31" s="778"/>
      <c r="I31" s="778"/>
      <c r="J31" s="778"/>
      <c r="K31" s="778"/>
      <c r="L31" s="778"/>
      <c r="M31" s="778"/>
      <c r="N31" s="778"/>
      <c r="O31" s="778"/>
      <c r="P31" s="778"/>
      <c r="Q31" s="778"/>
      <c r="R31" s="778"/>
      <c r="S31" s="778"/>
    </row>
    <row r="32" spans="1:21" ht="15.75" customHeight="1" x14ac:dyDescent="0.15">
      <c r="A32" s="778"/>
      <c r="B32" s="778"/>
      <c r="C32" s="778"/>
      <c r="D32" s="778"/>
      <c r="E32" s="778"/>
      <c r="F32" s="778"/>
      <c r="G32" s="778"/>
      <c r="H32" s="778"/>
      <c r="I32" s="778"/>
      <c r="J32" s="778"/>
      <c r="K32" s="778"/>
      <c r="L32" s="778"/>
      <c r="M32" s="778"/>
      <c r="N32" s="778"/>
      <c r="O32" s="778"/>
      <c r="P32" s="778"/>
      <c r="Q32" s="778"/>
      <c r="R32" s="778"/>
      <c r="S32" s="778"/>
    </row>
  </sheetData>
  <sheetProtection selectLockedCells="1" selectUnlockedCells="1"/>
  <mergeCells count="16">
    <mergeCell ref="A31:S32"/>
    <mergeCell ref="B17:B19"/>
    <mergeCell ref="B20:B22"/>
    <mergeCell ref="B23:B25"/>
    <mergeCell ref="Q11:S11"/>
    <mergeCell ref="B12:B13"/>
    <mergeCell ref="C12:C13"/>
    <mergeCell ref="D12:Q12"/>
    <mergeCell ref="R12:S12"/>
    <mergeCell ref="B14:B16"/>
    <mergeCell ref="B10:S10"/>
    <mergeCell ref="B5:S5"/>
    <mergeCell ref="B6:S6"/>
    <mergeCell ref="B7:S7"/>
    <mergeCell ref="B8:S8"/>
    <mergeCell ref="B9:S9"/>
  </mergeCells>
  <phoneticPr fontId="4"/>
  <pageMargins left="0.78740157480314965" right="0.19685039370078741" top="0.19685039370078741" bottom="0.19685039370078741" header="0.51181102362204722" footer="0.15748031496062992"/>
  <pageSetup paperSize="9" scale="90"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Q30"/>
  <sheetViews>
    <sheetView view="pageLayout" zoomScale="80" zoomScaleNormal="100" zoomScalePageLayoutView="80" workbookViewId="0">
      <selection activeCell="L2" sqref="L2"/>
    </sheetView>
  </sheetViews>
  <sheetFormatPr defaultRowHeight="14.25" x14ac:dyDescent="0.15"/>
  <cols>
    <col min="1" max="1" width="3.125" style="348" customWidth="1"/>
    <col min="2" max="2" width="18.875" style="6" customWidth="1"/>
    <col min="3" max="17" width="8.5" style="6" customWidth="1"/>
    <col min="18" max="16384" width="9" style="6"/>
  </cols>
  <sheetData>
    <row r="2" spans="1:17" s="169" customFormat="1" ht="21" customHeight="1" x14ac:dyDescent="0.15">
      <c r="A2" s="794" t="s">
        <v>1047</v>
      </c>
      <c r="B2" s="794"/>
      <c r="C2" s="794"/>
      <c r="D2" s="330"/>
      <c r="E2" s="330"/>
      <c r="F2" s="330"/>
      <c r="G2" s="330"/>
      <c r="H2" s="330"/>
      <c r="I2" s="330"/>
      <c r="J2" s="330"/>
      <c r="K2" s="330"/>
      <c r="L2" s="330"/>
      <c r="M2" s="330"/>
      <c r="N2" s="330"/>
      <c r="O2" s="330"/>
      <c r="P2" s="330"/>
      <c r="Q2" s="330"/>
    </row>
    <row r="3" spans="1:17" ht="17.25" customHeight="1" x14ac:dyDescent="0.15">
      <c r="A3" s="795" t="s">
        <v>1048</v>
      </c>
      <c r="B3" s="795"/>
      <c r="C3" s="795"/>
      <c r="D3" s="795"/>
      <c r="E3" s="795"/>
      <c r="F3" s="795"/>
      <c r="G3" s="795"/>
      <c r="H3" s="795"/>
      <c r="I3" s="795"/>
      <c r="J3" s="795"/>
      <c r="K3" s="795"/>
      <c r="L3" s="795"/>
      <c r="M3" s="795"/>
      <c r="N3" s="795"/>
      <c r="O3" s="795"/>
      <c r="P3" s="795"/>
      <c r="Q3" s="795"/>
    </row>
    <row r="4" spans="1:17" s="169" customFormat="1" ht="20.25" customHeight="1" x14ac:dyDescent="0.15">
      <c r="A4" s="795" t="s">
        <v>1049</v>
      </c>
      <c r="B4" s="795"/>
      <c r="C4" s="795"/>
      <c r="D4" s="795"/>
      <c r="E4" s="795"/>
      <c r="F4" s="795"/>
      <c r="G4" s="795"/>
      <c r="H4" s="795"/>
      <c r="I4" s="795"/>
      <c r="J4" s="795"/>
      <c r="K4" s="795"/>
      <c r="L4" s="795"/>
      <c r="M4" s="795"/>
      <c r="N4" s="795"/>
      <c r="O4" s="795"/>
      <c r="P4" s="795"/>
      <c r="Q4" s="795"/>
    </row>
    <row r="5" spans="1:17" ht="20.25" customHeight="1" x14ac:dyDescent="0.15">
      <c r="A5" s="777" t="s">
        <v>1050</v>
      </c>
      <c r="B5" s="777"/>
      <c r="C5" s="777"/>
      <c r="D5" s="777"/>
      <c r="E5" s="777"/>
      <c r="F5" s="777"/>
      <c r="G5" s="777"/>
      <c r="H5" s="777"/>
      <c r="I5" s="777"/>
      <c r="J5" s="777"/>
      <c r="K5" s="777"/>
      <c r="L5" s="777"/>
      <c r="M5" s="777"/>
      <c r="N5" s="777"/>
      <c r="O5" s="777"/>
      <c r="P5" s="777"/>
      <c r="Q5" s="777"/>
    </row>
    <row r="6" spans="1:17" ht="20.25" customHeight="1" x14ac:dyDescent="0.15">
      <c r="A6" s="777" t="s">
        <v>1051</v>
      </c>
      <c r="B6" s="777"/>
      <c r="C6" s="777"/>
      <c r="D6" s="777"/>
      <c r="E6" s="777"/>
      <c r="F6" s="777"/>
      <c r="G6" s="777"/>
      <c r="H6" s="777"/>
      <c r="I6" s="777"/>
      <c r="J6" s="777"/>
      <c r="K6" s="777"/>
      <c r="L6" s="777"/>
      <c r="M6" s="777"/>
      <c r="N6" s="777"/>
      <c r="O6" s="777"/>
      <c r="P6" s="777"/>
      <c r="Q6" s="777"/>
    </row>
    <row r="7" spans="1:17" ht="20.25" customHeight="1" x14ac:dyDescent="0.15">
      <c r="A7" s="777" t="s">
        <v>1052</v>
      </c>
      <c r="B7" s="777"/>
      <c r="C7" s="777"/>
      <c r="D7" s="777"/>
      <c r="E7" s="777"/>
      <c r="F7" s="777"/>
      <c r="G7" s="777"/>
      <c r="H7" s="777"/>
      <c r="I7" s="777"/>
      <c r="J7" s="777"/>
      <c r="K7" s="777"/>
      <c r="L7" s="777"/>
      <c r="M7" s="777"/>
      <c r="N7" s="777"/>
      <c r="O7" s="777"/>
      <c r="P7" s="777"/>
      <c r="Q7" s="777"/>
    </row>
    <row r="8" spans="1:17" ht="19.5" customHeight="1" x14ac:dyDescent="0.15">
      <c r="O8" s="784" t="s">
        <v>1053</v>
      </c>
      <c r="P8" s="784"/>
      <c r="Q8" s="784"/>
    </row>
    <row r="9" spans="1:17" s="327" customFormat="1" ht="30" customHeight="1" x14ac:dyDescent="0.15">
      <c r="A9" s="793" t="s">
        <v>1054</v>
      </c>
      <c r="B9" s="793"/>
      <c r="C9" s="326" t="s">
        <v>1055</v>
      </c>
      <c r="D9" s="326" t="s">
        <v>1056</v>
      </c>
      <c r="E9" s="326" t="s">
        <v>1057</v>
      </c>
      <c r="F9" s="326" t="s">
        <v>1058</v>
      </c>
      <c r="G9" s="326" t="s">
        <v>1059</v>
      </c>
      <c r="H9" s="326" t="s">
        <v>1060</v>
      </c>
      <c r="I9" s="326" t="s">
        <v>1061</v>
      </c>
      <c r="J9" s="326" t="s">
        <v>1062</v>
      </c>
      <c r="K9" s="326" t="s">
        <v>1063</v>
      </c>
      <c r="L9" s="326" t="s">
        <v>1064</v>
      </c>
      <c r="M9" s="326" t="s">
        <v>1065</v>
      </c>
      <c r="N9" s="326" t="s">
        <v>1066</v>
      </c>
      <c r="O9" s="326" t="s">
        <v>1067</v>
      </c>
      <c r="P9" s="329" t="s">
        <v>1068</v>
      </c>
      <c r="Q9" s="349" t="s">
        <v>1069</v>
      </c>
    </row>
    <row r="10" spans="1:17" ht="26.1" customHeight="1" x14ac:dyDescent="0.15">
      <c r="A10" s="350" t="s">
        <v>1070</v>
      </c>
      <c r="B10" s="351" t="s">
        <v>1071</v>
      </c>
      <c r="C10" s="352">
        <v>0</v>
      </c>
      <c r="D10" s="352">
        <v>0</v>
      </c>
      <c r="E10" s="352">
        <v>0</v>
      </c>
      <c r="F10" s="352">
        <v>0</v>
      </c>
      <c r="G10" s="352">
        <v>0</v>
      </c>
      <c r="H10" s="352">
        <v>0</v>
      </c>
      <c r="I10" s="352">
        <v>0</v>
      </c>
      <c r="J10" s="352">
        <v>0</v>
      </c>
      <c r="K10" s="352">
        <v>1085</v>
      </c>
      <c r="L10" s="352">
        <v>22838</v>
      </c>
      <c r="M10" s="352">
        <v>139638</v>
      </c>
      <c r="N10" s="352">
        <v>41853</v>
      </c>
      <c r="O10" s="352">
        <v>205414</v>
      </c>
      <c r="P10" s="352">
        <v>234234</v>
      </c>
      <c r="Q10" s="353">
        <v>0.87696064619141545</v>
      </c>
    </row>
    <row r="11" spans="1:17" ht="26.1" customHeight="1" x14ac:dyDescent="0.15">
      <c r="A11" s="350" t="s">
        <v>1072</v>
      </c>
      <c r="B11" s="351" t="s">
        <v>1073</v>
      </c>
      <c r="C11" s="352">
        <v>0</v>
      </c>
      <c r="D11" s="352">
        <v>5</v>
      </c>
      <c r="E11" s="352">
        <v>248</v>
      </c>
      <c r="F11" s="352">
        <v>1791</v>
      </c>
      <c r="G11" s="352">
        <v>1084</v>
      </c>
      <c r="H11" s="352">
        <v>81</v>
      </c>
      <c r="I11" s="352">
        <v>3</v>
      </c>
      <c r="J11" s="352">
        <v>0</v>
      </c>
      <c r="K11" s="352">
        <v>0</v>
      </c>
      <c r="L11" s="352">
        <v>0</v>
      </c>
      <c r="M11" s="352">
        <v>0</v>
      </c>
      <c r="N11" s="352">
        <v>0</v>
      </c>
      <c r="O11" s="352">
        <v>3212</v>
      </c>
      <c r="P11" s="352">
        <v>1606</v>
      </c>
      <c r="Q11" s="353">
        <v>2</v>
      </c>
    </row>
    <row r="12" spans="1:17" ht="26.1" customHeight="1" x14ac:dyDescent="0.15">
      <c r="A12" s="350" t="s">
        <v>1074</v>
      </c>
      <c r="B12" s="253" t="s">
        <v>1075</v>
      </c>
      <c r="C12" s="352">
        <v>16724</v>
      </c>
      <c r="D12" s="352">
        <v>10372</v>
      </c>
      <c r="E12" s="352">
        <v>15017</v>
      </c>
      <c r="F12" s="352">
        <v>34148.1</v>
      </c>
      <c r="G12" s="352">
        <v>49798</v>
      </c>
      <c r="H12" s="352">
        <v>35832</v>
      </c>
      <c r="I12" s="352">
        <v>46941</v>
      </c>
      <c r="J12" s="352">
        <v>25168</v>
      </c>
      <c r="K12" s="352">
        <v>34736</v>
      </c>
      <c r="L12" s="352">
        <v>39995</v>
      </c>
      <c r="M12" s="352">
        <v>25118</v>
      </c>
      <c r="N12" s="352">
        <v>29813</v>
      </c>
      <c r="O12" s="352">
        <v>363662.1</v>
      </c>
      <c r="P12" s="352">
        <v>301666.90000000002</v>
      </c>
      <c r="Q12" s="353">
        <v>1.2055087913191667</v>
      </c>
    </row>
    <row r="13" spans="1:17" ht="26.1" customHeight="1" x14ac:dyDescent="0.15">
      <c r="A13" s="350" t="s">
        <v>1076</v>
      </c>
      <c r="B13" s="351" t="s">
        <v>1077</v>
      </c>
      <c r="C13" s="352">
        <v>155</v>
      </c>
      <c r="D13" s="352">
        <v>1855</v>
      </c>
      <c r="E13" s="352">
        <v>4633</v>
      </c>
      <c r="F13" s="352">
        <v>3120.6</v>
      </c>
      <c r="G13" s="352">
        <v>2828</v>
      </c>
      <c r="H13" s="352">
        <v>10271</v>
      </c>
      <c r="I13" s="352">
        <v>0</v>
      </c>
      <c r="J13" s="352">
        <v>1</v>
      </c>
      <c r="K13" s="352">
        <v>14184</v>
      </c>
      <c r="L13" s="352">
        <v>2504</v>
      </c>
      <c r="M13" s="352">
        <v>1808</v>
      </c>
      <c r="N13" s="352">
        <v>2154</v>
      </c>
      <c r="O13" s="352">
        <v>43513.599999999999</v>
      </c>
      <c r="P13" s="352">
        <v>29190</v>
      </c>
      <c r="Q13" s="353">
        <v>1.4907022953066118</v>
      </c>
    </row>
    <row r="14" spans="1:17" ht="26.1" customHeight="1" x14ac:dyDescent="0.15">
      <c r="A14" s="350" t="s">
        <v>1078</v>
      </c>
      <c r="B14" s="253" t="s">
        <v>1079</v>
      </c>
      <c r="C14" s="352">
        <v>7175</v>
      </c>
      <c r="D14" s="352">
        <v>7426</v>
      </c>
      <c r="E14" s="352">
        <v>11958</v>
      </c>
      <c r="F14" s="352">
        <v>13766</v>
      </c>
      <c r="G14" s="352">
        <v>16531</v>
      </c>
      <c r="H14" s="352">
        <v>14634</v>
      </c>
      <c r="I14" s="352">
        <v>1253</v>
      </c>
      <c r="J14" s="352">
        <v>567</v>
      </c>
      <c r="K14" s="352">
        <v>15822</v>
      </c>
      <c r="L14" s="352">
        <v>9378</v>
      </c>
      <c r="M14" s="352">
        <v>6811</v>
      </c>
      <c r="N14" s="352">
        <v>5446</v>
      </c>
      <c r="O14" s="352">
        <v>110767</v>
      </c>
      <c r="P14" s="352">
        <v>120276</v>
      </c>
      <c r="Q14" s="353">
        <v>0.92094017094017089</v>
      </c>
    </row>
    <row r="15" spans="1:17" ht="26.1" customHeight="1" x14ac:dyDescent="0.15">
      <c r="A15" s="350" t="s">
        <v>1080</v>
      </c>
      <c r="B15" s="351" t="s">
        <v>1081</v>
      </c>
      <c r="C15" s="352">
        <v>1513</v>
      </c>
      <c r="D15" s="352">
        <v>5208</v>
      </c>
      <c r="E15" s="352">
        <v>3149</v>
      </c>
      <c r="F15" s="352">
        <v>9701.5</v>
      </c>
      <c r="G15" s="352">
        <v>11947</v>
      </c>
      <c r="H15" s="352">
        <v>3727</v>
      </c>
      <c r="I15" s="352">
        <v>359</v>
      </c>
      <c r="J15" s="352">
        <v>137</v>
      </c>
      <c r="K15" s="352">
        <v>1377</v>
      </c>
      <c r="L15" s="352">
        <v>1097</v>
      </c>
      <c r="M15" s="352">
        <v>2251</v>
      </c>
      <c r="N15" s="352">
        <v>2979</v>
      </c>
      <c r="O15" s="352">
        <v>43445.5</v>
      </c>
      <c r="P15" s="352">
        <v>45621</v>
      </c>
      <c r="Q15" s="353">
        <v>0.95231362749610926</v>
      </c>
    </row>
    <row r="16" spans="1:17" ht="26.1" customHeight="1" x14ac:dyDescent="0.15">
      <c r="A16" s="350" t="s">
        <v>1082</v>
      </c>
      <c r="B16" s="351" t="s">
        <v>1083</v>
      </c>
      <c r="C16" s="352">
        <v>273</v>
      </c>
      <c r="D16" s="352">
        <v>941</v>
      </c>
      <c r="E16" s="352">
        <v>142</v>
      </c>
      <c r="F16" s="352">
        <v>282.8</v>
      </c>
      <c r="G16" s="352">
        <v>3489</v>
      </c>
      <c r="H16" s="352">
        <v>2682</v>
      </c>
      <c r="I16" s="352">
        <v>0</v>
      </c>
      <c r="J16" s="352">
        <v>0</v>
      </c>
      <c r="K16" s="352">
        <v>1500</v>
      </c>
      <c r="L16" s="352">
        <v>641</v>
      </c>
      <c r="M16" s="352">
        <v>51</v>
      </c>
      <c r="N16" s="352">
        <v>236</v>
      </c>
      <c r="O16" s="352">
        <v>10237.799999999999</v>
      </c>
      <c r="P16" s="352">
        <v>21706</v>
      </c>
      <c r="Q16" s="353">
        <v>0.47165760619183633</v>
      </c>
    </row>
    <row r="17" spans="1:17" ht="26.1" customHeight="1" x14ac:dyDescent="0.15">
      <c r="A17" s="350" t="s">
        <v>1084</v>
      </c>
      <c r="B17" s="351" t="s">
        <v>1085</v>
      </c>
      <c r="C17" s="352">
        <v>68513</v>
      </c>
      <c r="D17" s="352">
        <v>162901</v>
      </c>
      <c r="E17" s="352">
        <v>117161</v>
      </c>
      <c r="F17" s="352">
        <v>15037</v>
      </c>
      <c r="G17" s="352">
        <v>16899</v>
      </c>
      <c r="H17" s="352">
        <v>14803</v>
      </c>
      <c r="I17" s="352">
        <v>493</v>
      </c>
      <c r="J17" s="352">
        <v>322</v>
      </c>
      <c r="K17" s="352">
        <v>12484</v>
      </c>
      <c r="L17" s="352">
        <v>39657</v>
      </c>
      <c r="M17" s="352">
        <v>15229</v>
      </c>
      <c r="N17" s="352">
        <v>7649</v>
      </c>
      <c r="O17" s="352">
        <v>471148</v>
      </c>
      <c r="P17" s="352">
        <v>291357</v>
      </c>
      <c r="Q17" s="353">
        <v>1.6170814499050992</v>
      </c>
    </row>
    <row r="18" spans="1:17" ht="26.1" customHeight="1" x14ac:dyDescent="0.15">
      <c r="A18" s="350" t="s">
        <v>1086</v>
      </c>
      <c r="B18" s="351" t="s">
        <v>1087</v>
      </c>
      <c r="C18" s="352">
        <v>53</v>
      </c>
      <c r="D18" s="352">
        <v>177</v>
      </c>
      <c r="E18" s="352">
        <v>157</v>
      </c>
      <c r="F18" s="352">
        <v>17</v>
      </c>
      <c r="G18" s="352">
        <v>89</v>
      </c>
      <c r="H18" s="352">
        <v>102</v>
      </c>
      <c r="I18" s="352">
        <v>0</v>
      </c>
      <c r="J18" s="352">
        <v>0</v>
      </c>
      <c r="K18" s="352">
        <v>224</v>
      </c>
      <c r="L18" s="352">
        <v>216</v>
      </c>
      <c r="M18" s="352">
        <v>160</v>
      </c>
      <c r="N18" s="352">
        <v>79</v>
      </c>
      <c r="O18" s="352">
        <v>1274</v>
      </c>
      <c r="P18" s="352">
        <v>1808</v>
      </c>
      <c r="Q18" s="353">
        <v>0.70464601769911506</v>
      </c>
    </row>
    <row r="19" spans="1:17" ht="26.1" customHeight="1" x14ac:dyDescent="0.15">
      <c r="A19" s="350" t="s">
        <v>1088</v>
      </c>
      <c r="B19" s="351" t="s">
        <v>1089</v>
      </c>
      <c r="C19" s="352">
        <v>1</v>
      </c>
      <c r="D19" s="352">
        <v>5901</v>
      </c>
      <c r="E19" s="352">
        <v>4160</v>
      </c>
      <c r="F19" s="352">
        <v>1922.5</v>
      </c>
      <c r="G19" s="352">
        <v>5933</v>
      </c>
      <c r="H19" s="352">
        <v>9283</v>
      </c>
      <c r="I19" s="352">
        <v>61</v>
      </c>
      <c r="J19" s="352">
        <v>56</v>
      </c>
      <c r="K19" s="352">
        <v>15069</v>
      </c>
      <c r="L19" s="352">
        <v>6718</v>
      </c>
      <c r="M19" s="352">
        <v>4588</v>
      </c>
      <c r="N19" s="352">
        <v>3059</v>
      </c>
      <c r="O19" s="352">
        <v>56751.5</v>
      </c>
      <c r="P19" s="352">
        <v>4301</v>
      </c>
      <c r="Q19" s="353">
        <v>13.19495466170658</v>
      </c>
    </row>
    <row r="20" spans="1:17" ht="26.1" customHeight="1" x14ac:dyDescent="0.15">
      <c r="A20" s="350" t="s">
        <v>1090</v>
      </c>
      <c r="B20" s="351" t="s">
        <v>1091</v>
      </c>
      <c r="C20" s="352">
        <v>3658</v>
      </c>
      <c r="D20" s="352">
        <v>8199</v>
      </c>
      <c r="E20" s="352">
        <v>7026</v>
      </c>
      <c r="F20" s="352">
        <v>5215</v>
      </c>
      <c r="G20" s="352">
        <v>39</v>
      </c>
      <c r="H20" s="352">
        <v>16</v>
      </c>
      <c r="I20" s="352">
        <v>0</v>
      </c>
      <c r="J20" s="352">
        <v>4</v>
      </c>
      <c r="K20" s="352">
        <v>8</v>
      </c>
      <c r="L20" s="352">
        <v>5</v>
      </c>
      <c r="M20" s="352">
        <v>0</v>
      </c>
      <c r="N20" s="352">
        <v>236</v>
      </c>
      <c r="O20" s="352">
        <v>24406</v>
      </c>
      <c r="P20" s="352">
        <v>41883</v>
      </c>
      <c r="Q20" s="353">
        <v>0.58271852541603997</v>
      </c>
    </row>
    <row r="21" spans="1:17" ht="26.1" customHeight="1" x14ac:dyDescent="0.15">
      <c r="A21" s="350" t="s">
        <v>1092</v>
      </c>
      <c r="B21" s="351" t="s">
        <v>1093</v>
      </c>
      <c r="C21" s="352">
        <v>6555</v>
      </c>
      <c r="D21" s="352">
        <v>19165</v>
      </c>
      <c r="E21" s="352">
        <v>7843</v>
      </c>
      <c r="F21" s="352">
        <v>1798.5</v>
      </c>
      <c r="G21" s="352">
        <v>2713</v>
      </c>
      <c r="H21" s="352">
        <v>586</v>
      </c>
      <c r="I21" s="352">
        <v>0</v>
      </c>
      <c r="J21" s="352">
        <v>0</v>
      </c>
      <c r="K21" s="352">
        <v>10590</v>
      </c>
      <c r="L21" s="352">
        <v>32234</v>
      </c>
      <c r="M21" s="352">
        <v>55866</v>
      </c>
      <c r="N21" s="352">
        <v>44096</v>
      </c>
      <c r="O21" s="352">
        <v>181446.5</v>
      </c>
      <c r="P21" s="352">
        <v>271532</v>
      </c>
      <c r="Q21" s="353">
        <v>0.66823247352061632</v>
      </c>
    </row>
    <row r="22" spans="1:17" ht="26.1" customHeight="1" x14ac:dyDescent="0.15">
      <c r="A22" s="350" t="s">
        <v>1094</v>
      </c>
      <c r="B22" s="351" t="s">
        <v>1095</v>
      </c>
      <c r="C22" s="352">
        <v>1980</v>
      </c>
      <c r="D22" s="352">
        <v>5202</v>
      </c>
      <c r="E22" s="352">
        <v>4230</v>
      </c>
      <c r="F22" s="352">
        <v>3496.6</v>
      </c>
      <c r="G22" s="352">
        <v>3425</v>
      </c>
      <c r="H22" s="352">
        <v>3815</v>
      </c>
      <c r="I22" s="352">
        <v>24</v>
      </c>
      <c r="J22" s="352">
        <v>0</v>
      </c>
      <c r="K22" s="352">
        <v>5103</v>
      </c>
      <c r="L22" s="352">
        <v>1665</v>
      </c>
      <c r="M22" s="352">
        <v>2411</v>
      </c>
      <c r="N22" s="352">
        <v>2771</v>
      </c>
      <c r="O22" s="352">
        <v>34122.6</v>
      </c>
      <c r="P22" s="352">
        <v>46574</v>
      </c>
      <c r="Q22" s="353">
        <v>0.73265341177480992</v>
      </c>
    </row>
    <row r="23" spans="1:17" ht="26.1" customHeight="1" x14ac:dyDescent="0.15">
      <c r="A23" s="350" t="s">
        <v>1096</v>
      </c>
      <c r="B23" s="351" t="s">
        <v>1097</v>
      </c>
      <c r="C23" s="352">
        <v>0</v>
      </c>
      <c r="D23" s="352">
        <v>148</v>
      </c>
      <c r="E23" s="352">
        <v>43</v>
      </c>
      <c r="F23" s="352">
        <v>1388.6</v>
      </c>
      <c r="G23" s="352">
        <v>146</v>
      </c>
      <c r="H23" s="352">
        <v>3</v>
      </c>
      <c r="I23" s="352">
        <v>2</v>
      </c>
      <c r="J23" s="352">
        <v>0</v>
      </c>
      <c r="K23" s="352">
        <v>0</v>
      </c>
      <c r="L23" s="352">
        <v>0</v>
      </c>
      <c r="M23" s="352">
        <v>0</v>
      </c>
      <c r="N23" s="352">
        <v>0</v>
      </c>
      <c r="O23" s="352">
        <v>1730.6</v>
      </c>
      <c r="P23" s="352">
        <v>40</v>
      </c>
      <c r="Q23" s="353">
        <v>43.265000000000001</v>
      </c>
    </row>
    <row r="24" spans="1:17" ht="26.1" customHeight="1" x14ac:dyDescent="0.15">
      <c r="A24" s="350" t="s">
        <v>1098</v>
      </c>
      <c r="B24" s="351" t="s">
        <v>1099</v>
      </c>
      <c r="C24" s="352">
        <v>47</v>
      </c>
      <c r="D24" s="352">
        <v>205</v>
      </c>
      <c r="E24" s="352">
        <v>263</v>
      </c>
      <c r="F24" s="352">
        <v>2298.1999999999998</v>
      </c>
      <c r="G24" s="352">
        <v>44009</v>
      </c>
      <c r="H24" s="352">
        <v>20147</v>
      </c>
      <c r="I24" s="352">
        <v>5743</v>
      </c>
      <c r="J24" s="352">
        <v>1060</v>
      </c>
      <c r="K24" s="352">
        <v>1624</v>
      </c>
      <c r="L24" s="352">
        <v>5986</v>
      </c>
      <c r="M24" s="352">
        <v>9544</v>
      </c>
      <c r="N24" s="352">
        <v>17184</v>
      </c>
      <c r="O24" s="352">
        <v>108110.2</v>
      </c>
      <c r="P24" s="352">
        <v>277075.90000000002</v>
      </c>
      <c r="Q24" s="353">
        <v>0.39018261783143171</v>
      </c>
    </row>
    <row r="25" spans="1:17" ht="26.1" customHeight="1" x14ac:dyDescent="0.15">
      <c r="A25" s="350" t="s">
        <v>1100</v>
      </c>
      <c r="B25" s="253" t="s">
        <v>1101</v>
      </c>
      <c r="C25" s="352">
        <v>1231</v>
      </c>
      <c r="D25" s="352">
        <v>4217</v>
      </c>
      <c r="E25" s="352">
        <v>4455</v>
      </c>
      <c r="F25" s="352">
        <v>6894</v>
      </c>
      <c r="G25" s="352">
        <v>7843</v>
      </c>
      <c r="H25" s="352">
        <v>5282</v>
      </c>
      <c r="I25" s="352">
        <v>3608</v>
      </c>
      <c r="J25" s="352">
        <v>1683</v>
      </c>
      <c r="K25" s="352">
        <v>8725</v>
      </c>
      <c r="L25" s="352">
        <v>8776</v>
      </c>
      <c r="M25" s="352">
        <v>4224</v>
      </c>
      <c r="N25" s="352">
        <v>1983</v>
      </c>
      <c r="O25" s="352">
        <v>58921</v>
      </c>
      <c r="P25" s="352">
        <v>59821.9</v>
      </c>
      <c r="Q25" s="353">
        <v>0.98494029778392189</v>
      </c>
    </row>
    <row r="26" spans="1:17" ht="26.1" customHeight="1" x14ac:dyDescent="0.15">
      <c r="A26" s="354" t="s">
        <v>1102</v>
      </c>
      <c r="B26" s="355" t="s">
        <v>1103</v>
      </c>
      <c r="C26" s="356">
        <v>0</v>
      </c>
      <c r="D26" s="356">
        <v>0</v>
      </c>
      <c r="E26" s="356">
        <v>2</v>
      </c>
      <c r="F26" s="356">
        <v>7</v>
      </c>
      <c r="G26" s="356">
        <v>132</v>
      </c>
      <c r="H26" s="356">
        <v>282</v>
      </c>
      <c r="I26" s="356">
        <v>541</v>
      </c>
      <c r="J26" s="356">
        <v>373</v>
      </c>
      <c r="K26" s="356">
        <v>451</v>
      </c>
      <c r="L26" s="356">
        <v>131</v>
      </c>
      <c r="M26" s="356">
        <v>1</v>
      </c>
      <c r="N26" s="356">
        <v>0</v>
      </c>
      <c r="O26" s="356">
        <v>1920</v>
      </c>
      <c r="P26" s="356">
        <v>928</v>
      </c>
      <c r="Q26" s="357">
        <v>2.0689655172413794</v>
      </c>
    </row>
    <row r="30" spans="1:17" ht="15.75" x14ac:dyDescent="0.15">
      <c r="A30" s="778" t="s">
        <v>1104</v>
      </c>
      <c r="B30" s="778"/>
      <c r="C30" s="778"/>
      <c r="D30" s="778"/>
      <c r="E30" s="778"/>
      <c r="F30" s="778"/>
      <c r="G30" s="778"/>
      <c r="H30" s="778"/>
      <c r="I30" s="778"/>
      <c r="J30" s="778"/>
      <c r="K30" s="778"/>
      <c r="L30" s="778"/>
      <c r="M30" s="778"/>
      <c r="N30" s="778"/>
      <c r="O30" s="778"/>
      <c r="P30" s="778"/>
      <c r="Q30" s="778"/>
    </row>
  </sheetData>
  <sheetProtection selectLockedCells="1" selectUnlockedCells="1"/>
  <mergeCells count="9">
    <mergeCell ref="O8:Q8"/>
    <mergeCell ref="A9:B9"/>
    <mergeCell ref="A30:Q30"/>
    <mergeCell ref="A2:C2"/>
    <mergeCell ref="A3:Q3"/>
    <mergeCell ref="A4:Q4"/>
    <mergeCell ref="A5:Q5"/>
    <mergeCell ref="A6:Q6"/>
    <mergeCell ref="A7:Q7"/>
  </mergeCells>
  <phoneticPr fontId="4"/>
  <pageMargins left="0.78740157480314965" right="0.19685039370078741" top="0.19685039370078741" bottom="0.19685039370078741" header="0.70866141732283472" footer="0.27559055118110237"/>
  <pageSetup paperSize="9" scale="90"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Q34"/>
  <sheetViews>
    <sheetView view="pageLayout" zoomScale="80" zoomScaleNormal="100" zoomScalePageLayoutView="80" workbookViewId="0">
      <selection activeCell="E3" sqref="E3"/>
    </sheetView>
  </sheetViews>
  <sheetFormatPr defaultRowHeight="14.25" x14ac:dyDescent="0.15"/>
  <cols>
    <col min="1" max="1" width="4.75" style="6" customWidth="1"/>
    <col min="2" max="2" width="18" style="6" customWidth="1"/>
    <col min="3" max="13" width="9.375" style="6" customWidth="1"/>
    <col min="14" max="16" width="10.25" style="6" customWidth="1"/>
    <col min="17" max="17" width="8.375" style="6" customWidth="1"/>
    <col min="18" max="16384" width="9" style="6"/>
  </cols>
  <sheetData>
    <row r="4" spans="1:17" x14ac:dyDescent="0.15">
      <c r="P4" s="796" t="s">
        <v>1105</v>
      </c>
      <c r="Q4" s="796"/>
    </row>
    <row r="5" spans="1:17" s="327" customFormat="1" ht="30.6" customHeight="1" x14ac:dyDescent="0.15">
      <c r="A5" s="797" t="s">
        <v>1106</v>
      </c>
      <c r="B5" s="798"/>
      <c r="C5" s="358" t="s">
        <v>1055</v>
      </c>
      <c r="D5" s="358" t="s">
        <v>1056</v>
      </c>
      <c r="E5" s="358" t="s">
        <v>1057</v>
      </c>
      <c r="F5" s="358" t="s">
        <v>1058</v>
      </c>
      <c r="G5" s="358" t="s">
        <v>1059</v>
      </c>
      <c r="H5" s="358" t="s">
        <v>1060</v>
      </c>
      <c r="I5" s="358" t="s">
        <v>1061</v>
      </c>
      <c r="J5" s="358" t="s">
        <v>1062</v>
      </c>
      <c r="K5" s="358" t="s">
        <v>1063</v>
      </c>
      <c r="L5" s="358" t="s">
        <v>1064</v>
      </c>
      <c r="M5" s="358" t="s">
        <v>1065</v>
      </c>
      <c r="N5" s="358" t="s">
        <v>1066</v>
      </c>
      <c r="O5" s="358" t="s">
        <v>1067</v>
      </c>
      <c r="P5" s="359" t="s">
        <v>1107</v>
      </c>
      <c r="Q5" s="360" t="s">
        <v>1069</v>
      </c>
    </row>
    <row r="6" spans="1:17" ht="23.45" customHeight="1" x14ac:dyDescent="0.15">
      <c r="A6" s="361" t="s">
        <v>1108</v>
      </c>
      <c r="B6" s="362" t="s">
        <v>1109</v>
      </c>
      <c r="C6" s="363">
        <v>979</v>
      </c>
      <c r="D6" s="363">
        <v>1798</v>
      </c>
      <c r="E6" s="363">
        <v>3413</v>
      </c>
      <c r="F6" s="363">
        <v>5077.3</v>
      </c>
      <c r="G6" s="363">
        <v>4127</v>
      </c>
      <c r="H6" s="363">
        <v>2568</v>
      </c>
      <c r="I6" s="363">
        <v>1678</v>
      </c>
      <c r="J6" s="363">
        <v>310</v>
      </c>
      <c r="K6" s="363">
        <v>2978</v>
      </c>
      <c r="L6" s="363">
        <v>1267</v>
      </c>
      <c r="M6" s="363">
        <v>1807</v>
      </c>
      <c r="N6" s="363">
        <v>1576</v>
      </c>
      <c r="O6" s="363">
        <v>27578.3</v>
      </c>
      <c r="P6" s="364">
        <v>30972</v>
      </c>
      <c r="Q6" s="365">
        <v>0.89042683714322612</v>
      </c>
    </row>
    <row r="7" spans="1:17" ht="23.45" customHeight="1" x14ac:dyDescent="0.15">
      <c r="A7" s="350" t="s">
        <v>1110</v>
      </c>
      <c r="B7" s="253" t="s">
        <v>1111</v>
      </c>
      <c r="C7" s="366">
        <v>544</v>
      </c>
      <c r="D7" s="366">
        <v>1252</v>
      </c>
      <c r="E7" s="366">
        <v>2078</v>
      </c>
      <c r="F7" s="366">
        <v>6090.6</v>
      </c>
      <c r="G7" s="366">
        <v>15019</v>
      </c>
      <c r="H7" s="366">
        <v>13801</v>
      </c>
      <c r="I7" s="366">
        <v>2371</v>
      </c>
      <c r="J7" s="366">
        <v>121</v>
      </c>
      <c r="K7" s="366">
        <v>1266</v>
      </c>
      <c r="L7" s="366">
        <v>4352</v>
      </c>
      <c r="M7" s="366">
        <v>2941</v>
      </c>
      <c r="N7" s="366">
        <v>3160</v>
      </c>
      <c r="O7" s="366">
        <v>52995.6</v>
      </c>
      <c r="P7" s="367">
        <v>61890</v>
      </c>
      <c r="Q7" s="368">
        <v>0.856286960736791</v>
      </c>
    </row>
    <row r="8" spans="1:17" ht="23.45" customHeight="1" x14ac:dyDescent="0.15">
      <c r="A8" s="350" t="s">
        <v>1112</v>
      </c>
      <c r="B8" s="253" t="s">
        <v>1113</v>
      </c>
      <c r="C8" s="366">
        <v>0</v>
      </c>
      <c r="D8" s="366">
        <v>8</v>
      </c>
      <c r="E8" s="366">
        <v>0</v>
      </c>
      <c r="F8" s="366">
        <v>0</v>
      </c>
      <c r="G8" s="366">
        <v>0</v>
      </c>
      <c r="H8" s="366">
        <v>0</v>
      </c>
      <c r="I8" s="366">
        <v>8217</v>
      </c>
      <c r="J8" s="366">
        <v>12</v>
      </c>
      <c r="K8" s="366">
        <v>42</v>
      </c>
      <c r="L8" s="366">
        <v>148</v>
      </c>
      <c r="M8" s="366">
        <v>2270</v>
      </c>
      <c r="N8" s="366">
        <v>10</v>
      </c>
      <c r="O8" s="366">
        <v>10707</v>
      </c>
      <c r="P8" s="367">
        <v>14732</v>
      </c>
      <c r="Q8" s="368">
        <v>0.72678522943252788</v>
      </c>
    </row>
    <row r="9" spans="1:17" ht="23.45" customHeight="1" x14ac:dyDescent="0.15">
      <c r="A9" s="350" t="s">
        <v>1114</v>
      </c>
      <c r="B9" s="253" t="s">
        <v>1115</v>
      </c>
      <c r="C9" s="366">
        <v>1</v>
      </c>
      <c r="D9" s="366">
        <v>4</v>
      </c>
      <c r="E9" s="366">
        <v>21</v>
      </c>
      <c r="F9" s="366">
        <v>49</v>
      </c>
      <c r="G9" s="366">
        <v>41</v>
      </c>
      <c r="H9" s="366">
        <v>16</v>
      </c>
      <c r="I9" s="366">
        <v>783</v>
      </c>
      <c r="J9" s="366">
        <v>9</v>
      </c>
      <c r="K9" s="366">
        <v>3535</v>
      </c>
      <c r="L9" s="366">
        <v>12436</v>
      </c>
      <c r="M9" s="366">
        <v>4509</v>
      </c>
      <c r="N9" s="366">
        <v>822</v>
      </c>
      <c r="O9" s="366">
        <v>22226</v>
      </c>
      <c r="P9" s="367">
        <v>20425</v>
      </c>
      <c r="Q9" s="368">
        <v>1.0881762545899634</v>
      </c>
    </row>
    <row r="10" spans="1:17" ht="23.45" customHeight="1" x14ac:dyDescent="0.15">
      <c r="A10" s="350" t="s">
        <v>1116</v>
      </c>
      <c r="B10" s="253" t="s">
        <v>1117</v>
      </c>
      <c r="C10" s="366">
        <v>7287</v>
      </c>
      <c r="D10" s="366">
        <v>16131</v>
      </c>
      <c r="E10" s="366">
        <v>7950</v>
      </c>
      <c r="F10" s="366">
        <v>27268.7</v>
      </c>
      <c r="G10" s="366">
        <v>42077</v>
      </c>
      <c r="H10" s="366">
        <v>47102</v>
      </c>
      <c r="I10" s="366">
        <v>20902</v>
      </c>
      <c r="J10" s="366">
        <v>9914</v>
      </c>
      <c r="K10" s="366">
        <v>16407</v>
      </c>
      <c r="L10" s="366">
        <v>12518</v>
      </c>
      <c r="M10" s="366">
        <v>10677</v>
      </c>
      <c r="N10" s="366">
        <v>12485</v>
      </c>
      <c r="O10" s="366">
        <v>230718.7</v>
      </c>
      <c r="P10" s="367">
        <v>378742</v>
      </c>
      <c r="Q10" s="368">
        <v>0.60917115080978612</v>
      </c>
    </row>
    <row r="11" spans="1:17" ht="23.45" customHeight="1" x14ac:dyDescent="0.15">
      <c r="A11" s="350" t="s">
        <v>1118</v>
      </c>
      <c r="B11" s="253" t="s">
        <v>1119</v>
      </c>
      <c r="C11" s="366">
        <v>147741</v>
      </c>
      <c r="D11" s="366">
        <v>708</v>
      </c>
      <c r="E11" s="366">
        <v>263</v>
      </c>
      <c r="F11" s="366">
        <v>553</v>
      </c>
      <c r="G11" s="366">
        <v>65887</v>
      </c>
      <c r="H11" s="366">
        <v>240943</v>
      </c>
      <c r="I11" s="366">
        <v>274479</v>
      </c>
      <c r="J11" s="366">
        <v>139518</v>
      </c>
      <c r="K11" s="366">
        <v>433321</v>
      </c>
      <c r="L11" s="366">
        <v>369395</v>
      </c>
      <c r="M11" s="366">
        <v>81387</v>
      </c>
      <c r="N11" s="366">
        <v>313230</v>
      </c>
      <c r="O11" s="352">
        <v>2067425</v>
      </c>
      <c r="P11" s="369">
        <v>2587550</v>
      </c>
      <c r="Q11" s="368">
        <v>0.79898939150934278</v>
      </c>
    </row>
    <row r="12" spans="1:17" ht="23.45" customHeight="1" x14ac:dyDescent="0.15">
      <c r="A12" s="350" t="s">
        <v>1120</v>
      </c>
      <c r="B12" s="253" t="s">
        <v>1121</v>
      </c>
      <c r="C12" s="366">
        <v>3699</v>
      </c>
      <c r="D12" s="366">
        <v>11450</v>
      </c>
      <c r="E12" s="366">
        <v>5759</v>
      </c>
      <c r="F12" s="366">
        <v>2091</v>
      </c>
      <c r="G12" s="366">
        <v>20</v>
      </c>
      <c r="H12" s="366">
        <v>5</v>
      </c>
      <c r="I12" s="366">
        <v>0</v>
      </c>
      <c r="J12" s="366">
        <v>0</v>
      </c>
      <c r="K12" s="366">
        <v>317</v>
      </c>
      <c r="L12" s="366">
        <v>297</v>
      </c>
      <c r="M12" s="366">
        <v>579</v>
      </c>
      <c r="N12" s="366">
        <v>1884</v>
      </c>
      <c r="O12" s="366">
        <v>26101</v>
      </c>
      <c r="P12" s="367">
        <v>26002</v>
      </c>
      <c r="Q12" s="368">
        <v>1.003807399430813</v>
      </c>
    </row>
    <row r="13" spans="1:17" ht="23.45" customHeight="1" x14ac:dyDescent="0.15">
      <c r="A13" s="350" t="s">
        <v>1122</v>
      </c>
      <c r="B13" s="253" t="s">
        <v>1123</v>
      </c>
      <c r="C13" s="366">
        <v>7</v>
      </c>
      <c r="D13" s="366">
        <v>2</v>
      </c>
      <c r="E13" s="366">
        <v>3</v>
      </c>
      <c r="F13" s="366">
        <v>320</v>
      </c>
      <c r="G13" s="366">
        <v>310</v>
      </c>
      <c r="H13" s="366">
        <v>247</v>
      </c>
      <c r="I13" s="366">
        <v>29</v>
      </c>
      <c r="J13" s="366">
        <v>6</v>
      </c>
      <c r="K13" s="366">
        <v>192</v>
      </c>
      <c r="L13" s="366">
        <v>1416</v>
      </c>
      <c r="M13" s="366">
        <v>1493</v>
      </c>
      <c r="N13" s="366">
        <v>23</v>
      </c>
      <c r="O13" s="366">
        <v>4048</v>
      </c>
      <c r="P13" s="367">
        <v>4650</v>
      </c>
      <c r="Q13" s="368">
        <v>0.8705376344086021</v>
      </c>
    </row>
    <row r="14" spans="1:17" ht="23.45" customHeight="1" x14ac:dyDescent="0.15">
      <c r="A14" s="350" t="s">
        <v>1124</v>
      </c>
      <c r="B14" s="253" t="s">
        <v>1125</v>
      </c>
      <c r="C14" s="366">
        <v>0</v>
      </c>
      <c r="D14" s="366">
        <v>0</v>
      </c>
      <c r="E14" s="366">
        <v>0</v>
      </c>
      <c r="F14" s="366">
        <v>0</v>
      </c>
      <c r="G14" s="366">
        <v>1</v>
      </c>
      <c r="H14" s="366">
        <v>44</v>
      </c>
      <c r="I14" s="366">
        <v>105</v>
      </c>
      <c r="J14" s="366">
        <v>74</v>
      </c>
      <c r="K14" s="366">
        <v>37</v>
      </c>
      <c r="L14" s="366">
        <v>0</v>
      </c>
      <c r="M14" s="366">
        <v>0</v>
      </c>
      <c r="N14" s="366">
        <v>0</v>
      </c>
      <c r="O14" s="366">
        <v>261</v>
      </c>
      <c r="P14" s="367">
        <v>138</v>
      </c>
      <c r="Q14" s="368">
        <v>1.8913043478260869</v>
      </c>
    </row>
    <row r="15" spans="1:17" ht="23.45" customHeight="1" x14ac:dyDescent="0.15">
      <c r="A15" s="350" t="s">
        <v>1126</v>
      </c>
      <c r="B15" s="370" t="s">
        <v>1127</v>
      </c>
      <c r="C15" s="366">
        <v>6305</v>
      </c>
      <c r="D15" s="366">
        <v>6668</v>
      </c>
      <c r="E15" s="366">
        <v>8787</v>
      </c>
      <c r="F15" s="366">
        <v>8888.6</v>
      </c>
      <c r="G15" s="366">
        <v>14615</v>
      </c>
      <c r="H15" s="366">
        <v>18913</v>
      </c>
      <c r="I15" s="366">
        <v>0</v>
      </c>
      <c r="J15" s="366">
        <v>0</v>
      </c>
      <c r="K15" s="366">
        <v>14773</v>
      </c>
      <c r="L15" s="366">
        <v>13425</v>
      </c>
      <c r="M15" s="366">
        <v>22974</v>
      </c>
      <c r="N15" s="366">
        <v>13320</v>
      </c>
      <c r="O15" s="366">
        <v>128668.6</v>
      </c>
      <c r="P15" s="367">
        <v>83598</v>
      </c>
      <c r="Q15" s="368">
        <v>1.5391349075336731</v>
      </c>
    </row>
    <row r="16" spans="1:17" ht="23.45" customHeight="1" x14ac:dyDescent="0.15">
      <c r="A16" s="350" t="s">
        <v>1128</v>
      </c>
      <c r="B16" s="253" t="s">
        <v>1129</v>
      </c>
      <c r="C16" s="366">
        <v>1014</v>
      </c>
      <c r="D16" s="366">
        <v>750</v>
      </c>
      <c r="E16" s="366">
        <v>1013</v>
      </c>
      <c r="F16" s="366">
        <v>1985.7</v>
      </c>
      <c r="G16" s="366">
        <v>3213</v>
      </c>
      <c r="H16" s="366">
        <v>3579</v>
      </c>
      <c r="I16" s="366">
        <v>0</v>
      </c>
      <c r="J16" s="366">
        <v>0</v>
      </c>
      <c r="K16" s="366">
        <v>3138</v>
      </c>
      <c r="L16" s="366">
        <v>2869</v>
      </c>
      <c r="M16" s="366">
        <v>2877</v>
      </c>
      <c r="N16" s="366">
        <v>1644</v>
      </c>
      <c r="O16" s="366">
        <v>22082.7</v>
      </c>
      <c r="P16" s="367">
        <v>24079</v>
      </c>
      <c r="Q16" s="368">
        <v>0.91709373312845222</v>
      </c>
    </row>
    <row r="17" spans="1:17" ht="23.45" customHeight="1" x14ac:dyDescent="0.15">
      <c r="A17" s="350" t="s">
        <v>1130</v>
      </c>
      <c r="B17" s="253" t="s">
        <v>1131</v>
      </c>
      <c r="C17" s="366">
        <v>3780</v>
      </c>
      <c r="D17" s="366">
        <v>1584</v>
      </c>
      <c r="E17" s="366">
        <v>2357</v>
      </c>
      <c r="F17" s="366">
        <v>1146.7</v>
      </c>
      <c r="G17" s="366">
        <v>0</v>
      </c>
      <c r="H17" s="366">
        <v>0</v>
      </c>
      <c r="I17" s="366">
        <v>0</v>
      </c>
      <c r="J17" s="366">
        <v>0</v>
      </c>
      <c r="K17" s="366">
        <v>0</v>
      </c>
      <c r="L17" s="366">
        <v>12062</v>
      </c>
      <c r="M17" s="366">
        <v>6108</v>
      </c>
      <c r="N17" s="366">
        <v>2223</v>
      </c>
      <c r="O17" s="366">
        <v>29260.7</v>
      </c>
      <c r="P17" s="367">
        <v>39079</v>
      </c>
      <c r="Q17" s="368">
        <v>0.74875764477084883</v>
      </c>
    </row>
    <row r="18" spans="1:17" ht="23.45" customHeight="1" x14ac:dyDescent="0.15">
      <c r="A18" s="350" t="s">
        <v>1132</v>
      </c>
      <c r="B18" s="253" t="s">
        <v>1133</v>
      </c>
      <c r="C18" s="366">
        <v>20730</v>
      </c>
      <c r="D18" s="366">
        <v>0</v>
      </c>
      <c r="E18" s="366">
        <v>0</v>
      </c>
      <c r="F18" s="366">
        <v>49624</v>
      </c>
      <c r="G18" s="366">
        <v>57570</v>
      </c>
      <c r="H18" s="366">
        <v>57210</v>
      </c>
      <c r="I18" s="366">
        <v>55080</v>
      </c>
      <c r="J18" s="366">
        <v>61110</v>
      </c>
      <c r="K18" s="366">
        <v>48150</v>
      </c>
      <c r="L18" s="366">
        <v>43140</v>
      </c>
      <c r="M18" s="366">
        <v>34560</v>
      </c>
      <c r="N18" s="366">
        <v>16290</v>
      </c>
      <c r="O18" s="366">
        <v>443464</v>
      </c>
      <c r="P18" s="367">
        <v>426092</v>
      </c>
      <c r="Q18" s="368">
        <v>1.0407705378181238</v>
      </c>
    </row>
    <row r="19" spans="1:17" ht="23.45" customHeight="1" x14ac:dyDescent="0.15">
      <c r="A19" s="350" t="s">
        <v>1134</v>
      </c>
      <c r="B19" s="253" t="s">
        <v>1135</v>
      </c>
      <c r="C19" s="366">
        <v>0</v>
      </c>
      <c r="D19" s="366">
        <v>0</v>
      </c>
      <c r="E19" s="366">
        <v>3</v>
      </c>
      <c r="F19" s="366">
        <v>4</v>
      </c>
      <c r="G19" s="366">
        <v>7</v>
      </c>
      <c r="H19" s="366">
        <v>2</v>
      </c>
      <c r="I19" s="366">
        <v>13</v>
      </c>
      <c r="J19" s="366">
        <v>25</v>
      </c>
      <c r="K19" s="366">
        <v>40</v>
      </c>
      <c r="L19" s="366">
        <v>88</v>
      </c>
      <c r="M19" s="366">
        <v>20</v>
      </c>
      <c r="N19" s="366">
        <v>3</v>
      </c>
      <c r="O19" s="366">
        <v>205</v>
      </c>
      <c r="P19" s="367">
        <v>284</v>
      </c>
      <c r="Q19" s="368">
        <v>0.721830985915493</v>
      </c>
    </row>
    <row r="20" spans="1:17" ht="23.45" customHeight="1" x14ac:dyDescent="0.15">
      <c r="A20" s="350" t="s">
        <v>1136</v>
      </c>
      <c r="B20" s="371" t="s">
        <v>1137</v>
      </c>
      <c r="C20" s="366">
        <v>4964</v>
      </c>
      <c r="D20" s="366">
        <v>6436</v>
      </c>
      <c r="E20" s="366">
        <v>4646</v>
      </c>
      <c r="F20" s="366">
        <v>9453</v>
      </c>
      <c r="G20" s="366">
        <v>10478</v>
      </c>
      <c r="H20" s="366">
        <v>7483</v>
      </c>
      <c r="I20" s="366">
        <v>138</v>
      </c>
      <c r="J20" s="366">
        <v>31</v>
      </c>
      <c r="K20" s="366">
        <v>3630</v>
      </c>
      <c r="L20" s="366">
        <v>4935</v>
      </c>
      <c r="M20" s="366">
        <v>4265</v>
      </c>
      <c r="N20" s="366">
        <v>2414</v>
      </c>
      <c r="O20" s="366">
        <v>58873</v>
      </c>
      <c r="P20" s="367">
        <v>65940</v>
      </c>
      <c r="Q20" s="368">
        <v>0.89282681225356386</v>
      </c>
    </row>
    <row r="21" spans="1:17" ht="23.45" customHeight="1" x14ac:dyDescent="0.15">
      <c r="A21" s="350" t="s">
        <v>1138</v>
      </c>
      <c r="B21" s="253" t="s">
        <v>1139</v>
      </c>
      <c r="C21" s="366">
        <v>452</v>
      </c>
      <c r="D21" s="366">
        <v>810</v>
      </c>
      <c r="E21" s="366">
        <v>720</v>
      </c>
      <c r="F21" s="366">
        <v>1509</v>
      </c>
      <c r="G21" s="366">
        <v>359</v>
      </c>
      <c r="H21" s="366">
        <v>133</v>
      </c>
      <c r="I21" s="366">
        <v>163</v>
      </c>
      <c r="J21" s="366">
        <v>330</v>
      </c>
      <c r="K21" s="366">
        <v>172</v>
      </c>
      <c r="L21" s="366">
        <v>0</v>
      </c>
      <c r="M21" s="366">
        <v>0</v>
      </c>
      <c r="N21" s="366">
        <v>557</v>
      </c>
      <c r="O21" s="366">
        <v>5205</v>
      </c>
      <c r="P21" s="367">
        <v>8411</v>
      </c>
      <c r="Q21" s="368">
        <v>0.61883248127452151</v>
      </c>
    </row>
    <row r="22" spans="1:17" ht="23.45" customHeight="1" x14ac:dyDescent="0.15">
      <c r="A22" s="350" t="s">
        <v>1140</v>
      </c>
      <c r="B22" s="253" t="s">
        <v>1141</v>
      </c>
      <c r="C22" s="366">
        <v>691</v>
      </c>
      <c r="D22" s="366">
        <v>729</v>
      </c>
      <c r="E22" s="366">
        <v>442</v>
      </c>
      <c r="F22" s="366">
        <v>802</v>
      </c>
      <c r="G22" s="366">
        <v>1603</v>
      </c>
      <c r="H22" s="366">
        <v>2507</v>
      </c>
      <c r="I22" s="366">
        <v>17833</v>
      </c>
      <c r="J22" s="366">
        <v>15913</v>
      </c>
      <c r="K22" s="366">
        <v>12594</v>
      </c>
      <c r="L22" s="366">
        <v>8096</v>
      </c>
      <c r="M22" s="366">
        <v>5199</v>
      </c>
      <c r="N22" s="366">
        <v>2064</v>
      </c>
      <c r="O22" s="366">
        <v>68473</v>
      </c>
      <c r="P22" s="367">
        <v>84154</v>
      </c>
      <c r="Q22" s="368">
        <v>0.81366304631984221</v>
      </c>
    </row>
    <row r="23" spans="1:17" ht="23.45" customHeight="1" x14ac:dyDescent="0.15">
      <c r="A23" s="350" t="s">
        <v>1142</v>
      </c>
      <c r="B23" s="253" t="s">
        <v>1143</v>
      </c>
      <c r="C23" s="366">
        <v>0</v>
      </c>
      <c r="D23" s="366">
        <v>0</v>
      </c>
      <c r="E23" s="366">
        <v>0</v>
      </c>
      <c r="F23" s="366">
        <v>0</v>
      </c>
      <c r="G23" s="366">
        <v>0</v>
      </c>
      <c r="H23" s="366">
        <v>6738</v>
      </c>
      <c r="I23" s="366">
        <v>24237</v>
      </c>
      <c r="J23" s="366">
        <v>21604</v>
      </c>
      <c r="K23" s="366">
        <v>0</v>
      </c>
      <c r="L23" s="366">
        <v>0</v>
      </c>
      <c r="M23" s="366">
        <v>0</v>
      </c>
      <c r="N23" s="366">
        <v>0</v>
      </c>
      <c r="O23" s="366">
        <v>52579</v>
      </c>
      <c r="P23" s="367">
        <v>54765</v>
      </c>
      <c r="Q23" s="368">
        <v>0.96008399525244226</v>
      </c>
    </row>
    <row r="24" spans="1:17" ht="23.45" customHeight="1" x14ac:dyDescent="0.15">
      <c r="A24" s="350" t="s">
        <v>1144</v>
      </c>
      <c r="B24" s="253" t="s">
        <v>1145</v>
      </c>
      <c r="C24" s="366">
        <v>0</v>
      </c>
      <c r="D24" s="366">
        <v>0</v>
      </c>
      <c r="E24" s="366">
        <v>0</v>
      </c>
      <c r="F24" s="366">
        <v>95</v>
      </c>
      <c r="G24" s="366">
        <v>879</v>
      </c>
      <c r="H24" s="366">
        <v>1123</v>
      </c>
      <c r="I24" s="366">
        <v>693</v>
      </c>
      <c r="J24" s="366">
        <v>334</v>
      </c>
      <c r="K24" s="366">
        <v>100</v>
      </c>
      <c r="L24" s="366">
        <v>0</v>
      </c>
      <c r="M24" s="366">
        <v>0</v>
      </c>
      <c r="N24" s="366">
        <v>0</v>
      </c>
      <c r="O24" s="366">
        <v>3224</v>
      </c>
      <c r="P24" s="367">
        <v>11103</v>
      </c>
      <c r="Q24" s="368">
        <v>0.29037197153922362</v>
      </c>
    </row>
    <row r="25" spans="1:17" ht="23.45" customHeight="1" x14ac:dyDescent="0.15">
      <c r="A25" s="350" t="s">
        <v>1146</v>
      </c>
      <c r="B25" s="253" t="s">
        <v>1147</v>
      </c>
      <c r="C25" s="366">
        <v>222</v>
      </c>
      <c r="D25" s="366">
        <v>45</v>
      </c>
      <c r="E25" s="366">
        <v>75</v>
      </c>
      <c r="F25" s="366">
        <v>473</v>
      </c>
      <c r="G25" s="366">
        <v>1812</v>
      </c>
      <c r="H25" s="366">
        <v>3968</v>
      </c>
      <c r="I25" s="366">
        <v>18025</v>
      </c>
      <c r="J25" s="366">
        <v>14136</v>
      </c>
      <c r="K25" s="366">
        <v>4614</v>
      </c>
      <c r="L25" s="366">
        <v>890</v>
      </c>
      <c r="M25" s="366">
        <v>963</v>
      </c>
      <c r="N25" s="366">
        <v>310</v>
      </c>
      <c r="O25" s="366">
        <v>45533</v>
      </c>
      <c r="P25" s="367">
        <v>51165</v>
      </c>
      <c r="Q25" s="368">
        <v>0.88992475324929154</v>
      </c>
    </row>
    <row r="26" spans="1:17" ht="23.45" customHeight="1" x14ac:dyDescent="0.15">
      <c r="A26" s="350" t="s">
        <v>1148</v>
      </c>
      <c r="B26" s="253" t="s">
        <v>1149</v>
      </c>
      <c r="C26" s="366">
        <v>0</v>
      </c>
      <c r="D26" s="366">
        <v>0</v>
      </c>
      <c r="E26" s="366">
        <v>82</v>
      </c>
      <c r="F26" s="366">
        <v>633</v>
      </c>
      <c r="G26" s="366">
        <v>525</v>
      </c>
      <c r="H26" s="366">
        <v>259</v>
      </c>
      <c r="I26" s="366">
        <v>0</v>
      </c>
      <c r="J26" s="366">
        <v>0</v>
      </c>
      <c r="K26" s="366">
        <v>0</v>
      </c>
      <c r="L26" s="366">
        <v>0</v>
      </c>
      <c r="M26" s="366">
        <v>0</v>
      </c>
      <c r="N26" s="366">
        <v>0</v>
      </c>
      <c r="O26" s="366">
        <v>1499</v>
      </c>
      <c r="P26" s="367">
        <v>1750</v>
      </c>
      <c r="Q26" s="368">
        <v>0.85657142857142854</v>
      </c>
    </row>
    <row r="27" spans="1:17" ht="23.45" customHeight="1" x14ac:dyDescent="0.15">
      <c r="A27" s="350" t="s">
        <v>1150</v>
      </c>
      <c r="B27" s="253" t="s">
        <v>1151</v>
      </c>
      <c r="C27" s="366">
        <v>433</v>
      </c>
      <c r="D27" s="366">
        <v>457</v>
      </c>
      <c r="E27" s="366">
        <v>21</v>
      </c>
      <c r="F27" s="366">
        <v>0</v>
      </c>
      <c r="G27" s="366">
        <v>0</v>
      </c>
      <c r="H27" s="366">
        <v>0</v>
      </c>
      <c r="I27" s="366">
        <v>0</v>
      </c>
      <c r="J27" s="366">
        <v>0</v>
      </c>
      <c r="K27" s="366">
        <v>0</v>
      </c>
      <c r="L27" s="366">
        <v>0</v>
      </c>
      <c r="M27" s="366">
        <v>0</v>
      </c>
      <c r="N27" s="366">
        <v>17</v>
      </c>
      <c r="O27" s="366">
        <v>928</v>
      </c>
      <c r="P27" s="367">
        <v>348</v>
      </c>
      <c r="Q27" s="368">
        <v>2.6666666666666665</v>
      </c>
    </row>
    <row r="28" spans="1:17" ht="23.45" customHeight="1" x14ac:dyDescent="0.15">
      <c r="A28" s="372" t="s">
        <v>1152</v>
      </c>
      <c r="B28" s="373" t="s">
        <v>1153</v>
      </c>
      <c r="C28" s="374">
        <v>100</v>
      </c>
      <c r="D28" s="374">
        <v>371</v>
      </c>
      <c r="E28" s="374">
        <v>546</v>
      </c>
      <c r="F28" s="374">
        <v>1808</v>
      </c>
      <c r="G28" s="374">
        <v>3189</v>
      </c>
      <c r="H28" s="374">
        <v>5637</v>
      </c>
      <c r="I28" s="374">
        <v>5277</v>
      </c>
      <c r="J28" s="374">
        <v>5559</v>
      </c>
      <c r="K28" s="374">
        <v>78</v>
      </c>
      <c r="L28" s="374">
        <v>104</v>
      </c>
      <c r="M28" s="374">
        <v>88</v>
      </c>
      <c r="N28" s="374">
        <v>66</v>
      </c>
      <c r="O28" s="374">
        <v>22823</v>
      </c>
      <c r="P28" s="375">
        <v>14242</v>
      </c>
      <c r="Q28" s="376">
        <v>1.6025136918972054</v>
      </c>
    </row>
    <row r="29" spans="1:17" ht="23.45" customHeight="1" x14ac:dyDescent="0.15">
      <c r="A29" s="377"/>
      <c r="B29" s="378" t="s">
        <v>1154</v>
      </c>
      <c r="C29" s="379">
        <v>306827</v>
      </c>
      <c r="D29" s="379">
        <v>281125</v>
      </c>
      <c r="E29" s="379">
        <v>218666</v>
      </c>
      <c r="F29" s="379">
        <v>218756</v>
      </c>
      <c r="G29" s="379">
        <v>388637</v>
      </c>
      <c r="H29" s="379">
        <v>533824</v>
      </c>
      <c r="I29" s="379">
        <v>489051</v>
      </c>
      <c r="J29" s="379">
        <v>298377</v>
      </c>
      <c r="K29" s="379">
        <v>668366</v>
      </c>
      <c r="L29" s="379">
        <v>659279</v>
      </c>
      <c r="M29" s="379">
        <v>450417</v>
      </c>
      <c r="N29" s="379">
        <v>531636</v>
      </c>
      <c r="O29" s="380">
        <v>5044961.0000000009</v>
      </c>
      <c r="P29" s="381">
        <v>5739731.6999999993</v>
      </c>
      <c r="Q29" s="382">
        <v>0.8789541504178674</v>
      </c>
    </row>
    <row r="30" spans="1:17" ht="23.45" customHeight="1" x14ac:dyDescent="0.15">
      <c r="A30" s="383"/>
      <c r="B30" s="384" t="s">
        <v>1155</v>
      </c>
      <c r="C30" s="366">
        <v>422777</v>
      </c>
      <c r="D30" s="366">
        <v>218684.7</v>
      </c>
      <c r="E30" s="366">
        <v>250204</v>
      </c>
      <c r="F30" s="366">
        <v>319972</v>
      </c>
      <c r="G30" s="366">
        <v>507665</v>
      </c>
      <c r="H30" s="366">
        <v>469360</v>
      </c>
      <c r="I30" s="366">
        <v>433321</v>
      </c>
      <c r="J30" s="366">
        <v>538790</v>
      </c>
      <c r="K30" s="366">
        <v>498867</v>
      </c>
      <c r="L30" s="366">
        <v>829845</v>
      </c>
      <c r="M30" s="366">
        <v>870515</v>
      </c>
      <c r="N30" s="366">
        <v>379731</v>
      </c>
      <c r="O30" s="352">
        <v>5739731.7000000002</v>
      </c>
      <c r="P30" s="385"/>
      <c r="Q30" s="368"/>
    </row>
    <row r="31" spans="1:17" ht="23.45" customHeight="1" x14ac:dyDescent="0.15">
      <c r="A31" s="386"/>
      <c r="B31" s="387" t="s">
        <v>1156</v>
      </c>
      <c r="C31" s="388">
        <v>0.72574193960409383</v>
      </c>
      <c r="D31" s="388">
        <v>1.2855266051991747</v>
      </c>
      <c r="E31" s="388">
        <v>0.8739508561014212</v>
      </c>
      <c r="F31" s="388">
        <v>0.68367232132811617</v>
      </c>
      <c r="G31" s="388">
        <v>0.76553829789329575</v>
      </c>
      <c r="H31" s="388">
        <v>1.1373444690642578</v>
      </c>
      <c r="I31" s="388">
        <v>1.1286113527846562</v>
      </c>
      <c r="J31" s="388">
        <v>0.55379090183559454</v>
      </c>
      <c r="K31" s="388">
        <v>1.3397679140933354</v>
      </c>
      <c r="L31" s="388">
        <v>0.79446041128162492</v>
      </c>
      <c r="M31" s="388">
        <v>0.51741440411710304</v>
      </c>
      <c r="N31" s="388">
        <v>1.4000331813836637</v>
      </c>
      <c r="O31" s="388">
        <v>0.87895415041786717</v>
      </c>
      <c r="P31" s="389"/>
      <c r="Q31" s="390"/>
    </row>
    <row r="32" spans="1:17" ht="22.5" customHeight="1" x14ac:dyDescent="0.15">
      <c r="P32" s="752" t="s">
        <v>1157</v>
      </c>
      <c r="Q32" s="752"/>
    </row>
    <row r="34" spans="1:17" ht="15.75" x14ac:dyDescent="0.15">
      <c r="A34" s="778" t="s">
        <v>1158</v>
      </c>
      <c r="B34" s="778"/>
      <c r="C34" s="778"/>
      <c r="D34" s="778"/>
      <c r="E34" s="778"/>
      <c r="F34" s="778"/>
      <c r="G34" s="778"/>
      <c r="H34" s="778"/>
      <c r="I34" s="778"/>
      <c r="J34" s="778"/>
      <c r="K34" s="778"/>
      <c r="L34" s="778"/>
      <c r="M34" s="778"/>
      <c r="N34" s="778"/>
      <c r="O34" s="778"/>
      <c r="P34" s="778"/>
      <c r="Q34" s="778"/>
    </row>
  </sheetData>
  <sheetProtection selectLockedCells="1" selectUnlockedCells="1"/>
  <mergeCells count="4">
    <mergeCell ref="P4:Q4"/>
    <mergeCell ref="A5:B5"/>
    <mergeCell ref="P32:Q32"/>
    <mergeCell ref="A34:Q34"/>
  </mergeCells>
  <phoneticPr fontId="4"/>
  <pageMargins left="0.78740157480314965" right="0.19685039370078741" top="0.19685039370078741" bottom="0.19685039370078741" header="0.51181102362204722" footer="0.15748031496062992"/>
  <pageSetup paperSize="9" scale="80"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1"/>
  <sheetViews>
    <sheetView view="pageLayout" topLeftCell="A7" zoomScale="80" zoomScaleNormal="100" zoomScalePageLayoutView="80" workbookViewId="0">
      <selection activeCell="J6" sqref="J6"/>
    </sheetView>
  </sheetViews>
  <sheetFormatPr defaultRowHeight="14.25" x14ac:dyDescent="0.15"/>
  <cols>
    <col min="1" max="1" width="4.375" style="348" customWidth="1"/>
    <col min="2" max="2" width="20.5" style="6" customWidth="1"/>
    <col min="3" max="17" width="9" style="6" customWidth="1"/>
    <col min="18" max="18" width="7" style="6" customWidth="1"/>
    <col min="19" max="16384" width="9" style="6"/>
  </cols>
  <sheetData>
    <row r="1" spans="1:17" ht="48.75" customHeight="1" x14ac:dyDescent="0.15"/>
    <row r="2" spans="1:17" s="169" customFormat="1" ht="27.75" customHeight="1" x14ac:dyDescent="0.15">
      <c r="A2" s="799" t="s">
        <v>1159</v>
      </c>
      <c r="B2" s="799"/>
      <c r="C2" s="799"/>
    </row>
    <row r="3" spans="1:17" ht="24.95" customHeight="1" x14ac:dyDescent="0.15">
      <c r="A3" s="800" t="s">
        <v>1160</v>
      </c>
      <c r="B3" s="800"/>
      <c r="C3" s="800"/>
      <c r="D3" s="800"/>
      <c r="E3" s="800"/>
      <c r="F3" s="800"/>
      <c r="G3" s="800"/>
      <c r="H3" s="800"/>
      <c r="I3" s="800"/>
      <c r="J3" s="800"/>
      <c r="K3" s="800"/>
      <c r="L3" s="800"/>
      <c r="M3" s="800"/>
      <c r="N3" s="800"/>
      <c r="O3" s="800"/>
      <c r="P3" s="800"/>
      <c r="Q3" s="800"/>
    </row>
    <row r="4" spans="1:17" ht="24.95" customHeight="1" x14ac:dyDescent="0.15">
      <c r="A4" s="800" t="s">
        <v>1161</v>
      </c>
      <c r="B4" s="800"/>
      <c r="C4" s="800"/>
      <c r="D4" s="800"/>
      <c r="E4" s="800"/>
      <c r="F4" s="800"/>
      <c r="G4" s="800"/>
      <c r="H4" s="800"/>
      <c r="I4" s="800"/>
      <c r="J4" s="800"/>
      <c r="K4" s="800"/>
      <c r="L4" s="800"/>
      <c r="M4" s="800"/>
      <c r="N4" s="800"/>
      <c r="O4" s="800"/>
      <c r="P4" s="800"/>
      <c r="Q4" s="800"/>
    </row>
    <row r="5" spans="1:17" ht="24.6" customHeight="1" x14ac:dyDescent="0.15">
      <c r="A5" s="800" t="s">
        <v>1162</v>
      </c>
      <c r="B5" s="800"/>
      <c r="C5" s="800"/>
      <c r="D5" s="800"/>
      <c r="E5" s="800"/>
      <c r="F5" s="800"/>
      <c r="G5" s="800"/>
      <c r="H5" s="800"/>
      <c r="I5" s="800"/>
      <c r="J5" s="800"/>
      <c r="K5" s="800"/>
      <c r="L5" s="800"/>
      <c r="M5" s="800"/>
      <c r="N5" s="800"/>
      <c r="O5" s="800"/>
      <c r="P5" s="800"/>
      <c r="Q5" s="800"/>
    </row>
    <row r="6" spans="1:17" ht="19.5" customHeight="1" x14ac:dyDescent="0.15">
      <c r="O6" s="801" t="s">
        <v>1163</v>
      </c>
      <c r="P6" s="801"/>
      <c r="Q6" s="801"/>
    </row>
    <row r="7" spans="1:17" s="327" customFormat="1" ht="30" customHeight="1" x14ac:dyDescent="0.15">
      <c r="A7" s="793" t="s">
        <v>1164</v>
      </c>
      <c r="B7" s="793"/>
      <c r="C7" s="326" t="s">
        <v>1055</v>
      </c>
      <c r="D7" s="326" t="s">
        <v>1165</v>
      </c>
      <c r="E7" s="326" t="s">
        <v>1166</v>
      </c>
      <c r="F7" s="326" t="s">
        <v>1167</v>
      </c>
      <c r="G7" s="326" t="s">
        <v>1168</v>
      </c>
      <c r="H7" s="326" t="s">
        <v>1169</v>
      </c>
      <c r="I7" s="326" t="s">
        <v>1170</v>
      </c>
      <c r="J7" s="326" t="s">
        <v>1171</v>
      </c>
      <c r="K7" s="326" t="s">
        <v>1172</v>
      </c>
      <c r="L7" s="326" t="s">
        <v>1173</v>
      </c>
      <c r="M7" s="326" t="s">
        <v>1174</v>
      </c>
      <c r="N7" s="326" t="s">
        <v>1175</v>
      </c>
      <c r="O7" s="326" t="s">
        <v>1067</v>
      </c>
      <c r="P7" s="331" t="s">
        <v>1107</v>
      </c>
      <c r="Q7" s="349" t="s">
        <v>1176</v>
      </c>
    </row>
    <row r="8" spans="1:17" ht="24.95" customHeight="1" x14ac:dyDescent="0.15">
      <c r="A8" s="350" t="s">
        <v>1070</v>
      </c>
      <c r="B8" s="253" t="s">
        <v>1177</v>
      </c>
      <c r="C8" s="391">
        <v>0</v>
      </c>
      <c r="D8" s="391">
        <v>0</v>
      </c>
      <c r="E8" s="391">
        <v>0</v>
      </c>
      <c r="F8" s="391">
        <v>0</v>
      </c>
      <c r="G8" s="391">
        <v>0</v>
      </c>
      <c r="H8" s="391">
        <v>0</v>
      </c>
      <c r="I8" s="391">
        <v>0</v>
      </c>
      <c r="J8" s="391">
        <v>0</v>
      </c>
      <c r="K8" s="391">
        <v>464</v>
      </c>
      <c r="L8" s="391">
        <v>11908</v>
      </c>
      <c r="M8" s="391">
        <v>70897</v>
      </c>
      <c r="N8" s="391">
        <v>21336</v>
      </c>
      <c r="O8" s="391">
        <v>104605</v>
      </c>
      <c r="P8" s="392">
        <v>192702</v>
      </c>
      <c r="Q8" s="393">
        <v>0.54283297526751151</v>
      </c>
    </row>
    <row r="9" spans="1:17" ht="24.95" customHeight="1" x14ac:dyDescent="0.15">
      <c r="A9" s="350" t="s">
        <v>1072</v>
      </c>
      <c r="B9" s="253" t="s">
        <v>1178</v>
      </c>
      <c r="C9" s="391">
        <v>0</v>
      </c>
      <c r="D9" s="391">
        <v>14</v>
      </c>
      <c r="E9" s="391">
        <v>478</v>
      </c>
      <c r="F9" s="391">
        <v>3810</v>
      </c>
      <c r="G9" s="391">
        <v>1997</v>
      </c>
      <c r="H9" s="391">
        <v>188</v>
      </c>
      <c r="I9" s="391">
        <v>4</v>
      </c>
      <c r="J9" s="391">
        <v>0</v>
      </c>
      <c r="K9" s="391">
        <v>0</v>
      </c>
      <c r="L9" s="391">
        <v>0</v>
      </c>
      <c r="M9" s="391">
        <v>0</v>
      </c>
      <c r="N9" s="391">
        <v>0</v>
      </c>
      <c r="O9" s="391">
        <v>6491</v>
      </c>
      <c r="P9" s="392">
        <v>5169</v>
      </c>
      <c r="Q9" s="393">
        <v>1.2557554652737473</v>
      </c>
    </row>
    <row r="10" spans="1:17" ht="24.95" customHeight="1" x14ac:dyDescent="0.15">
      <c r="A10" s="350" t="s">
        <v>1074</v>
      </c>
      <c r="B10" s="253" t="s">
        <v>1075</v>
      </c>
      <c r="C10" s="391">
        <v>13127</v>
      </c>
      <c r="D10" s="391">
        <v>8101</v>
      </c>
      <c r="E10" s="391">
        <v>9695</v>
      </c>
      <c r="F10" s="391">
        <v>19343</v>
      </c>
      <c r="G10" s="391">
        <v>26866</v>
      </c>
      <c r="H10" s="391">
        <v>20187</v>
      </c>
      <c r="I10" s="391">
        <v>28554</v>
      </c>
      <c r="J10" s="391">
        <v>20233</v>
      </c>
      <c r="K10" s="391">
        <v>20144</v>
      </c>
      <c r="L10" s="391">
        <v>24265</v>
      </c>
      <c r="M10" s="391">
        <v>18900</v>
      </c>
      <c r="N10" s="391">
        <v>22008</v>
      </c>
      <c r="O10" s="391">
        <v>231423</v>
      </c>
      <c r="P10" s="392">
        <v>216698.74</v>
      </c>
      <c r="Q10" s="393">
        <v>1.0679480646726418</v>
      </c>
    </row>
    <row r="11" spans="1:17" ht="24.95" customHeight="1" x14ac:dyDescent="0.15">
      <c r="A11" s="350" t="s">
        <v>1076</v>
      </c>
      <c r="B11" s="253" t="s">
        <v>1179</v>
      </c>
      <c r="C11" s="391">
        <v>117</v>
      </c>
      <c r="D11" s="391">
        <v>939</v>
      </c>
      <c r="E11" s="391">
        <v>2402</v>
      </c>
      <c r="F11" s="391">
        <v>1357</v>
      </c>
      <c r="G11" s="391">
        <v>1949</v>
      </c>
      <c r="H11" s="391">
        <v>8850</v>
      </c>
      <c r="I11" s="391">
        <v>0</v>
      </c>
      <c r="J11" s="391">
        <v>0</v>
      </c>
      <c r="K11" s="391">
        <v>9068</v>
      </c>
      <c r="L11" s="391">
        <v>1706</v>
      </c>
      <c r="M11" s="391">
        <v>1208</v>
      </c>
      <c r="N11" s="391">
        <v>1543</v>
      </c>
      <c r="O11" s="391">
        <v>29139</v>
      </c>
      <c r="P11" s="392">
        <v>20894</v>
      </c>
      <c r="Q11" s="393">
        <v>1.3946108930793528</v>
      </c>
    </row>
    <row r="12" spans="1:17" ht="24.95" customHeight="1" x14ac:dyDescent="0.15">
      <c r="A12" s="350" t="s">
        <v>1078</v>
      </c>
      <c r="B12" s="253" t="s">
        <v>1079</v>
      </c>
      <c r="C12" s="391">
        <v>2815</v>
      </c>
      <c r="D12" s="391">
        <v>2553.6999999999998</v>
      </c>
      <c r="E12" s="391">
        <v>4102</v>
      </c>
      <c r="F12" s="391">
        <v>3994</v>
      </c>
      <c r="G12" s="391">
        <v>5041</v>
      </c>
      <c r="H12" s="391">
        <v>6227</v>
      </c>
      <c r="I12" s="391">
        <v>898</v>
      </c>
      <c r="J12" s="391">
        <v>404</v>
      </c>
      <c r="K12" s="391">
        <v>8249</v>
      </c>
      <c r="L12" s="391">
        <v>3184</v>
      </c>
      <c r="M12" s="391">
        <v>2358</v>
      </c>
      <c r="N12" s="391">
        <v>2111</v>
      </c>
      <c r="O12" s="391">
        <v>41936.699999999997</v>
      </c>
      <c r="P12" s="392">
        <v>51279</v>
      </c>
      <c r="Q12" s="393">
        <v>0.81781430995144211</v>
      </c>
    </row>
    <row r="13" spans="1:17" ht="24.95" customHeight="1" x14ac:dyDescent="0.15">
      <c r="A13" s="350" t="s">
        <v>1080</v>
      </c>
      <c r="B13" s="253" t="s">
        <v>1180</v>
      </c>
      <c r="C13" s="391">
        <v>2361</v>
      </c>
      <c r="D13" s="391">
        <v>7065.8</v>
      </c>
      <c r="E13" s="391">
        <v>4201</v>
      </c>
      <c r="F13" s="391">
        <v>8436</v>
      </c>
      <c r="G13" s="391">
        <v>8943</v>
      </c>
      <c r="H13" s="391">
        <v>3044</v>
      </c>
      <c r="I13" s="391">
        <v>485</v>
      </c>
      <c r="J13" s="391">
        <v>243</v>
      </c>
      <c r="K13" s="391">
        <v>1735</v>
      </c>
      <c r="L13" s="391">
        <v>1401</v>
      </c>
      <c r="M13" s="391">
        <v>2415</v>
      </c>
      <c r="N13" s="391">
        <v>4332</v>
      </c>
      <c r="O13" s="391">
        <v>44661.8</v>
      </c>
      <c r="P13" s="392">
        <v>42451</v>
      </c>
      <c r="Q13" s="393">
        <v>1.0520788674000614</v>
      </c>
    </row>
    <row r="14" spans="1:17" ht="24.95" customHeight="1" x14ac:dyDescent="0.15">
      <c r="A14" s="350" t="s">
        <v>1082</v>
      </c>
      <c r="B14" s="253" t="s">
        <v>1181</v>
      </c>
      <c r="C14" s="391">
        <v>115</v>
      </c>
      <c r="D14" s="391">
        <v>270</v>
      </c>
      <c r="E14" s="391">
        <v>34</v>
      </c>
      <c r="F14" s="391">
        <v>64</v>
      </c>
      <c r="G14" s="391">
        <v>671</v>
      </c>
      <c r="H14" s="391">
        <v>468</v>
      </c>
      <c r="I14" s="391">
        <v>0</v>
      </c>
      <c r="J14" s="391">
        <v>0</v>
      </c>
      <c r="K14" s="391">
        <v>297</v>
      </c>
      <c r="L14" s="391">
        <v>201</v>
      </c>
      <c r="M14" s="391">
        <v>27</v>
      </c>
      <c r="N14" s="391">
        <v>47</v>
      </c>
      <c r="O14" s="391">
        <v>2194</v>
      </c>
      <c r="P14" s="392">
        <v>5214</v>
      </c>
      <c r="Q14" s="393">
        <v>0.42079018028385118</v>
      </c>
    </row>
    <row r="15" spans="1:17" ht="24.95" customHeight="1" x14ac:dyDescent="0.15">
      <c r="A15" s="350" t="s">
        <v>1084</v>
      </c>
      <c r="B15" s="253" t="s">
        <v>1182</v>
      </c>
      <c r="C15" s="391">
        <v>39145</v>
      </c>
      <c r="D15" s="391">
        <v>60272.7</v>
      </c>
      <c r="E15" s="391">
        <v>28338</v>
      </c>
      <c r="F15" s="391">
        <v>2650</v>
      </c>
      <c r="G15" s="391">
        <v>2695</v>
      </c>
      <c r="H15" s="391">
        <v>2339</v>
      </c>
      <c r="I15" s="391">
        <v>130</v>
      </c>
      <c r="J15" s="391">
        <v>99</v>
      </c>
      <c r="K15" s="391">
        <v>3404</v>
      </c>
      <c r="L15" s="391">
        <v>13611</v>
      </c>
      <c r="M15" s="391">
        <v>4574</v>
      </c>
      <c r="N15" s="391">
        <v>2839</v>
      </c>
      <c r="O15" s="391">
        <v>160096.70000000001</v>
      </c>
      <c r="P15" s="392">
        <v>122635</v>
      </c>
      <c r="Q15" s="393">
        <v>1.3054731520365312</v>
      </c>
    </row>
    <row r="16" spans="1:17" ht="24.95" customHeight="1" x14ac:dyDescent="0.15">
      <c r="A16" s="350" t="s">
        <v>1086</v>
      </c>
      <c r="B16" s="253" t="s">
        <v>1183</v>
      </c>
      <c r="C16" s="391">
        <v>9</v>
      </c>
      <c r="D16" s="391">
        <v>21</v>
      </c>
      <c r="E16" s="391">
        <v>19</v>
      </c>
      <c r="F16" s="391">
        <v>2</v>
      </c>
      <c r="G16" s="391">
        <v>8</v>
      </c>
      <c r="H16" s="391">
        <v>8</v>
      </c>
      <c r="I16" s="391">
        <v>0</v>
      </c>
      <c r="J16" s="391">
        <v>0</v>
      </c>
      <c r="K16" s="391">
        <v>37</v>
      </c>
      <c r="L16" s="391">
        <v>36</v>
      </c>
      <c r="M16" s="391">
        <v>23</v>
      </c>
      <c r="N16" s="391">
        <v>14</v>
      </c>
      <c r="O16" s="391">
        <v>177</v>
      </c>
      <c r="P16" s="392">
        <v>335</v>
      </c>
      <c r="Q16" s="393">
        <v>0.5283582089552239</v>
      </c>
    </row>
    <row r="17" spans="1:17" ht="24.95" customHeight="1" x14ac:dyDescent="0.15">
      <c r="A17" s="350" t="s">
        <v>1088</v>
      </c>
      <c r="B17" s="253" t="s">
        <v>1184</v>
      </c>
      <c r="C17" s="391">
        <v>0</v>
      </c>
      <c r="D17" s="391">
        <v>530</v>
      </c>
      <c r="E17" s="391">
        <v>335</v>
      </c>
      <c r="F17" s="391">
        <v>168</v>
      </c>
      <c r="G17" s="391">
        <v>504</v>
      </c>
      <c r="H17" s="391">
        <v>981</v>
      </c>
      <c r="I17" s="391">
        <v>29</v>
      </c>
      <c r="J17" s="391">
        <v>21</v>
      </c>
      <c r="K17" s="391">
        <v>1245</v>
      </c>
      <c r="L17" s="391">
        <v>509</v>
      </c>
      <c r="M17" s="391">
        <v>501</v>
      </c>
      <c r="N17" s="391">
        <v>328</v>
      </c>
      <c r="O17" s="391">
        <v>5151</v>
      </c>
      <c r="P17" s="392">
        <v>1435</v>
      </c>
      <c r="Q17" s="393">
        <v>3.5895470383275261</v>
      </c>
    </row>
    <row r="18" spans="1:17" ht="24.95" customHeight="1" x14ac:dyDescent="0.15">
      <c r="A18" s="350" t="s">
        <v>1090</v>
      </c>
      <c r="B18" s="253" t="s">
        <v>1185</v>
      </c>
      <c r="C18" s="391">
        <v>510</v>
      </c>
      <c r="D18" s="391">
        <v>1129</v>
      </c>
      <c r="E18" s="391">
        <v>611</v>
      </c>
      <c r="F18" s="391">
        <v>417</v>
      </c>
      <c r="G18" s="391">
        <v>3</v>
      </c>
      <c r="H18" s="391">
        <v>1</v>
      </c>
      <c r="I18" s="391">
        <v>0</v>
      </c>
      <c r="J18" s="391">
        <v>0</v>
      </c>
      <c r="K18" s="391">
        <v>0</v>
      </c>
      <c r="L18" s="391">
        <v>0</v>
      </c>
      <c r="M18" s="391">
        <v>0</v>
      </c>
      <c r="N18" s="391">
        <v>42</v>
      </c>
      <c r="O18" s="391">
        <v>2713</v>
      </c>
      <c r="P18" s="392">
        <v>3608</v>
      </c>
      <c r="Q18" s="393">
        <v>0.75194013303769403</v>
      </c>
    </row>
    <row r="19" spans="1:17" ht="24.95" customHeight="1" x14ac:dyDescent="0.15">
      <c r="A19" s="350" t="s">
        <v>1092</v>
      </c>
      <c r="B19" s="253" t="s">
        <v>1186</v>
      </c>
      <c r="C19" s="391">
        <v>4096</v>
      </c>
      <c r="D19" s="391">
        <v>7795</v>
      </c>
      <c r="E19" s="391">
        <v>3236</v>
      </c>
      <c r="F19" s="391">
        <v>1076</v>
      </c>
      <c r="G19" s="391">
        <v>1698</v>
      </c>
      <c r="H19" s="391">
        <v>372</v>
      </c>
      <c r="I19" s="391">
        <v>0</v>
      </c>
      <c r="J19" s="391">
        <v>0</v>
      </c>
      <c r="K19" s="391">
        <v>6184</v>
      </c>
      <c r="L19" s="391">
        <v>21047</v>
      </c>
      <c r="M19" s="391">
        <v>30120</v>
      </c>
      <c r="N19" s="391">
        <v>24404</v>
      </c>
      <c r="O19" s="391">
        <v>100028</v>
      </c>
      <c r="P19" s="392">
        <v>111967</v>
      </c>
      <c r="Q19" s="393">
        <v>0.89337036805487335</v>
      </c>
    </row>
    <row r="20" spans="1:17" ht="24.95" customHeight="1" x14ac:dyDescent="0.15">
      <c r="A20" s="350" t="s">
        <v>1094</v>
      </c>
      <c r="B20" s="253" t="s">
        <v>1187</v>
      </c>
      <c r="C20" s="391">
        <v>1410</v>
      </c>
      <c r="D20" s="391">
        <v>2806.8</v>
      </c>
      <c r="E20" s="391">
        <v>1123</v>
      </c>
      <c r="F20" s="391">
        <v>657</v>
      </c>
      <c r="G20" s="391">
        <v>443</v>
      </c>
      <c r="H20" s="391">
        <v>387</v>
      </c>
      <c r="I20" s="391">
        <v>2</v>
      </c>
      <c r="J20" s="391">
        <v>0</v>
      </c>
      <c r="K20" s="391">
        <v>1804</v>
      </c>
      <c r="L20" s="391">
        <v>984</v>
      </c>
      <c r="M20" s="391">
        <v>1309</v>
      </c>
      <c r="N20" s="391">
        <v>1812</v>
      </c>
      <c r="O20" s="391">
        <v>12737.8</v>
      </c>
      <c r="P20" s="392">
        <v>16752</v>
      </c>
      <c r="Q20" s="393">
        <v>0.76037488061127023</v>
      </c>
    </row>
    <row r="21" spans="1:17" ht="24.95" customHeight="1" x14ac:dyDescent="0.15">
      <c r="A21" s="350" t="s">
        <v>1096</v>
      </c>
      <c r="B21" s="253" t="s">
        <v>1188</v>
      </c>
      <c r="C21" s="391">
        <v>0</v>
      </c>
      <c r="D21" s="391">
        <v>37</v>
      </c>
      <c r="E21" s="391">
        <v>14</v>
      </c>
      <c r="F21" s="391">
        <v>151</v>
      </c>
      <c r="G21" s="391">
        <v>43</v>
      </c>
      <c r="H21" s="391">
        <v>3</v>
      </c>
      <c r="I21" s="391">
        <v>0</v>
      </c>
      <c r="J21" s="391">
        <v>0</v>
      </c>
      <c r="K21" s="391">
        <v>0</v>
      </c>
      <c r="L21" s="391">
        <v>0</v>
      </c>
      <c r="M21" s="391">
        <v>0</v>
      </c>
      <c r="N21" s="391">
        <v>0</v>
      </c>
      <c r="O21" s="391">
        <v>248</v>
      </c>
      <c r="P21" s="392">
        <v>10</v>
      </c>
      <c r="Q21" s="393">
        <v>24.8</v>
      </c>
    </row>
    <row r="22" spans="1:17" ht="24.95" customHeight="1" x14ac:dyDescent="0.15">
      <c r="A22" s="350" t="s">
        <v>1098</v>
      </c>
      <c r="B22" s="253" t="s">
        <v>1189</v>
      </c>
      <c r="C22" s="391">
        <v>29</v>
      </c>
      <c r="D22" s="391">
        <v>116</v>
      </c>
      <c r="E22" s="391">
        <v>112</v>
      </c>
      <c r="F22" s="391">
        <v>713</v>
      </c>
      <c r="G22" s="391">
        <v>8243</v>
      </c>
      <c r="H22" s="391">
        <v>4076</v>
      </c>
      <c r="I22" s="391">
        <v>2172</v>
      </c>
      <c r="J22" s="391">
        <v>436</v>
      </c>
      <c r="K22" s="391">
        <v>619</v>
      </c>
      <c r="L22" s="391">
        <v>1669</v>
      </c>
      <c r="M22" s="391">
        <v>2734</v>
      </c>
      <c r="N22" s="391">
        <v>6085</v>
      </c>
      <c r="O22" s="391">
        <v>27004</v>
      </c>
      <c r="P22" s="392">
        <v>51279.01</v>
      </c>
      <c r="Q22" s="393">
        <v>0.52660923056041842</v>
      </c>
    </row>
    <row r="23" spans="1:17" ht="24.95" customHeight="1" x14ac:dyDescent="0.15">
      <c r="A23" s="350" t="s">
        <v>1100</v>
      </c>
      <c r="B23" s="253" t="s">
        <v>1101</v>
      </c>
      <c r="C23" s="391">
        <v>870</v>
      </c>
      <c r="D23" s="391">
        <v>3545</v>
      </c>
      <c r="E23" s="391">
        <v>3980</v>
      </c>
      <c r="F23" s="391">
        <v>4790</v>
      </c>
      <c r="G23" s="391">
        <v>5415</v>
      </c>
      <c r="H23" s="391">
        <v>2636</v>
      </c>
      <c r="I23" s="391">
        <v>3525</v>
      </c>
      <c r="J23" s="391">
        <v>2195</v>
      </c>
      <c r="K23" s="391">
        <v>3481</v>
      </c>
      <c r="L23" s="391">
        <v>3960</v>
      </c>
      <c r="M23" s="391">
        <v>1847</v>
      </c>
      <c r="N23" s="391">
        <v>1111</v>
      </c>
      <c r="O23" s="391">
        <v>37355</v>
      </c>
      <c r="P23" s="392">
        <v>42820.93</v>
      </c>
      <c r="Q23" s="393">
        <v>0.87235377652937474</v>
      </c>
    </row>
    <row r="24" spans="1:17" ht="24.95" customHeight="1" x14ac:dyDescent="0.15">
      <c r="A24" s="354" t="s">
        <v>1102</v>
      </c>
      <c r="B24" s="355" t="s">
        <v>1103</v>
      </c>
      <c r="C24" s="334">
        <v>0</v>
      </c>
      <c r="D24" s="334">
        <v>0</v>
      </c>
      <c r="E24" s="334">
        <v>3</v>
      </c>
      <c r="F24" s="334">
        <v>10</v>
      </c>
      <c r="G24" s="334">
        <v>248</v>
      </c>
      <c r="H24" s="334">
        <v>451</v>
      </c>
      <c r="I24" s="334">
        <v>999</v>
      </c>
      <c r="J24" s="334">
        <v>668</v>
      </c>
      <c r="K24" s="334">
        <v>608</v>
      </c>
      <c r="L24" s="334">
        <v>164</v>
      </c>
      <c r="M24" s="334">
        <v>2</v>
      </c>
      <c r="N24" s="334">
        <v>0</v>
      </c>
      <c r="O24" s="334">
        <v>3153</v>
      </c>
      <c r="P24" s="394">
        <v>1677</v>
      </c>
      <c r="Q24" s="395">
        <v>1.8801431127012522</v>
      </c>
    </row>
    <row r="26" spans="1:17" ht="22.5" customHeight="1" x14ac:dyDescent="0.15"/>
    <row r="31" spans="1:17" ht="15.75" x14ac:dyDescent="0.15">
      <c r="A31" s="778" t="s">
        <v>1190</v>
      </c>
      <c r="B31" s="778"/>
      <c r="C31" s="778"/>
      <c r="D31" s="778"/>
      <c r="E31" s="778"/>
      <c r="F31" s="778"/>
      <c r="G31" s="778"/>
      <c r="H31" s="778"/>
      <c r="I31" s="778"/>
      <c r="J31" s="778"/>
      <c r="K31" s="778"/>
      <c r="L31" s="778"/>
      <c r="M31" s="778"/>
      <c r="N31" s="778"/>
      <c r="O31" s="778"/>
      <c r="P31" s="778"/>
      <c r="Q31" s="778"/>
    </row>
  </sheetData>
  <sheetProtection selectLockedCells="1" selectUnlockedCells="1"/>
  <mergeCells count="7">
    <mergeCell ref="A31:Q31"/>
    <mergeCell ref="A2:C2"/>
    <mergeCell ref="A3:Q3"/>
    <mergeCell ref="A4:Q4"/>
    <mergeCell ref="A5:Q5"/>
    <mergeCell ref="O6:Q6"/>
    <mergeCell ref="A7:B7"/>
  </mergeCells>
  <phoneticPr fontId="4"/>
  <pageMargins left="0.78740157480314965" right="0.19685039370078741" top="0.19685039370078741" bottom="0.19685039370078741" header="0.51181102362204722" footer="0.11811023622047245"/>
  <pageSetup paperSize="9" scale="85"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31"/>
  <sheetViews>
    <sheetView view="pageLayout" topLeftCell="A13" zoomScale="80" zoomScaleNormal="100" zoomScalePageLayoutView="80" workbookViewId="0">
      <selection activeCell="P2" sqref="P2"/>
    </sheetView>
  </sheetViews>
  <sheetFormatPr defaultRowHeight="14.25" x14ac:dyDescent="0.15"/>
  <cols>
    <col min="1" max="1" width="5.375" style="6" customWidth="1"/>
    <col min="2" max="2" width="19.625" style="6" customWidth="1"/>
    <col min="3" max="14" width="8.875" style="6" customWidth="1"/>
    <col min="15" max="16" width="9.875" style="6" customWidth="1"/>
    <col min="17" max="17" width="8.625" style="6" customWidth="1"/>
    <col min="18" max="16384" width="9" style="6"/>
  </cols>
  <sheetData>
    <row r="2" spans="1:17" ht="23.25" customHeight="1" x14ac:dyDescent="0.15">
      <c r="P2" s="426" t="s">
        <v>1163</v>
      </c>
      <c r="Q2" s="426"/>
    </row>
    <row r="3" spans="1:17" ht="24" customHeight="1" x14ac:dyDescent="0.15">
      <c r="A3" s="802" t="s">
        <v>1164</v>
      </c>
      <c r="B3" s="802"/>
      <c r="C3" s="358" t="s">
        <v>1191</v>
      </c>
      <c r="D3" s="358" t="s">
        <v>1165</v>
      </c>
      <c r="E3" s="358" t="s">
        <v>1166</v>
      </c>
      <c r="F3" s="358" t="s">
        <v>1167</v>
      </c>
      <c r="G3" s="358" t="s">
        <v>1168</v>
      </c>
      <c r="H3" s="358" t="s">
        <v>1169</v>
      </c>
      <c r="I3" s="358" t="s">
        <v>1170</v>
      </c>
      <c r="J3" s="358" t="s">
        <v>1171</v>
      </c>
      <c r="K3" s="358" t="s">
        <v>1172</v>
      </c>
      <c r="L3" s="358" t="s">
        <v>1173</v>
      </c>
      <c r="M3" s="358" t="s">
        <v>1174</v>
      </c>
      <c r="N3" s="358" t="s">
        <v>1175</v>
      </c>
      <c r="O3" s="396" t="s">
        <v>1067</v>
      </c>
      <c r="P3" s="397" t="s">
        <v>1107</v>
      </c>
      <c r="Q3" s="398" t="s">
        <v>1192</v>
      </c>
    </row>
    <row r="4" spans="1:17" ht="24" customHeight="1" x14ac:dyDescent="0.15">
      <c r="A4" s="399" t="s">
        <v>1193</v>
      </c>
      <c r="B4" s="400" t="s">
        <v>1194</v>
      </c>
      <c r="C4" s="401">
        <v>203</v>
      </c>
      <c r="D4" s="401">
        <v>584</v>
      </c>
      <c r="E4" s="401">
        <v>1557</v>
      </c>
      <c r="F4" s="401">
        <v>1317</v>
      </c>
      <c r="G4" s="401">
        <v>825</v>
      </c>
      <c r="H4" s="401">
        <v>481</v>
      </c>
      <c r="I4" s="401">
        <v>449</v>
      </c>
      <c r="J4" s="401">
        <v>196</v>
      </c>
      <c r="K4" s="401">
        <v>640</v>
      </c>
      <c r="L4" s="401">
        <v>404</v>
      </c>
      <c r="M4" s="401">
        <v>543</v>
      </c>
      <c r="N4" s="401">
        <v>387</v>
      </c>
      <c r="O4" s="333">
        <v>7586</v>
      </c>
      <c r="P4" s="402">
        <v>9126</v>
      </c>
      <c r="Q4" s="403">
        <v>0.83125136971290814</v>
      </c>
    </row>
    <row r="5" spans="1:17" ht="24" customHeight="1" x14ac:dyDescent="0.15">
      <c r="A5" s="404" t="s">
        <v>1110</v>
      </c>
      <c r="B5" s="336" t="s">
        <v>1111</v>
      </c>
      <c r="C5" s="405">
        <v>196</v>
      </c>
      <c r="D5" s="405">
        <v>350</v>
      </c>
      <c r="E5" s="405">
        <v>543</v>
      </c>
      <c r="F5" s="405">
        <v>1785</v>
      </c>
      <c r="G5" s="405">
        <v>5368</v>
      </c>
      <c r="H5" s="405">
        <v>3345</v>
      </c>
      <c r="I5" s="405">
        <v>909</v>
      </c>
      <c r="J5" s="405">
        <v>73</v>
      </c>
      <c r="K5" s="405">
        <v>417</v>
      </c>
      <c r="L5" s="405">
        <v>890</v>
      </c>
      <c r="M5" s="405">
        <v>908</v>
      </c>
      <c r="N5" s="405">
        <v>1329</v>
      </c>
      <c r="O5" s="406">
        <v>16113</v>
      </c>
      <c r="P5" s="407">
        <v>10255</v>
      </c>
      <c r="Q5" s="393">
        <v>1.5712335446123842</v>
      </c>
    </row>
    <row r="6" spans="1:17" ht="24" customHeight="1" x14ac:dyDescent="0.15">
      <c r="A6" s="404" t="s">
        <v>1112</v>
      </c>
      <c r="B6" s="336" t="s">
        <v>1113</v>
      </c>
      <c r="C6" s="405">
        <v>0</v>
      </c>
      <c r="D6" s="405">
        <v>13</v>
      </c>
      <c r="E6" s="405">
        <v>0</v>
      </c>
      <c r="F6" s="405">
        <v>0</v>
      </c>
      <c r="G6" s="405">
        <v>0</v>
      </c>
      <c r="H6" s="405">
        <v>0</v>
      </c>
      <c r="I6" s="405">
        <v>11153</v>
      </c>
      <c r="J6" s="405">
        <v>18</v>
      </c>
      <c r="K6" s="405">
        <v>5</v>
      </c>
      <c r="L6" s="405">
        <v>351</v>
      </c>
      <c r="M6" s="405">
        <v>6129</v>
      </c>
      <c r="N6" s="405">
        <v>19</v>
      </c>
      <c r="O6" s="406">
        <v>17688</v>
      </c>
      <c r="P6" s="407">
        <v>18443</v>
      </c>
      <c r="Q6" s="393">
        <v>0.95906305915523504</v>
      </c>
    </row>
    <row r="7" spans="1:17" ht="24" customHeight="1" x14ac:dyDescent="0.15">
      <c r="A7" s="404" t="s">
        <v>1114</v>
      </c>
      <c r="B7" s="336" t="s">
        <v>1115</v>
      </c>
      <c r="C7" s="405">
        <v>1</v>
      </c>
      <c r="D7" s="405">
        <v>2</v>
      </c>
      <c r="E7" s="405">
        <v>9</v>
      </c>
      <c r="F7" s="405">
        <v>21</v>
      </c>
      <c r="G7" s="405">
        <v>29</v>
      </c>
      <c r="H7" s="405">
        <v>12</v>
      </c>
      <c r="I7" s="405">
        <v>536</v>
      </c>
      <c r="J7" s="405">
        <v>12</v>
      </c>
      <c r="K7" s="405">
        <v>4542</v>
      </c>
      <c r="L7" s="405">
        <v>14874</v>
      </c>
      <c r="M7" s="405">
        <v>5935</v>
      </c>
      <c r="N7" s="405">
        <v>1498</v>
      </c>
      <c r="O7" s="406">
        <v>27471</v>
      </c>
      <c r="P7" s="407">
        <v>19121</v>
      </c>
      <c r="Q7" s="393">
        <v>1.4366926415982428</v>
      </c>
    </row>
    <row r="8" spans="1:17" ht="24" customHeight="1" x14ac:dyDescent="0.15">
      <c r="A8" s="404" t="s">
        <v>1116</v>
      </c>
      <c r="B8" s="336" t="s">
        <v>1117</v>
      </c>
      <c r="C8" s="405">
        <v>5705</v>
      </c>
      <c r="D8" s="405">
        <v>7982</v>
      </c>
      <c r="E8" s="405">
        <v>5739</v>
      </c>
      <c r="F8" s="405">
        <v>10371</v>
      </c>
      <c r="G8" s="405">
        <v>16501</v>
      </c>
      <c r="H8" s="405">
        <v>17425</v>
      </c>
      <c r="I8" s="405">
        <v>19179</v>
      </c>
      <c r="J8" s="405">
        <v>17798</v>
      </c>
      <c r="K8" s="405">
        <v>20059</v>
      </c>
      <c r="L8" s="405">
        <v>17888</v>
      </c>
      <c r="M8" s="405">
        <v>17980</v>
      </c>
      <c r="N8" s="405">
        <v>11266</v>
      </c>
      <c r="O8" s="406">
        <v>167893</v>
      </c>
      <c r="P8" s="407">
        <v>218743</v>
      </c>
      <c r="Q8" s="393">
        <v>0.76753541827624194</v>
      </c>
    </row>
    <row r="9" spans="1:17" ht="24" customHeight="1" x14ac:dyDescent="0.15">
      <c r="A9" s="404" t="s">
        <v>1118</v>
      </c>
      <c r="B9" s="336" t="s">
        <v>1119</v>
      </c>
      <c r="C9" s="405">
        <v>96653</v>
      </c>
      <c r="D9" s="405">
        <v>353</v>
      </c>
      <c r="E9" s="405">
        <v>83</v>
      </c>
      <c r="F9" s="405">
        <v>196</v>
      </c>
      <c r="G9" s="405">
        <v>33300</v>
      </c>
      <c r="H9" s="405">
        <v>127999</v>
      </c>
      <c r="I9" s="405">
        <v>135899</v>
      </c>
      <c r="J9" s="405">
        <v>80232</v>
      </c>
      <c r="K9" s="405">
        <v>254298</v>
      </c>
      <c r="L9" s="405">
        <v>215788</v>
      </c>
      <c r="M9" s="405">
        <v>48177</v>
      </c>
      <c r="N9" s="405">
        <v>210643</v>
      </c>
      <c r="O9" s="408">
        <v>1203621</v>
      </c>
      <c r="P9" s="409">
        <v>1498198</v>
      </c>
      <c r="Q9" s="393">
        <v>0.80337912612351636</v>
      </c>
    </row>
    <row r="10" spans="1:17" ht="24" customHeight="1" x14ac:dyDescent="0.15">
      <c r="A10" s="404" t="s">
        <v>1120</v>
      </c>
      <c r="B10" s="336" t="s">
        <v>1121</v>
      </c>
      <c r="C10" s="405">
        <v>2769</v>
      </c>
      <c r="D10" s="405">
        <v>7116</v>
      </c>
      <c r="E10" s="405">
        <v>3938</v>
      </c>
      <c r="F10" s="405">
        <v>1298</v>
      </c>
      <c r="G10" s="405">
        <v>13</v>
      </c>
      <c r="H10" s="405">
        <v>1</v>
      </c>
      <c r="I10" s="405">
        <v>0</v>
      </c>
      <c r="J10" s="405">
        <v>0</v>
      </c>
      <c r="K10" s="405">
        <v>132</v>
      </c>
      <c r="L10" s="405">
        <v>169</v>
      </c>
      <c r="M10" s="405">
        <v>445</v>
      </c>
      <c r="N10" s="405">
        <v>1434</v>
      </c>
      <c r="O10" s="406">
        <v>17315</v>
      </c>
      <c r="P10" s="407">
        <v>19493</v>
      </c>
      <c r="Q10" s="393">
        <v>0.88826758323500743</v>
      </c>
    </row>
    <row r="11" spans="1:17" ht="24" customHeight="1" x14ac:dyDescent="0.15">
      <c r="A11" s="404" t="s">
        <v>1122</v>
      </c>
      <c r="B11" s="336" t="s">
        <v>1123</v>
      </c>
      <c r="C11" s="405">
        <v>4</v>
      </c>
      <c r="D11" s="405">
        <v>1</v>
      </c>
      <c r="E11" s="405">
        <v>1</v>
      </c>
      <c r="F11" s="405">
        <v>289</v>
      </c>
      <c r="G11" s="405">
        <v>312</v>
      </c>
      <c r="H11" s="405">
        <v>291</v>
      </c>
      <c r="I11" s="405">
        <v>37</v>
      </c>
      <c r="J11" s="405">
        <v>7</v>
      </c>
      <c r="K11" s="405">
        <v>210</v>
      </c>
      <c r="L11" s="405">
        <v>1696</v>
      </c>
      <c r="M11" s="405">
        <v>1810</v>
      </c>
      <c r="N11" s="405">
        <v>23</v>
      </c>
      <c r="O11" s="406">
        <v>4681</v>
      </c>
      <c r="P11" s="407">
        <v>5112</v>
      </c>
      <c r="Q11" s="393">
        <v>0.91568857589984354</v>
      </c>
    </row>
    <row r="12" spans="1:17" ht="24" customHeight="1" x14ac:dyDescent="0.15">
      <c r="A12" s="404" t="s">
        <v>1124</v>
      </c>
      <c r="B12" s="336" t="s">
        <v>1125</v>
      </c>
      <c r="C12" s="405">
        <v>1</v>
      </c>
      <c r="D12" s="405">
        <v>0</v>
      </c>
      <c r="E12" s="405">
        <v>0</v>
      </c>
      <c r="F12" s="405">
        <v>1</v>
      </c>
      <c r="G12" s="405">
        <v>3</v>
      </c>
      <c r="H12" s="405">
        <v>322</v>
      </c>
      <c r="I12" s="405">
        <v>847</v>
      </c>
      <c r="J12" s="405">
        <v>646</v>
      </c>
      <c r="K12" s="405">
        <v>313</v>
      </c>
      <c r="L12" s="405">
        <v>0</v>
      </c>
      <c r="M12" s="405">
        <v>0</v>
      </c>
      <c r="N12" s="405">
        <v>0</v>
      </c>
      <c r="O12" s="406">
        <v>2133</v>
      </c>
      <c r="P12" s="407">
        <v>1069</v>
      </c>
      <c r="Q12" s="393">
        <v>1.9953227315247895</v>
      </c>
    </row>
    <row r="13" spans="1:17" ht="24" customHeight="1" x14ac:dyDescent="0.15">
      <c r="A13" s="404" t="s">
        <v>1126</v>
      </c>
      <c r="B13" s="336" t="s">
        <v>1127</v>
      </c>
      <c r="C13" s="405">
        <v>6873</v>
      </c>
      <c r="D13" s="405">
        <v>7625</v>
      </c>
      <c r="E13" s="405">
        <v>10419</v>
      </c>
      <c r="F13" s="405">
        <v>10433</v>
      </c>
      <c r="G13" s="405">
        <v>13565</v>
      </c>
      <c r="H13" s="405">
        <v>16507</v>
      </c>
      <c r="I13" s="405">
        <v>0</v>
      </c>
      <c r="J13" s="405">
        <v>0</v>
      </c>
      <c r="K13" s="405">
        <v>18989</v>
      </c>
      <c r="L13" s="405">
        <v>14804</v>
      </c>
      <c r="M13" s="405">
        <v>26237</v>
      </c>
      <c r="N13" s="405">
        <v>15447</v>
      </c>
      <c r="O13" s="406">
        <v>140899</v>
      </c>
      <c r="P13" s="407">
        <v>97045</v>
      </c>
      <c r="Q13" s="393">
        <v>1.451893451491576</v>
      </c>
    </row>
    <row r="14" spans="1:17" ht="24" customHeight="1" x14ac:dyDescent="0.15">
      <c r="A14" s="404" t="s">
        <v>1128</v>
      </c>
      <c r="B14" s="336" t="s">
        <v>1129</v>
      </c>
      <c r="C14" s="405">
        <v>1778</v>
      </c>
      <c r="D14" s="405">
        <v>1041</v>
      </c>
      <c r="E14" s="405">
        <v>1405</v>
      </c>
      <c r="F14" s="405">
        <v>2765</v>
      </c>
      <c r="G14" s="405">
        <v>3226</v>
      </c>
      <c r="H14" s="405">
        <v>2864</v>
      </c>
      <c r="I14" s="405">
        <v>0</v>
      </c>
      <c r="J14" s="405">
        <v>0</v>
      </c>
      <c r="K14" s="405">
        <v>3393</v>
      </c>
      <c r="L14" s="405">
        <v>4045</v>
      </c>
      <c r="M14" s="405">
        <v>2918</v>
      </c>
      <c r="N14" s="405">
        <v>1686</v>
      </c>
      <c r="O14" s="406">
        <v>25121</v>
      </c>
      <c r="P14" s="407">
        <v>32759</v>
      </c>
      <c r="Q14" s="393">
        <v>0.76684269971610852</v>
      </c>
    </row>
    <row r="15" spans="1:17" ht="24" customHeight="1" x14ac:dyDescent="0.15">
      <c r="A15" s="404" t="s">
        <v>1130</v>
      </c>
      <c r="B15" s="336" t="s">
        <v>1131</v>
      </c>
      <c r="C15" s="405">
        <v>12010</v>
      </c>
      <c r="D15" s="405">
        <v>3563</v>
      </c>
      <c r="E15" s="405">
        <v>3868</v>
      </c>
      <c r="F15" s="405">
        <v>1290</v>
      </c>
      <c r="G15" s="405">
        <v>0</v>
      </c>
      <c r="H15" s="405">
        <v>0</v>
      </c>
      <c r="I15" s="405">
        <v>0</v>
      </c>
      <c r="J15" s="405">
        <v>0</v>
      </c>
      <c r="K15" s="405">
        <v>0</v>
      </c>
      <c r="L15" s="405">
        <v>32043</v>
      </c>
      <c r="M15" s="405">
        <v>20298</v>
      </c>
      <c r="N15" s="405">
        <v>10004</v>
      </c>
      <c r="O15" s="406">
        <v>83076</v>
      </c>
      <c r="P15" s="407">
        <v>108281</v>
      </c>
      <c r="Q15" s="393">
        <v>0.76722601379743449</v>
      </c>
    </row>
    <row r="16" spans="1:17" ht="24" customHeight="1" x14ac:dyDescent="0.15">
      <c r="A16" s="404" t="s">
        <v>1132</v>
      </c>
      <c r="B16" s="336" t="s">
        <v>1133</v>
      </c>
      <c r="C16" s="405">
        <v>2902</v>
      </c>
      <c r="D16" s="405">
        <v>0</v>
      </c>
      <c r="E16" s="405">
        <v>0</v>
      </c>
      <c r="F16" s="405">
        <v>6949</v>
      </c>
      <c r="G16" s="405">
        <v>8060</v>
      </c>
      <c r="H16" s="405">
        <v>8009</v>
      </c>
      <c r="I16" s="405">
        <v>7711</v>
      </c>
      <c r="J16" s="405">
        <v>8555</v>
      </c>
      <c r="K16" s="405">
        <v>6741</v>
      </c>
      <c r="L16" s="405">
        <v>6040</v>
      </c>
      <c r="M16" s="405">
        <v>4838</v>
      </c>
      <c r="N16" s="405">
        <v>2281</v>
      </c>
      <c r="O16" s="406">
        <v>62086</v>
      </c>
      <c r="P16" s="407">
        <v>59658</v>
      </c>
      <c r="Q16" s="393">
        <v>1.0406986489657715</v>
      </c>
    </row>
    <row r="17" spans="1:17" ht="24" customHeight="1" x14ac:dyDescent="0.15">
      <c r="A17" s="404" t="s">
        <v>1134</v>
      </c>
      <c r="B17" s="336" t="s">
        <v>1135</v>
      </c>
      <c r="C17" s="405">
        <v>0</v>
      </c>
      <c r="D17" s="405">
        <v>0</v>
      </c>
      <c r="E17" s="405">
        <v>7</v>
      </c>
      <c r="F17" s="405">
        <v>8</v>
      </c>
      <c r="G17" s="405">
        <v>12</v>
      </c>
      <c r="H17" s="405">
        <v>4</v>
      </c>
      <c r="I17" s="405">
        <v>20</v>
      </c>
      <c r="J17" s="405">
        <v>18</v>
      </c>
      <c r="K17" s="405">
        <v>43</v>
      </c>
      <c r="L17" s="405">
        <v>73</v>
      </c>
      <c r="M17" s="405">
        <v>13</v>
      </c>
      <c r="N17" s="405">
        <v>3</v>
      </c>
      <c r="O17" s="406">
        <v>201</v>
      </c>
      <c r="P17" s="407">
        <v>343</v>
      </c>
      <c r="Q17" s="393">
        <v>0.5860058309037901</v>
      </c>
    </row>
    <row r="18" spans="1:17" ht="24" customHeight="1" x14ac:dyDescent="0.15">
      <c r="A18" s="404" t="s">
        <v>1136</v>
      </c>
      <c r="B18" s="336" t="s">
        <v>1137</v>
      </c>
      <c r="C18" s="405">
        <v>4104</v>
      </c>
      <c r="D18" s="405">
        <v>5179</v>
      </c>
      <c r="E18" s="405">
        <v>4063</v>
      </c>
      <c r="F18" s="405">
        <v>8522</v>
      </c>
      <c r="G18" s="405">
        <v>9563</v>
      </c>
      <c r="H18" s="405">
        <v>6183</v>
      </c>
      <c r="I18" s="405">
        <v>134</v>
      </c>
      <c r="J18" s="405">
        <v>32</v>
      </c>
      <c r="K18" s="405">
        <v>2696</v>
      </c>
      <c r="L18" s="405">
        <v>3496</v>
      </c>
      <c r="M18" s="405">
        <v>2904</v>
      </c>
      <c r="N18" s="405">
        <v>2150</v>
      </c>
      <c r="O18" s="406">
        <v>49026</v>
      </c>
      <c r="P18" s="407">
        <v>50157</v>
      </c>
      <c r="Q18" s="393">
        <v>0.97745080447395183</v>
      </c>
    </row>
    <row r="19" spans="1:17" ht="24" customHeight="1" x14ac:dyDescent="0.15">
      <c r="A19" s="404" t="s">
        <v>1138</v>
      </c>
      <c r="B19" s="336" t="s">
        <v>1139</v>
      </c>
      <c r="C19" s="405">
        <v>2929</v>
      </c>
      <c r="D19" s="405">
        <v>4785</v>
      </c>
      <c r="E19" s="405">
        <v>4065</v>
      </c>
      <c r="F19" s="405">
        <v>11800</v>
      </c>
      <c r="G19" s="405">
        <v>2891</v>
      </c>
      <c r="H19" s="405">
        <v>918</v>
      </c>
      <c r="I19" s="405">
        <v>1208</v>
      </c>
      <c r="J19" s="405">
        <v>2655</v>
      </c>
      <c r="K19" s="405">
        <v>1447</v>
      </c>
      <c r="L19" s="405">
        <v>0</v>
      </c>
      <c r="M19" s="405">
        <v>0</v>
      </c>
      <c r="N19" s="405">
        <v>4706</v>
      </c>
      <c r="O19" s="406">
        <v>37404</v>
      </c>
      <c r="P19" s="407">
        <v>60095</v>
      </c>
      <c r="Q19" s="393">
        <v>0.62241451035859885</v>
      </c>
    </row>
    <row r="20" spans="1:17" ht="24" customHeight="1" x14ac:dyDescent="0.15">
      <c r="A20" s="404" t="s">
        <v>1140</v>
      </c>
      <c r="B20" s="336" t="s">
        <v>1141</v>
      </c>
      <c r="C20" s="405">
        <v>413</v>
      </c>
      <c r="D20" s="405">
        <v>393</v>
      </c>
      <c r="E20" s="405">
        <v>278</v>
      </c>
      <c r="F20" s="405">
        <v>552</v>
      </c>
      <c r="G20" s="405">
        <v>1149</v>
      </c>
      <c r="H20" s="405">
        <v>1816</v>
      </c>
      <c r="I20" s="405">
        <v>8823</v>
      </c>
      <c r="J20" s="405">
        <v>9197</v>
      </c>
      <c r="K20" s="405">
        <v>5992</v>
      </c>
      <c r="L20" s="405">
        <v>3300</v>
      </c>
      <c r="M20" s="405">
        <v>2036</v>
      </c>
      <c r="N20" s="405">
        <v>916</v>
      </c>
      <c r="O20" s="406">
        <v>34865</v>
      </c>
      <c r="P20" s="407">
        <v>38771</v>
      </c>
      <c r="Q20" s="393">
        <v>0.89925459750844705</v>
      </c>
    </row>
    <row r="21" spans="1:17" ht="24" customHeight="1" x14ac:dyDescent="0.15">
      <c r="A21" s="404" t="s">
        <v>1142</v>
      </c>
      <c r="B21" s="336" t="s">
        <v>1143</v>
      </c>
      <c r="C21" s="405">
        <v>0</v>
      </c>
      <c r="D21" s="405">
        <v>0</v>
      </c>
      <c r="E21" s="405">
        <v>0</v>
      </c>
      <c r="F21" s="405">
        <v>0</v>
      </c>
      <c r="G21" s="405">
        <v>0</v>
      </c>
      <c r="H21" s="405">
        <v>5831</v>
      </c>
      <c r="I21" s="405">
        <v>17484</v>
      </c>
      <c r="J21" s="405">
        <v>14215</v>
      </c>
      <c r="K21" s="405">
        <v>0</v>
      </c>
      <c r="L21" s="405">
        <v>0</v>
      </c>
      <c r="M21" s="405">
        <v>0</v>
      </c>
      <c r="N21" s="405">
        <v>0</v>
      </c>
      <c r="O21" s="406">
        <v>37530</v>
      </c>
      <c r="P21" s="407">
        <v>38852</v>
      </c>
      <c r="Q21" s="393">
        <v>0.96597343766086685</v>
      </c>
    </row>
    <row r="22" spans="1:17" ht="24" customHeight="1" x14ac:dyDescent="0.15">
      <c r="A22" s="404" t="s">
        <v>1144</v>
      </c>
      <c r="B22" s="336" t="s">
        <v>1145</v>
      </c>
      <c r="C22" s="405">
        <v>0</v>
      </c>
      <c r="D22" s="405">
        <v>0</v>
      </c>
      <c r="E22" s="405">
        <v>0</v>
      </c>
      <c r="F22" s="405">
        <v>58</v>
      </c>
      <c r="G22" s="405">
        <v>499</v>
      </c>
      <c r="H22" s="405">
        <v>578</v>
      </c>
      <c r="I22" s="405">
        <v>452</v>
      </c>
      <c r="J22" s="405">
        <v>230</v>
      </c>
      <c r="K22" s="405">
        <v>58</v>
      </c>
      <c r="L22" s="405">
        <v>0</v>
      </c>
      <c r="M22" s="405">
        <v>0</v>
      </c>
      <c r="N22" s="405">
        <v>0</v>
      </c>
      <c r="O22" s="406">
        <v>1875</v>
      </c>
      <c r="P22" s="407">
        <v>4538</v>
      </c>
      <c r="Q22" s="393">
        <v>0.4131776112825033</v>
      </c>
    </row>
    <row r="23" spans="1:17" ht="24" customHeight="1" x14ac:dyDescent="0.15">
      <c r="A23" s="404" t="s">
        <v>1146</v>
      </c>
      <c r="B23" s="336" t="s">
        <v>1147</v>
      </c>
      <c r="C23" s="405">
        <v>349</v>
      </c>
      <c r="D23" s="405">
        <v>66</v>
      </c>
      <c r="E23" s="405">
        <v>140</v>
      </c>
      <c r="F23" s="405">
        <v>423</v>
      </c>
      <c r="G23" s="405">
        <v>1214</v>
      </c>
      <c r="H23" s="405">
        <v>1997</v>
      </c>
      <c r="I23" s="405">
        <v>10384</v>
      </c>
      <c r="J23" s="405">
        <v>9579</v>
      </c>
      <c r="K23" s="405">
        <v>2428</v>
      </c>
      <c r="L23" s="405">
        <v>960</v>
      </c>
      <c r="M23" s="405">
        <v>947</v>
      </c>
      <c r="N23" s="405">
        <v>325</v>
      </c>
      <c r="O23" s="406">
        <v>28812</v>
      </c>
      <c r="P23" s="407">
        <v>36336</v>
      </c>
      <c r="Q23" s="393">
        <v>0.7929326287978864</v>
      </c>
    </row>
    <row r="24" spans="1:17" ht="24" customHeight="1" x14ac:dyDescent="0.15">
      <c r="A24" s="404" t="s">
        <v>1148</v>
      </c>
      <c r="B24" s="336" t="s">
        <v>1149</v>
      </c>
      <c r="C24" s="405">
        <v>0</v>
      </c>
      <c r="D24" s="405">
        <v>0</v>
      </c>
      <c r="E24" s="405">
        <v>102</v>
      </c>
      <c r="F24" s="405">
        <v>326</v>
      </c>
      <c r="G24" s="405">
        <v>249</v>
      </c>
      <c r="H24" s="405">
        <v>73</v>
      </c>
      <c r="I24" s="405">
        <v>0</v>
      </c>
      <c r="J24" s="405">
        <v>0</v>
      </c>
      <c r="K24" s="405">
        <v>0</v>
      </c>
      <c r="L24" s="405">
        <v>0</v>
      </c>
      <c r="M24" s="405">
        <v>0</v>
      </c>
      <c r="N24" s="405">
        <v>0</v>
      </c>
      <c r="O24" s="406">
        <v>750</v>
      </c>
      <c r="P24" s="407">
        <v>1165</v>
      </c>
      <c r="Q24" s="393">
        <v>0.64377682403433478</v>
      </c>
    </row>
    <row r="25" spans="1:17" ht="24" customHeight="1" x14ac:dyDescent="0.15">
      <c r="A25" s="404" t="s">
        <v>1150</v>
      </c>
      <c r="B25" s="336" t="s">
        <v>1151</v>
      </c>
      <c r="C25" s="405">
        <v>2468</v>
      </c>
      <c r="D25" s="405">
        <v>1890</v>
      </c>
      <c r="E25" s="405">
        <v>72</v>
      </c>
      <c r="F25" s="405">
        <v>0</v>
      </c>
      <c r="G25" s="405">
        <v>0</v>
      </c>
      <c r="H25" s="405">
        <v>0</v>
      </c>
      <c r="I25" s="405">
        <v>0</v>
      </c>
      <c r="J25" s="405">
        <v>0</v>
      </c>
      <c r="K25" s="405">
        <v>0</v>
      </c>
      <c r="L25" s="405">
        <v>0</v>
      </c>
      <c r="M25" s="405">
        <v>0</v>
      </c>
      <c r="N25" s="405">
        <v>190</v>
      </c>
      <c r="O25" s="406">
        <v>4620</v>
      </c>
      <c r="P25" s="407">
        <v>2535</v>
      </c>
      <c r="Q25" s="393">
        <v>1.8224852071005917</v>
      </c>
    </row>
    <row r="26" spans="1:17" ht="24" customHeight="1" x14ac:dyDescent="0.15">
      <c r="A26" s="410" t="s">
        <v>1152</v>
      </c>
      <c r="B26" s="411" t="s">
        <v>1153</v>
      </c>
      <c r="C26" s="412">
        <v>162</v>
      </c>
      <c r="D26" s="412">
        <v>333</v>
      </c>
      <c r="E26" s="412">
        <v>1504</v>
      </c>
      <c r="F26" s="412">
        <v>2945</v>
      </c>
      <c r="G26" s="412">
        <v>3540</v>
      </c>
      <c r="H26" s="412">
        <v>8162</v>
      </c>
      <c r="I26" s="412">
        <v>8427</v>
      </c>
      <c r="J26" s="412">
        <v>4470</v>
      </c>
      <c r="K26" s="412">
        <v>197</v>
      </c>
      <c r="L26" s="412">
        <v>237</v>
      </c>
      <c r="M26" s="412">
        <v>185</v>
      </c>
      <c r="N26" s="412">
        <v>184</v>
      </c>
      <c r="O26" s="332">
        <v>30346</v>
      </c>
      <c r="P26" s="413">
        <v>21410</v>
      </c>
      <c r="Q26" s="414">
        <v>1.4173750583839329</v>
      </c>
    </row>
    <row r="27" spans="1:17" ht="24" customHeight="1" x14ac:dyDescent="0.15">
      <c r="A27" s="415"/>
      <c r="B27" s="416" t="s">
        <v>1195</v>
      </c>
      <c r="C27" s="417">
        <v>204124</v>
      </c>
      <c r="D27" s="417">
        <v>136472</v>
      </c>
      <c r="E27" s="417">
        <v>96476</v>
      </c>
      <c r="F27" s="417">
        <v>108987</v>
      </c>
      <c r="G27" s="417">
        <v>165086</v>
      </c>
      <c r="H27" s="417">
        <v>253036</v>
      </c>
      <c r="I27" s="417">
        <v>260450</v>
      </c>
      <c r="J27" s="417">
        <v>172232</v>
      </c>
      <c r="K27" s="417">
        <v>379939</v>
      </c>
      <c r="L27" s="417">
        <v>401703</v>
      </c>
      <c r="M27" s="417">
        <v>279218</v>
      </c>
      <c r="N27" s="417">
        <v>352503</v>
      </c>
      <c r="O27" s="418">
        <v>2810226</v>
      </c>
      <c r="P27" s="419">
        <v>3238431.68</v>
      </c>
      <c r="Q27" s="420">
        <v>0.86777374905126914</v>
      </c>
    </row>
    <row r="28" spans="1:17" ht="24" customHeight="1" x14ac:dyDescent="0.15">
      <c r="A28" s="421"/>
      <c r="B28" s="422" t="s">
        <v>1196</v>
      </c>
      <c r="C28" s="405">
        <v>313938</v>
      </c>
      <c r="D28" s="405">
        <v>107506.68</v>
      </c>
      <c r="E28" s="405">
        <v>126431</v>
      </c>
      <c r="F28" s="405">
        <v>153596</v>
      </c>
      <c r="G28" s="405">
        <v>169171</v>
      </c>
      <c r="H28" s="405">
        <v>209919</v>
      </c>
      <c r="I28" s="405">
        <v>224188</v>
      </c>
      <c r="J28" s="405">
        <v>335300</v>
      </c>
      <c r="K28" s="405">
        <v>289093</v>
      </c>
      <c r="L28" s="405">
        <v>513621</v>
      </c>
      <c r="M28" s="405">
        <v>540099</v>
      </c>
      <c r="N28" s="405">
        <v>255569</v>
      </c>
      <c r="O28" s="408">
        <v>3238431.6799999997</v>
      </c>
      <c r="P28" s="409"/>
      <c r="Q28" s="393"/>
    </row>
    <row r="29" spans="1:17" ht="24" customHeight="1" x14ac:dyDescent="0.15">
      <c r="A29" s="386"/>
      <c r="B29" s="387" t="s">
        <v>1156</v>
      </c>
      <c r="C29" s="423">
        <v>0.65020481751173798</v>
      </c>
      <c r="D29" s="423">
        <v>1.2694280950727901</v>
      </c>
      <c r="E29" s="423">
        <v>0.7630723477628113</v>
      </c>
      <c r="F29" s="423">
        <v>0.70956925961613582</v>
      </c>
      <c r="G29" s="423">
        <v>0.97585283529682987</v>
      </c>
      <c r="H29" s="423">
        <v>1.2053982726670764</v>
      </c>
      <c r="I29" s="423">
        <v>1.1617481756383035</v>
      </c>
      <c r="J29" s="423">
        <v>0.51366537429167913</v>
      </c>
      <c r="K29" s="423">
        <v>1.3142448969708709</v>
      </c>
      <c r="L29" s="423">
        <v>0.78210003095667813</v>
      </c>
      <c r="M29" s="423">
        <v>0.51697559151192651</v>
      </c>
      <c r="N29" s="423">
        <v>1.3792870027272479</v>
      </c>
      <c r="O29" s="424">
        <v>0.86777374905126925</v>
      </c>
      <c r="P29" s="425"/>
      <c r="Q29" s="395"/>
    </row>
    <row r="30" spans="1:17" ht="22.5" customHeight="1" x14ac:dyDescent="0.15">
      <c r="P30" s="803" t="s">
        <v>1157</v>
      </c>
      <c r="Q30" s="803"/>
    </row>
    <row r="31" spans="1:17" ht="15.75" x14ac:dyDescent="0.15">
      <c r="A31" s="778" t="s">
        <v>1197</v>
      </c>
      <c r="B31" s="778"/>
      <c r="C31" s="778"/>
      <c r="D31" s="778"/>
      <c r="E31" s="778"/>
      <c r="F31" s="778"/>
      <c r="G31" s="778"/>
      <c r="H31" s="778"/>
      <c r="I31" s="778"/>
      <c r="J31" s="778"/>
      <c r="K31" s="778"/>
      <c r="L31" s="778"/>
      <c r="M31" s="778"/>
      <c r="N31" s="778"/>
      <c r="O31" s="778"/>
      <c r="P31" s="778"/>
      <c r="Q31" s="778"/>
    </row>
  </sheetData>
  <sheetProtection selectLockedCells="1" selectUnlockedCells="1"/>
  <mergeCells count="3">
    <mergeCell ref="A3:B3"/>
    <mergeCell ref="P30:Q30"/>
    <mergeCell ref="A31:Q31"/>
  </mergeCells>
  <phoneticPr fontId="4"/>
  <pageMargins left="0.78740157480314965" right="0.19685039370078741" top="0.19685039370078741" bottom="0.19685039370078741" header="0.51181102362204722" footer="0.11811023622047245"/>
  <pageSetup paperSize="9" scale="85"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6"/>
  <sheetViews>
    <sheetView view="pageLayout" topLeftCell="A13" zoomScale="80" zoomScaleNormal="100" zoomScaleSheetLayoutView="100" zoomScalePageLayoutView="80" workbookViewId="0">
      <selection activeCell="B22" sqref="B22"/>
    </sheetView>
  </sheetViews>
  <sheetFormatPr defaultRowHeight="14.25" x14ac:dyDescent="0.15"/>
  <cols>
    <col min="1" max="1" width="6.375" style="6" customWidth="1"/>
    <col min="2" max="2" width="23" style="6" customWidth="1"/>
    <col min="3" max="13" width="9" style="6" customWidth="1"/>
    <col min="14" max="16" width="10.625" style="6" customWidth="1"/>
    <col min="17" max="17" width="8.625" style="6" customWidth="1"/>
    <col min="18" max="16384" width="9" style="6"/>
  </cols>
  <sheetData>
    <row r="1" spans="1:17" ht="29.25" customHeight="1" x14ac:dyDescent="0.15"/>
    <row r="2" spans="1:17" s="169" customFormat="1" ht="21.2" customHeight="1" x14ac:dyDescent="0.15">
      <c r="A2" s="804" t="s">
        <v>1198</v>
      </c>
      <c r="B2" s="804"/>
      <c r="C2" s="804"/>
      <c r="D2" s="804"/>
      <c r="E2" s="330"/>
      <c r="F2" s="330"/>
      <c r="G2" s="330"/>
      <c r="H2" s="330"/>
      <c r="I2" s="330"/>
      <c r="J2" s="330"/>
      <c r="K2" s="330"/>
      <c r="L2" s="330"/>
      <c r="M2" s="330"/>
      <c r="N2" s="330"/>
      <c r="O2" s="330"/>
      <c r="P2" s="330"/>
      <c r="Q2" s="330"/>
    </row>
    <row r="3" spans="1:17" ht="21.2" customHeight="1" x14ac:dyDescent="0.15">
      <c r="A3" s="777" t="s">
        <v>1199</v>
      </c>
      <c r="B3" s="777"/>
      <c r="C3" s="777"/>
      <c r="D3" s="777"/>
      <c r="E3" s="777"/>
      <c r="F3" s="777"/>
      <c r="G3" s="777"/>
      <c r="H3" s="777"/>
      <c r="I3" s="777"/>
      <c r="J3" s="777"/>
      <c r="K3" s="777"/>
      <c r="L3" s="777"/>
      <c r="M3" s="777"/>
      <c r="N3" s="777"/>
      <c r="O3" s="777"/>
      <c r="P3" s="777"/>
      <c r="Q3" s="777"/>
    </row>
    <row r="4" spans="1:17" s="328" customFormat="1" ht="21.2" customHeight="1" x14ac:dyDescent="0.15">
      <c r="A4" s="777" t="s">
        <v>1200</v>
      </c>
      <c r="B4" s="777"/>
      <c r="C4" s="777"/>
      <c r="D4" s="777"/>
      <c r="E4" s="777"/>
      <c r="F4" s="777"/>
      <c r="G4" s="777"/>
      <c r="H4" s="777"/>
      <c r="I4" s="777"/>
      <c r="J4" s="777"/>
      <c r="K4" s="777"/>
      <c r="L4" s="777"/>
      <c r="M4" s="777"/>
      <c r="N4" s="777"/>
      <c r="O4" s="777"/>
      <c r="P4" s="777"/>
      <c r="Q4" s="777"/>
    </row>
    <row r="5" spans="1:17" ht="21.2" customHeight="1" x14ac:dyDescent="0.15">
      <c r="A5" s="328"/>
      <c r="B5" s="328"/>
      <c r="C5" s="328"/>
      <c r="D5" s="328"/>
      <c r="E5" s="328"/>
      <c r="F5" s="328"/>
      <c r="G5" s="328"/>
      <c r="H5" s="328"/>
      <c r="I5" s="328"/>
      <c r="J5" s="328"/>
      <c r="K5" s="328"/>
      <c r="L5" s="328"/>
      <c r="M5" s="328"/>
      <c r="N5" s="328"/>
      <c r="P5" s="805" t="s">
        <v>1201</v>
      </c>
      <c r="Q5" s="805"/>
    </row>
    <row r="6" spans="1:17" ht="38.65" customHeight="1" x14ac:dyDescent="0.15">
      <c r="A6" s="806" t="s">
        <v>1202</v>
      </c>
      <c r="B6" s="806"/>
      <c r="C6" s="338" t="s">
        <v>1203</v>
      </c>
      <c r="D6" s="338" t="s">
        <v>1204</v>
      </c>
      <c r="E6" s="338" t="s">
        <v>1205</v>
      </c>
      <c r="F6" s="338" t="s">
        <v>1206</v>
      </c>
      <c r="G6" s="338" t="s">
        <v>1207</v>
      </c>
      <c r="H6" s="338" t="s">
        <v>1208</v>
      </c>
      <c r="I6" s="338" t="s">
        <v>1209</v>
      </c>
      <c r="J6" s="338" t="s">
        <v>1210</v>
      </c>
      <c r="K6" s="338" t="s">
        <v>1211</v>
      </c>
      <c r="L6" s="338" t="s">
        <v>1212</v>
      </c>
      <c r="M6" s="338" t="s">
        <v>1213</v>
      </c>
      <c r="N6" s="338" t="s">
        <v>1214</v>
      </c>
      <c r="O6" s="338" t="s">
        <v>1215</v>
      </c>
      <c r="P6" s="359" t="s">
        <v>1107</v>
      </c>
      <c r="Q6" s="427" t="s">
        <v>1216</v>
      </c>
    </row>
    <row r="7" spans="1:17" ht="30.95" customHeight="1" x14ac:dyDescent="0.15">
      <c r="A7" s="428">
        <v>1</v>
      </c>
      <c r="B7" s="429" t="s">
        <v>1217</v>
      </c>
      <c r="C7" s="430">
        <v>128764</v>
      </c>
      <c r="D7" s="430">
        <v>256790</v>
      </c>
      <c r="E7" s="430">
        <v>188352</v>
      </c>
      <c r="F7" s="430">
        <v>96918</v>
      </c>
      <c r="G7" s="430">
        <v>111426</v>
      </c>
      <c r="H7" s="430">
        <v>126422</v>
      </c>
      <c r="I7" s="430">
        <v>22</v>
      </c>
      <c r="J7" s="430">
        <v>216</v>
      </c>
      <c r="K7" s="430">
        <v>147155</v>
      </c>
      <c r="L7" s="430">
        <v>163957</v>
      </c>
      <c r="M7" s="430">
        <v>147683</v>
      </c>
      <c r="N7" s="430">
        <v>125358</v>
      </c>
      <c r="O7" s="431">
        <v>1493063</v>
      </c>
      <c r="P7" s="432">
        <v>1403449</v>
      </c>
      <c r="Q7" s="403">
        <v>1.0638526943266196</v>
      </c>
    </row>
    <row r="8" spans="1:17" ht="30.95" customHeight="1" x14ac:dyDescent="0.15">
      <c r="A8" s="335">
        <v>2</v>
      </c>
      <c r="B8" s="253" t="s">
        <v>1218</v>
      </c>
      <c r="C8" s="433">
        <v>0</v>
      </c>
      <c r="D8" s="433">
        <v>0</v>
      </c>
      <c r="E8" s="433">
        <v>0</v>
      </c>
      <c r="F8" s="433">
        <v>95</v>
      </c>
      <c r="G8" s="433">
        <v>744</v>
      </c>
      <c r="H8" s="433">
        <v>1123</v>
      </c>
      <c r="I8" s="433">
        <v>693</v>
      </c>
      <c r="J8" s="433">
        <v>334</v>
      </c>
      <c r="K8" s="433">
        <v>85</v>
      </c>
      <c r="L8" s="433">
        <v>0</v>
      </c>
      <c r="M8" s="433">
        <v>0</v>
      </c>
      <c r="N8" s="433">
        <v>0</v>
      </c>
      <c r="O8" s="433">
        <v>3074</v>
      </c>
      <c r="P8" s="434">
        <v>12746</v>
      </c>
      <c r="Q8" s="393">
        <v>0.24117370155342852</v>
      </c>
    </row>
    <row r="9" spans="1:17" ht="30.95" customHeight="1" x14ac:dyDescent="0.15">
      <c r="A9" s="335">
        <v>3</v>
      </c>
      <c r="B9" s="253" t="s">
        <v>1219</v>
      </c>
      <c r="C9" s="433">
        <v>0</v>
      </c>
      <c r="D9" s="433">
        <v>0</v>
      </c>
      <c r="E9" s="433">
        <v>0</v>
      </c>
      <c r="F9" s="433">
        <v>0</v>
      </c>
      <c r="G9" s="433">
        <v>4539</v>
      </c>
      <c r="H9" s="433">
        <v>12946</v>
      </c>
      <c r="I9" s="433">
        <v>49757</v>
      </c>
      <c r="J9" s="433">
        <v>23149</v>
      </c>
      <c r="K9" s="433">
        <v>9782</v>
      </c>
      <c r="L9" s="433">
        <v>13159</v>
      </c>
      <c r="M9" s="433">
        <v>7918</v>
      </c>
      <c r="N9" s="433">
        <v>0</v>
      </c>
      <c r="O9" s="433">
        <v>121250</v>
      </c>
      <c r="P9" s="434">
        <v>100686</v>
      </c>
      <c r="Q9" s="393">
        <v>1.2042389210019269</v>
      </c>
    </row>
    <row r="10" spans="1:17" ht="30.95" customHeight="1" x14ac:dyDescent="0.15">
      <c r="A10" s="335">
        <v>4</v>
      </c>
      <c r="B10" s="253" t="s">
        <v>1220</v>
      </c>
      <c r="C10" s="433">
        <v>0</v>
      </c>
      <c r="D10" s="433">
        <v>0</v>
      </c>
      <c r="E10" s="433">
        <v>0</v>
      </c>
      <c r="F10" s="433">
        <v>0</v>
      </c>
      <c r="G10" s="433">
        <v>0</v>
      </c>
      <c r="H10" s="433">
        <v>0</v>
      </c>
      <c r="I10" s="433">
        <v>0</v>
      </c>
      <c r="J10" s="433">
        <v>0</v>
      </c>
      <c r="K10" s="433">
        <v>0</v>
      </c>
      <c r="L10" s="433">
        <v>13</v>
      </c>
      <c r="M10" s="433">
        <v>0</v>
      </c>
      <c r="N10" s="433">
        <v>0</v>
      </c>
      <c r="O10" s="433">
        <v>13</v>
      </c>
      <c r="P10" s="434">
        <v>0</v>
      </c>
      <c r="Q10" s="393" t="s">
        <v>1221</v>
      </c>
    </row>
    <row r="11" spans="1:17" ht="30.95" customHeight="1" x14ac:dyDescent="0.15">
      <c r="A11" s="335">
        <v>5</v>
      </c>
      <c r="B11" s="253" t="s">
        <v>1222</v>
      </c>
      <c r="C11" s="433">
        <v>0</v>
      </c>
      <c r="D11" s="433">
        <v>0</v>
      </c>
      <c r="E11" s="433">
        <v>0</v>
      </c>
      <c r="F11" s="433">
        <v>0</v>
      </c>
      <c r="G11" s="433">
        <v>80</v>
      </c>
      <c r="H11" s="433">
        <v>0</v>
      </c>
      <c r="I11" s="433">
        <v>0</v>
      </c>
      <c r="J11" s="433">
        <v>0</v>
      </c>
      <c r="K11" s="433">
        <v>0</v>
      </c>
      <c r="L11" s="433">
        <v>0</v>
      </c>
      <c r="M11" s="433">
        <v>0</v>
      </c>
      <c r="N11" s="433">
        <v>13</v>
      </c>
      <c r="O11" s="433">
        <v>93</v>
      </c>
      <c r="P11" s="434">
        <v>0</v>
      </c>
      <c r="Q11" s="393" t="s">
        <v>1221</v>
      </c>
    </row>
    <row r="12" spans="1:17" ht="30.95" customHeight="1" x14ac:dyDescent="0.15">
      <c r="A12" s="335">
        <v>6</v>
      </c>
      <c r="B12" s="253" t="s">
        <v>1223</v>
      </c>
      <c r="C12" s="433">
        <v>1698</v>
      </c>
      <c r="D12" s="433">
        <v>6514</v>
      </c>
      <c r="E12" s="433">
        <v>13351</v>
      </c>
      <c r="F12" s="433">
        <v>24168</v>
      </c>
      <c r="G12" s="433">
        <v>19638</v>
      </c>
      <c r="H12" s="433">
        <v>7452</v>
      </c>
      <c r="I12" s="433">
        <v>14626</v>
      </c>
      <c r="J12" s="433">
        <v>9107</v>
      </c>
      <c r="K12" s="433">
        <v>5215</v>
      </c>
      <c r="L12" s="433">
        <v>9254</v>
      </c>
      <c r="M12" s="433">
        <v>9931</v>
      </c>
      <c r="N12" s="433">
        <v>4241</v>
      </c>
      <c r="O12" s="433">
        <v>125195</v>
      </c>
      <c r="P12" s="434">
        <v>147191</v>
      </c>
      <c r="Q12" s="393">
        <v>0.85056151531003932</v>
      </c>
    </row>
    <row r="13" spans="1:17" ht="30.95" customHeight="1" x14ac:dyDescent="0.15">
      <c r="A13" s="335">
        <v>7</v>
      </c>
      <c r="B13" s="253" t="s">
        <v>1224</v>
      </c>
      <c r="C13" s="433">
        <v>0</v>
      </c>
      <c r="D13" s="433">
        <v>0</v>
      </c>
      <c r="E13" s="433">
        <v>0</v>
      </c>
      <c r="F13" s="433">
        <v>0</v>
      </c>
      <c r="G13" s="433">
        <v>0</v>
      </c>
      <c r="H13" s="433">
        <v>0</v>
      </c>
      <c r="I13" s="433">
        <v>0</v>
      </c>
      <c r="J13" s="433">
        <v>0</v>
      </c>
      <c r="K13" s="433">
        <v>0</v>
      </c>
      <c r="L13" s="433">
        <v>0</v>
      </c>
      <c r="M13" s="433">
        <v>0</v>
      </c>
      <c r="N13" s="433">
        <v>0</v>
      </c>
      <c r="O13" s="433">
        <v>0</v>
      </c>
      <c r="P13" s="434">
        <v>0</v>
      </c>
      <c r="Q13" s="393" t="s">
        <v>1221</v>
      </c>
    </row>
    <row r="14" spans="1:17" ht="30.95" customHeight="1" x14ac:dyDescent="0.15">
      <c r="A14" s="335">
        <v>8</v>
      </c>
      <c r="B14" s="253" t="s">
        <v>1225</v>
      </c>
      <c r="C14" s="433">
        <v>2925</v>
      </c>
      <c r="D14" s="433">
        <v>7042</v>
      </c>
      <c r="E14" s="433">
        <v>6248</v>
      </c>
      <c r="F14" s="433">
        <v>13113</v>
      </c>
      <c r="G14" s="433">
        <v>22956</v>
      </c>
      <c r="H14" s="433">
        <v>17124</v>
      </c>
      <c r="I14" s="433">
        <v>14263</v>
      </c>
      <c r="J14" s="433">
        <v>7413</v>
      </c>
      <c r="K14" s="433">
        <v>8304</v>
      </c>
      <c r="L14" s="433">
        <v>20198</v>
      </c>
      <c r="M14" s="433">
        <v>15278</v>
      </c>
      <c r="N14" s="433">
        <v>4348</v>
      </c>
      <c r="O14" s="433">
        <v>139212</v>
      </c>
      <c r="P14" s="434">
        <v>166015</v>
      </c>
      <c r="Q14" s="393">
        <v>0.83855073336746677</v>
      </c>
    </row>
    <row r="15" spans="1:17" ht="30.95" customHeight="1" x14ac:dyDescent="0.15">
      <c r="A15" s="335">
        <v>9</v>
      </c>
      <c r="B15" s="253" t="s">
        <v>1226</v>
      </c>
      <c r="C15" s="433">
        <v>146281</v>
      </c>
      <c r="D15" s="433">
        <v>320</v>
      </c>
      <c r="E15" s="433">
        <v>0</v>
      </c>
      <c r="F15" s="433">
        <v>0</v>
      </c>
      <c r="G15" s="433">
        <v>65780</v>
      </c>
      <c r="H15" s="433">
        <v>222694</v>
      </c>
      <c r="I15" s="433">
        <v>274479</v>
      </c>
      <c r="J15" s="433">
        <v>139518</v>
      </c>
      <c r="K15" s="433">
        <v>427080</v>
      </c>
      <c r="L15" s="433">
        <v>366288</v>
      </c>
      <c r="M15" s="433">
        <v>77196</v>
      </c>
      <c r="N15" s="433">
        <v>308783</v>
      </c>
      <c r="O15" s="435">
        <v>2028419</v>
      </c>
      <c r="P15" s="436">
        <v>2544328</v>
      </c>
      <c r="Q15" s="393">
        <v>0.79723172484050797</v>
      </c>
    </row>
    <row r="16" spans="1:17" ht="30.95" customHeight="1" x14ac:dyDescent="0.15">
      <c r="A16" s="335">
        <v>10</v>
      </c>
      <c r="B16" s="253" t="s">
        <v>1227</v>
      </c>
      <c r="C16" s="433">
        <v>117</v>
      </c>
      <c r="D16" s="433">
        <v>447</v>
      </c>
      <c r="E16" s="433">
        <v>1695</v>
      </c>
      <c r="F16" s="433">
        <v>1400</v>
      </c>
      <c r="G16" s="433">
        <v>1905</v>
      </c>
      <c r="H16" s="433">
        <v>1814</v>
      </c>
      <c r="I16" s="433">
        <v>7493</v>
      </c>
      <c r="J16" s="433">
        <v>2235</v>
      </c>
      <c r="K16" s="433">
        <v>1758</v>
      </c>
      <c r="L16" s="433">
        <v>5467</v>
      </c>
      <c r="M16" s="433">
        <v>4711</v>
      </c>
      <c r="N16" s="433">
        <v>5446</v>
      </c>
      <c r="O16" s="433">
        <v>34488</v>
      </c>
      <c r="P16" s="434">
        <v>71497</v>
      </c>
      <c r="Q16" s="393">
        <v>0.48236988964571942</v>
      </c>
    </row>
    <row r="17" spans="1:17" ht="30.95" customHeight="1" x14ac:dyDescent="0.15">
      <c r="A17" s="335">
        <v>11</v>
      </c>
      <c r="B17" s="253" t="s">
        <v>1228</v>
      </c>
      <c r="C17" s="433">
        <v>23246</v>
      </c>
      <c r="D17" s="433">
        <v>2706</v>
      </c>
      <c r="E17" s="433">
        <v>900</v>
      </c>
      <c r="F17" s="433">
        <v>50107</v>
      </c>
      <c r="G17" s="433">
        <v>59232</v>
      </c>
      <c r="H17" s="433">
        <v>60167</v>
      </c>
      <c r="I17" s="433">
        <v>65759</v>
      </c>
      <c r="J17" s="433">
        <v>68754</v>
      </c>
      <c r="K17" s="433">
        <v>52237</v>
      </c>
      <c r="L17" s="433">
        <v>43203</v>
      </c>
      <c r="M17" s="433">
        <v>34663</v>
      </c>
      <c r="N17" s="433">
        <v>16322</v>
      </c>
      <c r="O17" s="433">
        <v>477296</v>
      </c>
      <c r="P17" s="434">
        <v>467693</v>
      </c>
      <c r="Q17" s="393">
        <v>1.0205326998693587</v>
      </c>
    </row>
    <row r="18" spans="1:17" ht="30.95" customHeight="1" x14ac:dyDescent="0.15">
      <c r="A18" s="335">
        <v>12</v>
      </c>
      <c r="B18" s="253" t="s">
        <v>1229</v>
      </c>
      <c r="C18" s="433">
        <v>0</v>
      </c>
      <c r="D18" s="433">
        <v>0</v>
      </c>
      <c r="E18" s="433">
        <v>166</v>
      </c>
      <c r="F18" s="433">
        <v>19578</v>
      </c>
      <c r="G18" s="433">
        <v>88293</v>
      </c>
      <c r="H18" s="433">
        <v>64489</v>
      </c>
      <c r="I18" s="433">
        <v>12717</v>
      </c>
      <c r="J18" s="433">
        <v>1050</v>
      </c>
      <c r="K18" s="433">
        <v>3143</v>
      </c>
      <c r="L18" s="433">
        <v>28896</v>
      </c>
      <c r="M18" s="433">
        <v>147181</v>
      </c>
      <c r="N18" s="433">
        <v>62165</v>
      </c>
      <c r="O18" s="433">
        <v>427678</v>
      </c>
      <c r="P18" s="434">
        <v>627256</v>
      </c>
      <c r="Q18" s="393">
        <v>0.68182368921142245</v>
      </c>
    </row>
    <row r="19" spans="1:17" ht="30.95" customHeight="1" x14ac:dyDescent="0.15">
      <c r="A19" s="335">
        <v>13</v>
      </c>
      <c r="B19" s="253" t="s">
        <v>1230</v>
      </c>
      <c r="C19" s="433">
        <v>1700</v>
      </c>
      <c r="D19" s="433">
        <v>3900</v>
      </c>
      <c r="E19" s="433">
        <v>5193</v>
      </c>
      <c r="F19" s="433">
        <v>2954</v>
      </c>
      <c r="G19" s="433">
        <v>1348</v>
      </c>
      <c r="H19" s="433">
        <v>0</v>
      </c>
      <c r="I19" s="433">
        <v>0</v>
      </c>
      <c r="J19" s="433">
        <v>0</v>
      </c>
      <c r="K19" s="433">
        <v>98</v>
      </c>
      <c r="L19" s="433">
        <v>385</v>
      </c>
      <c r="M19" s="433">
        <v>330</v>
      </c>
      <c r="N19" s="433">
        <v>2114</v>
      </c>
      <c r="O19" s="433">
        <v>18022</v>
      </c>
      <c r="P19" s="434">
        <v>13963</v>
      </c>
      <c r="Q19" s="393">
        <v>1.2906968416529399</v>
      </c>
    </row>
    <row r="20" spans="1:17" ht="30.95" customHeight="1" x14ac:dyDescent="0.15">
      <c r="A20" s="335">
        <v>14</v>
      </c>
      <c r="B20" s="253" t="s">
        <v>1231</v>
      </c>
      <c r="C20" s="433">
        <v>2006</v>
      </c>
      <c r="D20" s="433">
        <v>3313</v>
      </c>
      <c r="E20" s="433">
        <v>2543</v>
      </c>
      <c r="F20" s="433">
        <v>10110</v>
      </c>
      <c r="G20" s="433">
        <v>12074</v>
      </c>
      <c r="H20" s="433">
        <v>12485</v>
      </c>
      <c r="I20" s="433">
        <v>22066</v>
      </c>
      <c r="J20" s="433">
        <v>22109</v>
      </c>
      <c r="K20" s="433">
        <v>12853</v>
      </c>
      <c r="L20" s="433">
        <v>7950</v>
      </c>
      <c r="M20" s="433">
        <v>5223</v>
      </c>
      <c r="N20" s="433">
        <v>2776</v>
      </c>
      <c r="O20" s="433">
        <v>115508</v>
      </c>
      <c r="P20" s="434">
        <v>122298</v>
      </c>
      <c r="Q20" s="393">
        <v>0.94447987702170111</v>
      </c>
    </row>
    <row r="21" spans="1:17" ht="30.95" customHeight="1" x14ac:dyDescent="0.15">
      <c r="A21" s="437">
        <v>15</v>
      </c>
      <c r="B21" s="373" t="s">
        <v>1232</v>
      </c>
      <c r="C21" s="438">
        <v>90</v>
      </c>
      <c r="D21" s="438">
        <v>93</v>
      </c>
      <c r="E21" s="438">
        <v>218</v>
      </c>
      <c r="F21" s="438">
        <v>313</v>
      </c>
      <c r="G21" s="438">
        <v>622</v>
      </c>
      <c r="H21" s="438">
        <v>7108</v>
      </c>
      <c r="I21" s="438">
        <v>27176</v>
      </c>
      <c r="J21" s="438">
        <v>24492</v>
      </c>
      <c r="K21" s="438">
        <v>656</v>
      </c>
      <c r="L21" s="438">
        <v>509</v>
      </c>
      <c r="M21" s="438">
        <v>303</v>
      </c>
      <c r="N21" s="438">
        <v>70</v>
      </c>
      <c r="O21" s="438">
        <v>61650</v>
      </c>
      <c r="P21" s="439">
        <v>62610</v>
      </c>
      <c r="Q21" s="414">
        <v>0.98466698610445613</v>
      </c>
    </row>
    <row r="22" spans="1:17" ht="30.95" customHeight="1" x14ac:dyDescent="0.15">
      <c r="A22" s="440"/>
      <c r="B22" s="441" t="s">
        <v>1233</v>
      </c>
      <c r="C22" s="442">
        <v>306827</v>
      </c>
      <c r="D22" s="442">
        <v>281125</v>
      </c>
      <c r="E22" s="442">
        <v>218666</v>
      </c>
      <c r="F22" s="442">
        <v>218756</v>
      </c>
      <c r="G22" s="442">
        <v>388637</v>
      </c>
      <c r="H22" s="442">
        <v>533824</v>
      </c>
      <c r="I22" s="442">
        <v>489051</v>
      </c>
      <c r="J22" s="442">
        <v>298377</v>
      </c>
      <c r="K22" s="442">
        <v>668366</v>
      </c>
      <c r="L22" s="442">
        <v>659279</v>
      </c>
      <c r="M22" s="442">
        <v>450417</v>
      </c>
      <c r="N22" s="442">
        <v>531636</v>
      </c>
      <c r="O22" s="443">
        <v>5044961</v>
      </c>
      <c r="P22" s="444">
        <v>5739732</v>
      </c>
      <c r="Q22" s="420">
        <v>0.87895410447735189</v>
      </c>
    </row>
    <row r="23" spans="1:17" ht="30.95" customHeight="1" x14ac:dyDescent="0.15">
      <c r="A23" s="421"/>
      <c r="B23" s="445" t="s">
        <v>1234</v>
      </c>
      <c r="C23" s="238">
        <v>422777</v>
      </c>
      <c r="D23" s="238">
        <v>218685</v>
      </c>
      <c r="E23" s="238">
        <v>250204</v>
      </c>
      <c r="F23" s="238">
        <v>319972</v>
      </c>
      <c r="G23" s="238">
        <v>507665</v>
      </c>
      <c r="H23" s="238">
        <v>469360</v>
      </c>
      <c r="I23" s="238">
        <v>433321</v>
      </c>
      <c r="J23" s="238">
        <v>538790</v>
      </c>
      <c r="K23" s="238">
        <v>498867</v>
      </c>
      <c r="L23" s="238">
        <v>829845</v>
      </c>
      <c r="M23" s="238">
        <v>870515</v>
      </c>
      <c r="N23" s="238">
        <v>379731</v>
      </c>
      <c r="O23" s="446">
        <v>5739732</v>
      </c>
      <c r="P23" s="436"/>
      <c r="Q23" s="393"/>
    </row>
    <row r="24" spans="1:17" ht="30.95" customHeight="1" x14ac:dyDescent="0.15">
      <c r="A24" s="447"/>
      <c r="B24" s="448" t="s">
        <v>1235</v>
      </c>
      <c r="C24" s="449">
        <v>0.72574193960409383</v>
      </c>
      <c r="D24" s="449">
        <v>1.2855248416672382</v>
      </c>
      <c r="E24" s="449">
        <v>0.8739508561014212</v>
      </c>
      <c r="F24" s="449">
        <v>0.68367232132811617</v>
      </c>
      <c r="G24" s="449">
        <v>0.76553829789329575</v>
      </c>
      <c r="H24" s="449">
        <v>1.1373444690642578</v>
      </c>
      <c r="I24" s="449">
        <v>1.1286113527846562</v>
      </c>
      <c r="J24" s="449">
        <v>0.55379090183559454</v>
      </c>
      <c r="K24" s="449">
        <v>1.3397679140933354</v>
      </c>
      <c r="L24" s="449">
        <v>0.79446041128162492</v>
      </c>
      <c r="M24" s="449">
        <v>0.51741440411710304</v>
      </c>
      <c r="N24" s="449">
        <v>1.4000331813836637</v>
      </c>
      <c r="O24" s="449">
        <v>0.87895410447735189</v>
      </c>
      <c r="P24" s="337"/>
      <c r="Q24" s="395"/>
    </row>
    <row r="25" spans="1:17" ht="17.25" customHeight="1" x14ac:dyDescent="0.15">
      <c r="A25" s="328"/>
      <c r="B25" s="328"/>
      <c r="C25" s="328"/>
      <c r="D25" s="328"/>
      <c r="E25" s="328"/>
      <c r="F25" s="328"/>
      <c r="G25" s="328"/>
      <c r="H25" s="328"/>
      <c r="I25" s="328"/>
      <c r="J25" s="328"/>
      <c r="K25" s="328"/>
      <c r="L25" s="328"/>
      <c r="M25" s="328"/>
      <c r="N25" s="328"/>
      <c r="O25" s="328"/>
      <c r="P25" s="801" t="s">
        <v>1236</v>
      </c>
      <c r="Q25" s="801"/>
    </row>
    <row r="26" spans="1:17" ht="23.1" customHeight="1" x14ac:dyDescent="0.15">
      <c r="A26" s="778" t="s">
        <v>1237</v>
      </c>
      <c r="B26" s="778"/>
      <c r="C26" s="778"/>
      <c r="D26" s="778"/>
      <c r="E26" s="778"/>
      <c r="F26" s="778"/>
      <c r="G26" s="778"/>
      <c r="H26" s="778"/>
      <c r="I26" s="778"/>
      <c r="J26" s="778"/>
      <c r="K26" s="778"/>
      <c r="L26" s="778"/>
      <c r="M26" s="778"/>
      <c r="N26" s="778"/>
      <c r="O26" s="778"/>
      <c r="P26" s="778"/>
      <c r="Q26" s="778"/>
    </row>
  </sheetData>
  <sheetProtection selectLockedCells="1" selectUnlockedCells="1"/>
  <mergeCells count="7">
    <mergeCell ref="A26:Q26"/>
    <mergeCell ref="A2:D2"/>
    <mergeCell ref="A3:Q3"/>
    <mergeCell ref="A4:Q4"/>
    <mergeCell ref="P5:Q5"/>
    <mergeCell ref="A6:B6"/>
    <mergeCell ref="P25:Q25"/>
  </mergeCells>
  <phoneticPr fontId="4"/>
  <pageMargins left="0.78740157480314965" right="0.19685039370078741" top="0.19685039370078741" bottom="0.19685039370078741" header="0.51181102362204722" footer="0.15748031496062992"/>
  <pageSetup paperSize="9" scale="80" firstPageNumber="0" orientation="landscape" horizontalDpi="4294967294"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Q29"/>
  <sheetViews>
    <sheetView view="pageLayout" topLeftCell="A22" zoomScaleNormal="100" zoomScaleSheetLayoutView="100" workbookViewId="0">
      <selection activeCell="A28" sqref="A28:Q29"/>
    </sheetView>
  </sheetViews>
  <sheetFormatPr defaultRowHeight="14.25" x14ac:dyDescent="0.15"/>
  <cols>
    <col min="1" max="1" width="5.875" style="6" customWidth="1"/>
    <col min="2" max="2" width="25.625" style="6" customWidth="1"/>
    <col min="3" max="14" width="9.125" style="6" customWidth="1"/>
    <col min="15" max="16" width="10.875" style="6" customWidth="1"/>
    <col min="17" max="17" width="8.25" style="6" customWidth="1"/>
    <col min="18" max="16384" width="9" style="6"/>
  </cols>
  <sheetData>
    <row r="4" spans="1:17" ht="30" customHeight="1" x14ac:dyDescent="0.15">
      <c r="A4" s="804" t="s">
        <v>1238</v>
      </c>
      <c r="B4" s="804"/>
      <c r="C4" s="804"/>
      <c r="D4" s="804"/>
      <c r="E4" s="328"/>
      <c r="F4" s="328"/>
      <c r="G4" s="328"/>
      <c r="H4" s="328"/>
      <c r="I4" s="328"/>
      <c r="J4" s="328"/>
      <c r="K4" s="328"/>
      <c r="L4" s="328"/>
      <c r="M4" s="328"/>
      <c r="N4" s="328"/>
      <c r="O4" s="328"/>
      <c r="P4" s="328"/>
      <c r="Q4" s="328"/>
    </row>
    <row r="5" spans="1:17" ht="30" customHeight="1" x14ac:dyDescent="0.15">
      <c r="A5" s="696" t="s">
        <v>1239</v>
      </c>
      <c r="B5" s="696"/>
      <c r="C5" s="696"/>
      <c r="D5" s="696"/>
      <c r="E5" s="696"/>
      <c r="F5" s="696"/>
      <c r="G5" s="696"/>
      <c r="H5" s="696"/>
      <c r="I5" s="696"/>
      <c r="J5" s="696"/>
      <c r="K5" s="696"/>
      <c r="L5" s="696"/>
      <c r="M5" s="696"/>
      <c r="N5" s="696"/>
      <c r="O5" s="696"/>
      <c r="P5" s="696"/>
      <c r="Q5" s="696"/>
    </row>
    <row r="6" spans="1:17" ht="30" customHeight="1" x14ac:dyDescent="0.15">
      <c r="A6" s="696" t="s">
        <v>1240</v>
      </c>
      <c r="B6" s="696"/>
      <c r="C6" s="696"/>
      <c r="D6" s="696"/>
      <c r="E6" s="696"/>
      <c r="F6" s="696"/>
      <c r="G6" s="696"/>
      <c r="H6" s="696"/>
      <c r="I6" s="696"/>
      <c r="J6" s="696"/>
      <c r="K6" s="696"/>
      <c r="L6" s="696"/>
      <c r="M6" s="696"/>
      <c r="N6" s="696"/>
      <c r="O6" s="696"/>
      <c r="P6" s="696"/>
      <c r="Q6" s="696"/>
    </row>
    <row r="7" spans="1:17" ht="30" customHeight="1" x14ac:dyDescent="0.2">
      <c r="A7" s="328"/>
      <c r="B7" s="328"/>
      <c r="C7" s="328"/>
      <c r="D7" s="328"/>
      <c r="E7" s="328"/>
      <c r="F7" s="328"/>
      <c r="G7" s="328"/>
      <c r="H7" s="328"/>
      <c r="I7" s="328"/>
      <c r="J7" s="328"/>
      <c r="K7" s="328"/>
      <c r="L7" s="328"/>
      <c r="M7" s="328"/>
      <c r="N7" s="328"/>
      <c r="O7" s="807" t="s">
        <v>1163</v>
      </c>
      <c r="P7" s="807"/>
      <c r="Q7" s="807"/>
    </row>
    <row r="8" spans="1:17" ht="30" customHeight="1" x14ac:dyDescent="0.15">
      <c r="A8" s="808" t="s">
        <v>1241</v>
      </c>
      <c r="B8" s="806"/>
      <c r="C8" s="338" t="s">
        <v>1203</v>
      </c>
      <c r="D8" s="338" t="s">
        <v>1204</v>
      </c>
      <c r="E8" s="338" t="s">
        <v>1205</v>
      </c>
      <c r="F8" s="338" t="s">
        <v>1206</v>
      </c>
      <c r="G8" s="338" t="s">
        <v>1207</v>
      </c>
      <c r="H8" s="338" t="s">
        <v>1208</v>
      </c>
      <c r="I8" s="338" t="s">
        <v>1209</v>
      </c>
      <c r="J8" s="338" t="s">
        <v>1210</v>
      </c>
      <c r="K8" s="338" t="s">
        <v>1211</v>
      </c>
      <c r="L8" s="338" t="s">
        <v>1212</v>
      </c>
      <c r="M8" s="338" t="s">
        <v>1213</v>
      </c>
      <c r="N8" s="338" t="s">
        <v>1214</v>
      </c>
      <c r="O8" s="450" t="s">
        <v>1215</v>
      </c>
      <c r="P8" s="451" t="s">
        <v>1068</v>
      </c>
      <c r="Q8" s="427" t="s">
        <v>1242</v>
      </c>
    </row>
    <row r="9" spans="1:17" ht="30" customHeight="1" x14ac:dyDescent="0.15">
      <c r="A9" s="428">
        <v>1</v>
      </c>
      <c r="B9" s="429" t="s">
        <v>1243</v>
      </c>
      <c r="C9" s="430">
        <v>90305</v>
      </c>
      <c r="D9" s="430">
        <v>115911</v>
      </c>
      <c r="E9" s="430">
        <v>72919</v>
      </c>
      <c r="F9" s="430">
        <v>48499</v>
      </c>
      <c r="G9" s="430">
        <v>49683</v>
      </c>
      <c r="H9" s="430">
        <v>62535</v>
      </c>
      <c r="I9" s="430">
        <v>18</v>
      </c>
      <c r="J9" s="430">
        <v>101</v>
      </c>
      <c r="K9" s="430">
        <v>82963</v>
      </c>
      <c r="L9" s="430">
        <v>116630</v>
      </c>
      <c r="M9" s="430">
        <v>111610</v>
      </c>
      <c r="N9" s="430">
        <v>92600</v>
      </c>
      <c r="O9" s="452">
        <v>843774</v>
      </c>
      <c r="P9" s="453">
        <v>811988</v>
      </c>
      <c r="Q9" s="403">
        <v>1.0391458987078628</v>
      </c>
    </row>
    <row r="10" spans="1:17" ht="30" customHeight="1" x14ac:dyDescent="0.15">
      <c r="A10" s="335">
        <v>2</v>
      </c>
      <c r="B10" s="253" t="s">
        <v>1244</v>
      </c>
      <c r="C10" s="433">
        <v>0</v>
      </c>
      <c r="D10" s="433">
        <v>0</v>
      </c>
      <c r="E10" s="433">
        <v>0</v>
      </c>
      <c r="F10" s="433">
        <v>58</v>
      </c>
      <c r="G10" s="433">
        <v>423</v>
      </c>
      <c r="H10" s="433">
        <v>578</v>
      </c>
      <c r="I10" s="433">
        <v>452</v>
      </c>
      <c r="J10" s="433">
        <v>230</v>
      </c>
      <c r="K10" s="433">
        <v>49</v>
      </c>
      <c r="L10" s="433">
        <v>0</v>
      </c>
      <c r="M10" s="433">
        <v>0</v>
      </c>
      <c r="N10" s="433">
        <v>0</v>
      </c>
      <c r="O10" s="454">
        <v>1790</v>
      </c>
      <c r="P10" s="455">
        <v>4836</v>
      </c>
      <c r="Q10" s="393">
        <v>0.37014061207609594</v>
      </c>
    </row>
    <row r="11" spans="1:17" ht="30" customHeight="1" x14ac:dyDescent="0.15">
      <c r="A11" s="335">
        <v>3</v>
      </c>
      <c r="B11" s="253" t="s">
        <v>1245</v>
      </c>
      <c r="C11" s="433">
        <v>0</v>
      </c>
      <c r="D11" s="433">
        <v>0</v>
      </c>
      <c r="E11" s="433">
        <v>0</v>
      </c>
      <c r="F11" s="433">
        <v>0</v>
      </c>
      <c r="G11" s="433">
        <v>2172</v>
      </c>
      <c r="H11" s="433">
        <v>7243</v>
      </c>
      <c r="I11" s="433">
        <v>29183</v>
      </c>
      <c r="J11" s="433">
        <v>18120</v>
      </c>
      <c r="K11" s="433">
        <v>5762</v>
      </c>
      <c r="L11" s="433">
        <v>8859</v>
      </c>
      <c r="M11" s="433">
        <v>6051</v>
      </c>
      <c r="N11" s="433">
        <v>0</v>
      </c>
      <c r="O11" s="454">
        <v>77390</v>
      </c>
      <c r="P11" s="455">
        <v>68623</v>
      </c>
      <c r="Q11" s="393">
        <v>1.1277560001748685</v>
      </c>
    </row>
    <row r="12" spans="1:17" ht="30" customHeight="1" x14ac:dyDescent="0.15">
      <c r="A12" s="335">
        <v>4</v>
      </c>
      <c r="B12" s="253" t="s">
        <v>1246</v>
      </c>
      <c r="C12" s="433">
        <v>0</v>
      </c>
      <c r="D12" s="433">
        <v>0</v>
      </c>
      <c r="E12" s="433">
        <v>0</v>
      </c>
      <c r="F12" s="433">
        <v>0</v>
      </c>
      <c r="G12" s="433">
        <v>0</v>
      </c>
      <c r="H12" s="433">
        <v>0</v>
      </c>
      <c r="I12" s="433">
        <v>0</v>
      </c>
      <c r="J12" s="433">
        <v>0</v>
      </c>
      <c r="K12" s="433">
        <v>0</v>
      </c>
      <c r="L12" s="433">
        <v>7</v>
      </c>
      <c r="M12" s="433">
        <v>0</v>
      </c>
      <c r="N12" s="433">
        <v>0</v>
      </c>
      <c r="O12" s="454">
        <v>7</v>
      </c>
      <c r="P12" s="455">
        <v>0</v>
      </c>
      <c r="Q12" s="393" t="s">
        <v>1221</v>
      </c>
    </row>
    <row r="13" spans="1:17" ht="30" customHeight="1" x14ac:dyDescent="0.15">
      <c r="A13" s="335">
        <v>5</v>
      </c>
      <c r="B13" s="253" t="s">
        <v>1247</v>
      </c>
      <c r="C13" s="433">
        <v>0</v>
      </c>
      <c r="D13" s="433">
        <v>0</v>
      </c>
      <c r="E13" s="433">
        <v>0</v>
      </c>
      <c r="F13" s="433">
        <v>0</v>
      </c>
      <c r="G13" s="433">
        <v>21</v>
      </c>
      <c r="H13" s="433">
        <v>0</v>
      </c>
      <c r="I13" s="433">
        <v>0</v>
      </c>
      <c r="J13" s="433">
        <v>0</v>
      </c>
      <c r="K13" s="433">
        <v>0</v>
      </c>
      <c r="L13" s="433">
        <v>0</v>
      </c>
      <c r="M13" s="433">
        <v>0</v>
      </c>
      <c r="N13" s="433">
        <v>11</v>
      </c>
      <c r="O13" s="454">
        <v>32</v>
      </c>
      <c r="P13" s="455">
        <v>0</v>
      </c>
      <c r="Q13" s="393" t="s">
        <v>1221</v>
      </c>
    </row>
    <row r="14" spans="1:17" ht="30" customHeight="1" x14ac:dyDescent="0.15">
      <c r="A14" s="335">
        <v>6</v>
      </c>
      <c r="B14" s="253" t="s">
        <v>1248</v>
      </c>
      <c r="C14" s="433">
        <v>1808</v>
      </c>
      <c r="D14" s="433">
        <v>3860</v>
      </c>
      <c r="E14" s="433">
        <v>9005</v>
      </c>
      <c r="F14" s="433">
        <v>13859</v>
      </c>
      <c r="G14" s="433">
        <v>10524</v>
      </c>
      <c r="H14" s="433">
        <v>3759</v>
      </c>
      <c r="I14" s="433">
        <v>12207</v>
      </c>
      <c r="J14" s="433">
        <v>8422</v>
      </c>
      <c r="K14" s="433">
        <v>6561</v>
      </c>
      <c r="L14" s="433">
        <v>11182</v>
      </c>
      <c r="M14" s="433">
        <v>9257</v>
      </c>
      <c r="N14" s="433">
        <v>3968</v>
      </c>
      <c r="O14" s="454">
        <v>94412</v>
      </c>
      <c r="P14" s="455">
        <v>109840</v>
      </c>
      <c r="Q14" s="393">
        <v>0.85954115076474868</v>
      </c>
    </row>
    <row r="15" spans="1:17" ht="30" customHeight="1" x14ac:dyDescent="0.15">
      <c r="A15" s="335">
        <v>7</v>
      </c>
      <c r="B15" s="253" t="s">
        <v>1249</v>
      </c>
      <c r="C15" s="433">
        <v>0</v>
      </c>
      <c r="D15" s="433">
        <v>0</v>
      </c>
      <c r="E15" s="433">
        <v>0</v>
      </c>
      <c r="F15" s="433">
        <v>0</v>
      </c>
      <c r="G15" s="433">
        <v>0</v>
      </c>
      <c r="H15" s="433">
        <v>0</v>
      </c>
      <c r="I15" s="433">
        <v>0</v>
      </c>
      <c r="J15" s="433">
        <v>0</v>
      </c>
      <c r="K15" s="433">
        <v>0</v>
      </c>
      <c r="L15" s="433">
        <v>0</v>
      </c>
      <c r="M15" s="433">
        <v>0</v>
      </c>
      <c r="N15" s="433">
        <v>0</v>
      </c>
      <c r="O15" s="454">
        <v>0</v>
      </c>
      <c r="P15" s="455">
        <v>0</v>
      </c>
      <c r="Q15" s="393" t="s">
        <v>1221</v>
      </c>
    </row>
    <row r="16" spans="1:17" ht="30" customHeight="1" x14ac:dyDescent="0.15">
      <c r="A16" s="335">
        <v>8</v>
      </c>
      <c r="B16" s="253" t="s">
        <v>1250</v>
      </c>
      <c r="C16" s="433">
        <v>3529</v>
      </c>
      <c r="D16" s="433">
        <v>3406</v>
      </c>
      <c r="E16" s="433">
        <v>3144</v>
      </c>
      <c r="F16" s="433">
        <v>7797</v>
      </c>
      <c r="G16" s="433">
        <v>16734</v>
      </c>
      <c r="H16" s="433">
        <v>10947</v>
      </c>
      <c r="I16" s="433">
        <v>18733</v>
      </c>
      <c r="J16" s="433">
        <v>14734</v>
      </c>
      <c r="K16" s="433">
        <v>12974</v>
      </c>
      <c r="L16" s="433">
        <v>23934</v>
      </c>
      <c r="M16" s="433">
        <v>22118</v>
      </c>
      <c r="N16" s="433">
        <v>6810</v>
      </c>
      <c r="O16" s="454">
        <v>144860</v>
      </c>
      <c r="P16" s="455">
        <v>159272</v>
      </c>
      <c r="Q16" s="393">
        <v>0.90951328544879195</v>
      </c>
    </row>
    <row r="17" spans="1:17" ht="30" customHeight="1" x14ac:dyDescent="0.15">
      <c r="A17" s="335">
        <v>9</v>
      </c>
      <c r="B17" s="253" t="s">
        <v>1251</v>
      </c>
      <c r="C17" s="433">
        <v>95949</v>
      </c>
      <c r="D17" s="433">
        <v>252</v>
      </c>
      <c r="E17" s="433">
        <v>0</v>
      </c>
      <c r="F17" s="433">
        <v>0</v>
      </c>
      <c r="G17" s="433">
        <v>33266</v>
      </c>
      <c r="H17" s="433">
        <v>121315</v>
      </c>
      <c r="I17" s="433">
        <v>135899</v>
      </c>
      <c r="J17" s="433">
        <v>80232</v>
      </c>
      <c r="K17" s="433">
        <v>251322</v>
      </c>
      <c r="L17" s="433">
        <v>213794</v>
      </c>
      <c r="M17" s="433">
        <v>45630</v>
      </c>
      <c r="N17" s="433">
        <v>207972</v>
      </c>
      <c r="O17" s="454">
        <v>1185631</v>
      </c>
      <c r="P17" s="455">
        <v>1483274</v>
      </c>
      <c r="Q17" s="393">
        <v>0.79933377110365311</v>
      </c>
    </row>
    <row r="18" spans="1:17" ht="30" customHeight="1" x14ac:dyDescent="0.15">
      <c r="A18" s="335">
        <v>10</v>
      </c>
      <c r="B18" s="253" t="s">
        <v>1252</v>
      </c>
      <c r="C18" s="433">
        <v>148</v>
      </c>
      <c r="D18" s="433">
        <v>380</v>
      </c>
      <c r="E18" s="433">
        <v>1803</v>
      </c>
      <c r="F18" s="433">
        <v>1400</v>
      </c>
      <c r="G18" s="433">
        <v>1607</v>
      </c>
      <c r="H18" s="433">
        <v>1175</v>
      </c>
      <c r="I18" s="433">
        <v>8341</v>
      </c>
      <c r="J18" s="433">
        <v>2757</v>
      </c>
      <c r="K18" s="433">
        <v>2110</v>
      </c>
      <c r="L18" s="433">
        <v>3114</v>
      </c>
      <c r="M18" s="433">
        <v>3018</v>
      </c>
      <c r="N18" s="433">
        <v>5015</v>
      </c>
      <c r="O18" s="454">
        <v>30868</v>
      </c>
      <c r="P18" s="455">
        <v>38056</v>
      </c>
      <c r="Q18" s="393">
        <v>0.81112045406768973</v>
      </c>
    </row>
    <row r="19" spans="1:17" ht="30" customHeight="1" x14ac:dyDescent="0.15">
      <c r="A19" s="335">
        <v>11</v>
      </c>
      <c r="B19" s="253" t="s">
        <v>1253</v>
      </c>
      <c r="C19" s="433">
        <v>5037</v>
      </c>
      <c r="D19" s="433">
        <v>2134</v>
      </c>
      <c r="E19" s="433">
        <v>783</v>
      </c>
      <c r="F19" s="433">
        <v>7355</v>
      </c>
      <c r="G19" s="433">
        <v>9171</v>
      </c>
      <c r="H19" s="433">
        <v>9401</v>
      </c>
      <c r="I19" s="433">
        <v>14532</v>
      </c>
      <c r="J19" s="433">
        <v>14487</v>
      </c>
      <c r="K19" s="433">
        <v>8873</v>
      </c>
      <c r="L19" s="433">
        <v>6089</v>
      </c>
      <c r="M19" s="433">
        <v>4923</v>
      </c>
      <c r="N19" s="433">
        <v>2315</v>
      </c>
      <c r="O19" s="454">
        <v>85100</v>
      </c>
      <c r="P19" s="455">
        <v>90855</v>
      </c>
      <c r="Q19" s="393">
        <v>0.93665731110010453</v>
      </c>
    </row>
    <row r="20" spans="1:17" ht="30" customHeight="1" x14ac:dyDescent="0.15">
      <c r="A20" s="335">
        <v>12</v>
      </c>
      <c r="B20" s="253" t="s">
        <v>1254</v>
      </c>
      <c r="C20" s="433">
        <v>0</v>
      </c>
      <c r="D20" s="433">
        <v>0</v>
      </c>
      <c r="E20" s="433">
        <v>148</v>
      </c>
      <c r="F20" s="433">
        <v>7349</v>
      </c>
      <c r="G20" s="433">
        <v>26430</v>
      </c>
      <c r="H20" s="433">
        <v>15524</v>
      </c>
      <c r="I20" s="433">
        <v>4019</v>
      </c>
      <c r="J20" s="433">
        <v>296</v>
      </c>
      <c r="K20" s="433">
        <v>1071</v>
      </c>
      <c r="L20" s="433">
        <v>13851</v>
      </c>
      <c r="M20" s="433">
        <v>73756</v>
      </c>
      <c r="N20" s="433">
        <v>27124</v>
      </c>
      <c r="O20" s="454">
        <v>169568</v>
      </c>
      <c r="P20" s="455">
        <v>278512</v>
      </c>
      <c r="Q20" s="393">
        <v>0.60883552593784107</v>
      </c>
    </row>
    <row r="21" spans="1:17" ht="30" customHeight="1" x14ac:dyDescent="0.15">
      <c r="A21" s="335">
        <v>13</v>
      </c>
      <c r="B21" s="253" t="s">
        <v>1255</v>
      </c>
      <c r="C21" s="433">
        <v>1073</v>
      </c>
      <c r="D21" s="433">
        <v>2282</v>
      </c>
      <c r="E21" s="433">
        <v>1838</v>
      </c>
      <c r="F21" s="433">
        <v>1670</v>
      </c>
      <c r="G21" s="433">
        <v>667</v>
      </c>
      <c r="H21" s="433">
        <v>0</v>
      </c>
      <c r="I21" s="433">
        <v>0</v>
      </c>
      <c r="J21" s="433">
        <v>0</v>
      </c>
      <c r="K21" s="433">
        <v>113</v>
      </c>
      <c r="L21" s="433">
        <v>439</v>
      </c>
      <c r="M21" s="433">
        <v>249</v>
      </c>
      <c r="N21" s="433">
        <v>566</v>
      </c>
      <c r="O21" s="454">
        <v>8897</v>
      </c>
      <c r="P21" s="455">
        <v>10462</v>
      </c>
      <c r="Q21" s="393">
        <v>0.85041101127891416</v>
      </c>
    </row>
    <row r="22" spans="1:17" ht="30" customHeight="1" x14ac:dyDescent="0.15">
      <c r="A22" s="335">
        <v>14</v>
      </c>
      <c r="B22" s="253" t="s">
        <v>1256</v>
      </c>
      <c r="C22" s="433">
        <v>6130</v>
      </c>
      <c r="D22" s="433">
        <v>8098</v>
      </c>
      <c r="E22" s="433">
        <v>6610</v>
      </c>
      <c r="F22" s="433">
        <v>20656</v>
      </c>
      <c r="G22" s="433">
        <v>13832</v>
      </c>
      <c r="H22" s="433">
        <v>14311</v>
      </c>
      <c r="I22" s="433">
        <v>16967</v>
      </c>
      <c r="J22" s="433">
        <v>15859</v>
      </c>
      <c r="K22" s="433">
        <v>7437</v>
      </c>
      <c r="L22" s="433">
        <v>3338</v>
      </c>
      <c r="M22" s="433">
        <v>2154</v>
      </c>
      <c r="N22" s="433">
        <v>6018</v>
      </c>
      <c r="O22" s="454">
        <v>121410</v>
      </c>
      <c r="P22" s="455">
        <v>134149</v>
      </c>
      <c r="Q22" s="393">
        <v>0.90503842742025653</v>
      </c>
    </row>
    <row r="23" spans="1:17" ht="30" customHeight="1" x14ac:dyDescent="0.15">
      <c r="A23" s="437">
        <v>15</v>
      </c>
      <c r="B23" s="373" t="s">
        <v>1257</v>
      </c>
      <c r="C23" s="438">
        <v>145</v>
      </c>
      <c r="D23" s="438">
        <v>149</v>
      </c>
      <c r="E23" s="438">
        <v>226</v>
      </c>
      <c r="F23" s="438">
        <v>344</v>
      </c>
      <c r="G23" s="438">
        <v>556</v>
      </c>
      <c r="H23" s="438">
        <v>6248</v>
      </c>
      <c r="I23" s="438">
        <v>20099</v>
      </c>
      <c r="J23" s="438">
        <v>16994</v>
      </c>
      <c r="K23" s="438">
        <v>704</v>
      </c>
      <c r="L23" s="438">
        <v>466</v>
      </c>
      <c r="M23" s="438">
        <v>452</v>
      </c>
      <c r="N23" s="438">
        <v>104</v>
      </c>
      <c r="O23" s="297">
        <v>46487</v>
      </c>
      <c r="P23" s="456">
        <v>48565</v>
      </c>
      <c r="Q23" s="414">
        <v>0.95721198393905071</v>
      </c>
    </row>
    <row r="24" spans="1:17" ht="30" customHeight="1" x14ac:dyDescent="0.15">
      <c r="A24" s="457"/>
      <c r="B24" s="441" t="s">
        <v>1233</v>
      </c>
      <c r="C24" s="458">
        <v>204124</v>
      </c>
      <c r="D24" s="458">
        <v>136472</v>
      </c>
      <c r="E24" s="458">
        <v>96476</v>
      </c>
      <c r="F24" s="458">
        <v>108987</v>
      </c>
      <c r="G24" s="458">
        <v>165086</v>
      </c>
      <c r="H24" s="458">
        <v>253036</v>
      </c>
      <c r="I24" s="458">
        <v>260450</v>
      </c>
      <c r="J24" s="458">
        <v>172232</v>
      </c>
      <c r="K24" s="458">
        <v>379939</v>
      </c>
      <c r="L24" s="458">
        <v>401703</v>
      </c>
      <c r="M24" s="458">
        <v>279218</v>
      </c>
      <c r="N24" s="458">
        <v>352503</v>
      </c>
      <c r="O24" s="459">
        <v>2810226</v>
      </c>
      <c r="P24" s="460">
        <v>3238432</v>
      </c>
      <c r="Q24" s="461">
        <v>0.8677736633037223</v>
      </c>
    </row>
    <row r="25" spans="1:17" ht="30" customHeight="1" x14ac:dyDescent="0.15">
      <c r="A25" s="462"/>
      <c r="B25" s="445" t="s">
        <v>1234</v>
      </c>
      <c r="C25" s="463">
        <v>313938</v>
      </c>
      <c r="D25" s="463">
        <v>107507</v>
      </c>
      <c r="E25" s="463">
        <v>126431</v>
      </c>
      <c r="F25" s="463">
        <v>153596</v>
      </c>
      <c r="G25" s="463">
        <v>169171</v>
      </c>
      <c r="H25" s="463">
        <v>209919</v>
      </c>
      <c r="I25" s="463">
        <v>224188</v>
      </c>
      <c r="J25" s="463">
        <v>335300</v>
      </c>
      <c r="K25" s="463">
        <v>289093</v>
      </c>
      <c r="L25" s="463">
        <v>513621</v>
      </c>
      <c r="M25" s="463">
        <v>540099</v>
      </c>
      <c r="N25" s="463">
        <v>255569</v>
      </c>
      <c r="O25" s="464">
        <v>3238432</v>
      </c>
      <c r="P25" s="465"/>
      <c r="Q25" s="466"/>
    </row>
    <row r="26" spans="1:17" ht="30" customHeight="1" x14ac:dyDescent="0.15">
      <c r="A26" s="447"/>
      <c r="B26" s="448" t="s">
        <v>1235</v>
      </c>
      <c r="C26" s="449">
        <v>0.65020481751173798</v>
      </c>
      <c r="D26" s="449">
        <v>1.2694243165561312</v>
      </c>
      <c r="E26" s="449">
        <v>0.7630723477628113</v>
      </c>
      <c r="F26" s="449">
        <v>0.70956925961613582</v>
      </c>
      <c r="G26" s="449">
        <v>0.97585283529682987</v>
      </c>
      <c r="H26" s="449">
        <v>1.2053982726670764</v>
      </c>
      <c r="I26" s="449">
        <v>1.1617481756383035</v>
      </c>
      <c r="J26" s="449">
        <v>0.51366537429167913</v>
      </c>
      <c r="K26" s="449">
        <v>1.3142448969708709</v>
      </c>
      <c r="L26" s="449">
        <v>0.78210003095667813</v>
      </c>
      <c r="M26" s="449">
        <v>0.51697559151192651</v>
      </c>
      <c r="N26" s="449">
        <v>1.3792870027272479</v>
      </c>
      <c r="O26" s="467">
        <v>0.8677736633037223</v>
      </c>
      <c r="P26" s="468"/>
      <c r="Q26" s="469"/>
    </row>
    <row r="27" spans="1:17" ht="22.5" customHeight="1" x14ac:dyDescent="0.15">
      <c r="A27" s="328"/>
      <c r="B27" s="328"/>
      <c r="C27" s="328"/>
      <c r="D27" s="328"/>
      <c r="E27" s="328"/>
      <c r="F27" s="328"/>
      <c r="G27" s="328"/>
      <c r="H27" s="328"/>
      <c r="I27" s="328"/>
      <c r="J27" s="328"/>
      <c r="K27" s="328"/>
      <c r="L27" s="328"/>
      <c r="M27" s="328"/>
      <c r="N27" s="328"/>
      <c r="O27" s="328"/>
      <c r="P27" s="801" t="s">
        <v>1236</v>
      </c>
      <c r="Q27" s="801"/>
    </row>
    <row r="28" spans="1:17" x14ac:dyDescent="0.15">
      <c r="A28" s="778" t="s">
        <v>1258</v>
      </c>
      <c r="B28" s="778"/>
      <c r="C28" s="778"/>
      <c r="D28" s="778"/>
      <c r="E28" s="778"/>
      <c r="F28" s="778"/>
      <c r="G28" s="778"/>
      <c r="H28" s="778"/>
      <c r="I28" s="778"/>
      <c r="J28" s="778"/>
      <c r="K28" s="778"/>
      <c r="L28" s="778"/>
      <c r="M28" s="778"/>
      <c r="N28" s="778"/>
      <c r="O28" s="778"/>
      <c r="P28" s="778"/>
      <c r="Q28" s="778"/>
    </row>
    <row r="29" spans="1:17" ht="15.75" customHeight="1" x14ac:dyDescent="0.15">
      <c r="A29" s="778"/>
      <c r="B29" s="778"/>
      <c r="C29" s="778"/>
      <c r="D29" s="778"/>
      <c r="E29" s="778"/>
      <c r="F29" s="778"/>
      <c r="G29" s="778"/>
      <c r="H29" s="778"/>
      <c r="I29" s="778"/>
      <c r="J29" s="778"/>
      <c r="K29" s="778"/>
      <c r="L29" s="778"/>
      <c r="M29" s="778"/>
      <c r="N29" s="778"/>
      <c r="O29" s="778"/>
      <c r="P29" s="778"/>
      <c r="Q29" s="778"/>
    </row>
  </sheetData>
  <sheetProtection selectLockedCells="1" selectUnlockedCells="1"/>
  <mergeCells count="7">
    <mergeCell ref="P27:Q27"/>
    <mergeCell ref="A28:Q29"/>
    <mergeCell ref="A4:D4"/>
    <mergeCell ref="A5:Q5"/>
    <mergeCell ref="A6:Q6"/>
    <mergeCell ref="O7:Q7"/>
    <mergeCell ref="A8:B8"/>
  </mergeCells>
  <phoneticPr fontId="4"/>
  <pageMargins left="0.78740157480314965" right="0.19685039370078741" top="0.19685039370078741" bottom="0.19685039370078741" header="0.51181102362204722" footer="0.15748031496062992"/>
  <pageSetup paperSize="9" scale="80" firstPageNumber="0" orientation="landscape" copies="17"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5:M28"/>
  <sheetViews>
    <sheetView view="pageLayout" zoomScaleNormal="100" zoomScaleSheetLayoutView="100" workbookViewId="0">
      <selection activeCell="A27" sqref="A27:L28"/>
    </sheetView>
  </sheetViews>
  <sheetFormatPr defaultRowHeight="13.5" x14ac:dyDescent="0.15"/>
  <cols>
    <col min="1" max="1" width="17.25" style="40" customWidth="1"/>
    <col min="2" max="9" width="12.875" style="40" customWidth="1"/>
    <col min="10" max="11" width="14.375" style="40" customWidth="1"/>
    <col min="12" max="12" width="12.625" style="40" customWidth="1"/>
    <col min="13" max="16384" width="9" style="40"/>
  </cols>
  <sheetData>
    <row r="5" spans="1:13" s="18" customFormat="1" ht="21" customHeight="1" x14ac:dyDescent="0.15">
      <c r="A5" s="809" t="s">
        <v>1259</v>
      </c>
      <c r="B5" s="809"/>
      <c r="C5" s="809"/>
      <c r="D5" s="809"/>
      <c r="E5" s="21"/>
      <c r="F5" s="21"/>
      <c r="G5" s="21"/>
      <c r="H5" s="21"/>
      <c r="I5" s="21"/>
      <c r="J5" s="21"/>
      <c r="K5" s="21"/>
      <c r="L5" s="21"/>
      <c r="M5" s="21"/>
    </row>
    <row r="6" spans="1:13" s="25" customFormat="1" ht="27" customHeight="1" x14ac:dyDescent="0.15">
      <c r="A6" s="26"/>
      <c r="B6" s="26"/>
      <c r="C6" s="26"/>
      <c r="D6" s="26"/>
      <c r="E6" s="26"/>
      <c r="F6" s="26"/>
      <c r="G6" s="26"/>
      <c r="H6" s="26"/>
      <c r="I6" s="26"/>
      <c r="J6" s="26"/>
      <c r="K6" s="810" t="s">
        <v>1260</v>
      </c>
      <c r="L6" s="810"/>
      <c r="M6" s="26"/>
    </row>
    <row r="7" spans="1:13" s="41" customFormat="1" ht="29.85" customHeight="1" x14ac:dyDescent="0.15">
      <c r="A7" s="470" t="s">
        <v>1261</v>
      </c>
      <c r="B7" s="471" t="s">
        <v>1262</v>
      </c>
      <c r="C7" s="471" t="s">
        <v>1263</v>
      </c>
      <c r="D7" s="471" t="s">
        <v>1264</v>
      </c>
      <c r="E7" s="471" t="s">
        <v>1265</v>
      </c>
      <c r="F7" s="471" t="s">
        <v>1266</v>
      </c>
      <c r="G7" s="471" t="s">
        <v>1267</v>
      </c>
      <c r="H7" s="471" t="s">
        <v>1268</v>
      </c>
      <c r="I7" s="471" t="s">
        <v>1269</v>
      </c>
      <c r="J7" s="471" t="s">
        <v>1270</v>
      </c>
      <c r="K7" s="359" t="s">
        <v>1068</v>
      </c>
      <c r="L7" s="472" t="s">
        <v>1271</v>
      </c>
      <c r="M7" s="473"/>
    </row>
    <row r="8" spans="1:13" ht="33.950000000000003" customHeight="1" x14ac:dyDescent="0.15">
      <c r="A8" s="428" t="s">
        <v>1272</v>
      </c>
      <c r="B8" s="430">
        <v>176144</v>
      </c>
      <c r="C8" s="430">
        <v>5709</v>
      </c>
      <c r="D8" s="430">
        <v>11665</v>
      </c>
      <c r="E8" s="430">
        <v>20994</v>
      </c>
      <c r="F8" s="430">
        <v>29013</v>
      </c>
      <c r="G8" s="430">
        <v>9359</v>
      </c>
      <c r="H8" s="430">
        <v>416</v>
      </c>
      <c r="I8" s="430">
        <v>53527</v>
      </c>
      <c r="J8" s="430">
        <v>306827</v>
      </c>
      <c r="K8" s="474">
        <v>422777</v>
      </c>
      <c r="L8" s="403">
        <v>0.72574193960409383</v>
      </c>
      <c r="M8" s="26"/>
    </row>
    <row r="9" spans="1:13" ht="33.950000000000003" customHeight="1" x14ac:dyDescent="0.15">
      <c r="A9" s="335" t="s">
        <v>1273</v>
      </c>
      <c r="B9" s="433">
        <v>83779</v>
      </c>
      <c r="C9" s="433">
        <v>7810</v>
      </c>
      <c r="D9" s="433">
        <v>16913</v>
      </c>
      <c r="E9" s="433">
        <v>1599</v>
      </c>
      <c r="F9" s="433">
        <v>39659</v>
      </c>
      <c r="G9" s="433">
        <v>21662</v>
      </c>
      <c r="H9" s="433">
        <v>508</v>
      </c>
      <c r="I9" s="433">
        <v>109195</v>
      </c>
      <c r="J9" s="433">
        <v>281125</v>
      </c>
      <c r="K9" s="434">
        <v>218685</v>
      </c>
      <c r="L9" s="393">
        <v>1.2855248416672382</v>
      </c>
      <c r="M9" s="26"/>
    </row>
    <row r="10" spans="1:13" ht="33.950000000000003" customHeight="1" x14ac:dyDescent="0.15">
      <c r="A10" s="335" t="s">
        <v>1274</v>
      </c>
      <c r="B10" s="433">
        <v>43931</v>
      </c>
      <c r="C10" s="433">
        <v>4820</v>
      </c>
      <c r="D10" s="433">
        <v>11255</v>
      </c>
      <c r="E10" s="433">
        <v>2400</v>
      </c>
      <c r="F10" s="433">
        <v>40467</v>
      </c>
      <c r="G10" s="433">
        <v>14759</v>
      </c>
      <c r="H10" s="433">
        <v>836</v>
      </c>
      <c r="I10" s="433">
        <v>100198</v>
      </c>
      <c r="J10" s="433">
        <v>218666</v>
      </c>
      <c r="K10" s="434">
        <v>250204</v>
      </c>
      <c r="L10" s="393">
        <v>0.8739508561014212</v>
      </c>
      <c r="M10" s="26"/>
    </row>
    <row r="11" spans="1:13" ht="33.950000000000003" customHeight="1" x14ac:dyDescent="0.15">
      <c r="A11" s="335" t="s">
        <v>1275</v>
      </c>
      <c r="B11" s="433">
        <v>42571</v>
      </c>
      <c r="C11" s="433">
        <v>3774</v>
      </c>
      <c r="D11" s="433">
        <v>9389</v>
      </c>
      <c r="E11" s="433">
        <v>57181</v>
      </c>
      <c r="F11" s="433">
        <v>37641</v>
      </c>
      <c r="G11" s="433">
        <v>19246</v>
      </c>
      <c r="H11" s="433">
        <v>2781</v>
      </c>
      <c r="I11" s="433">
        <v>46173</v>
      </c>
      <c r="J11" s="433">
        <v>218756</v>
      </c>
      <c r="K11" s="434">
        <v>319972</v>
      </c>
      <c r="L11" s="393">
        <v>0.68367232132811617</v>
      </c>
      <c r="M11" s="26"/>
    </row>
    <row r="12" spans="1:13" ht="33.950000000000003" customHeight="1" x14ac:dyDescent="0.15">
      <c r="A12" s="335" t="s">
        <v>1276</v>
      </c>
      <c r="B12" s="433">
        <v>102538</v>
      </c>
      <c r="C12" s="433">
        <v>9968</v>
      </c>
      <c r="D12" s="433">
        <v>11020</v>
      </c>
      <c r="E12" s="433">
        <v>71966</v>
      </c>
      <c r="F12" s="433">
        <v>60664</v>
      </c>
      <c r="G12" s="433">
        <v>46860</v>
      </c>
      <c r="H12" s="433">
        <v>5203</v>
      </c>
      <c r="I12" s="433">
        <v>80418</v>
      </c>
      <c r="J12" s="433">
        <v>388637</v>
      </c>
      <c r="K12" s="434">
        <v>507665</v>
      </c>
      <c r="L12" s="393">
        <v>0.76553829789329575</v>
      </c>
      <c r="M12" s="26"/>
    </row>
    <row r="13" spans="1:13" ht="33.950000000000003" customHeight="1" x14ac:dyDescent="0.15">
      <c r="A13" s="335" t="s">
        <v>1277</v>
      </c>
      <c r="B13" s="433">
        <v>221661</v>
      </c>
      <c r="C13" s="433">
        <v>13995</v>
      </c>
      <c r="D13" s="433">
        <v>10724</v>
      </c>
      <c r="E13" s="433">
        <v>72308</v>
      </c>
      <c r="F13" s="433">
        <v>58752</v>
      </c>
      <c r="G13" s="433">
        <v>32632</v>
      </c>
      <c r="H13" s="433">
        <v>3276</v>
      </c>
      <c r="I13" s="433">
        <v>120476</v>
      </c>
      <c r="J13" s="433">
        <v>533824</v>
      </c>
      <c r="K13" s="434">
        <v>469360</v>
      </c>
      <c r="L13" s="393">
        <v>1.1373444690642578</v>
      </c>
      <c r="M13" s="26"/>
    </row>
    <row r="14" spans="1:13" ht="33.950000000000003" customHeight="1" x14ac:dyDescent="0.15">
      <c r="A14" s="335" t="s">
        <v>1278</v>
      </c>
      <c r="B14" s="433">
        <v>265343</v>
      </c>
      <c r="C14" s="433">
        <v>28262</v>
      </c>
      <c r="D14" s="433">
        <v>12213</v>
      </c>
      <c r="E14" s="433">
        <v>73321</v>
      </c>
      <c r="F14" s="433">
        <v>27104</v>
      </c>
      <c r="G14" s="433">
        <v>23839</v>
      </c>
      <c r="H14" s="433">
        <v>4968</v>
      </c>
      <c r="I14" s="433">
        <v>54001</v>
      </c>
      <c r="J14" s="433">
        <v>489051</v>
      </c>
      <c r="K14" s="434">
        <v>433321</v>
      </c>
      <c r="L14" s="393">
        <v>1.1286113527846562</v>
      </c>
      <c r="M14" s="26"/>
    </row>
    <row r="15" spans="1:13" ht="33.950000000000003" customHeight="1" x14ac:dyDescent="0.15">
      <c r="A15" s="335" t="s">
        <v>1279</v>
      </c>
      <c r="B15" s="433">
        <v>166945</v>
      </c>
      <c r="C15" s="433">
        <v>10711</v>
      </c>
      <c r="D15" s="433">
        <v>9131</v>
      </c>
      <c r="E15" s="433">
        <v>67966</v>
      </c>
      <c r="F15" s="433">
        <v>15110</v>
      </c>
      <c r="G15" s="433">
        <v>10551</v>
      </c>
      <c r="H15" s="433">
        <v>4099</v>
      </c>
      <c r="I15" s="433">
        <v>13864</v>
      </c>
      <c r="J15" s="433">
        <v>298377</v>
      </c>
      <c r="K15" s="434">
        <v>538790</v>
      </c>
      <c r="L15" s="393">
        <v>0.55379090183559454</v>
      </c>
      <c r="M15" s="26"/>
    </row>
    <row r="16" spans="1:13" ht="33.950000000000003" customHeight="1" x14ac:dyDescent="0.15">
      <c r="A16" s="335" t="s">
        <v>1280</v>
      </c>
      <c r="B16" s="433">
        <v>476492</v>
      </c>
      <c r="C16" s="433">
        <v>4758</v>
      </c>
      <c r="D16" s="433">
        <v>8205</v>
      </c>
      <c r="E16" s="433">
        <v>53571</v>
      </c>
      <c r="F16" s="433">
        <v>30703</v>
      </c>
      <c r="G16" s="433">
        <v>17506</v>
      </c>
      <c r="H16" s="433">
        <v>3409</v>
      </c>
      <c r="I16" s="433">
        <v>73722</v>
      </c>
      <c r="J16" s="433">
        <v>668366</v>
      </c>
      <c r="K16" s="434">
        <v>498867</v>
      </c>
      <c r="L16" s="393">
        <v>1.3397679140933354</v>
      </c>
      <c r="M16" s="26"/>
    </row>
    <row r="17" spans="1:13" ht="33.950000000000003" customHeight="1" x14ac:dyDescent="0.15">
      <c r="A17" s="335" t="s">
        <v>1281</v>
      </c>
      <c r="B17" s="433">
        <v>419029</v>
      </c>
      <c r="C17" s="433">
        <v>4288</v>
      </c>
      <c r="D17" s="433">
        <v>13724</v>
      </c>
      <c r="E17" s="433">
        <v>54085</v>
      </c>
      <c r="F17" s="433">
        <v>41928</v>
      </c>
      <c r="G17" s="433">
        <v>24867</v>
      </c>
      <c r="H17" s="433">
        <v>5214</v>
      </c>
      <c r="I17" s="433">
        <v>96144</v>
      </c>
      <c r="J17" s="433">
        <v>659279</v>
      </c>
      <c r="K17" s="434">
        <v>829845</v>
      </c>
      <c r="L17" s="393">
        <v>0.79446041128162492</v>
      </c>
      <c r="M17" s="26"/>
    </row>
    <row r="18" spans="1:13" ht="33.950000000000003" customHeight="1" x14ac:dyDescent="0.15">
      <c r="A18" s="335" t="s">
        <v>1282</v>
      </c>
      <c r="B18" s="433">
        <v>123997</v>
      </c>
      <c r="C18" s="433">
        <v>3365</v>
      </c>
      <c r="D18" s="433">
        <v>17122</v>
      </c>
      <c r="E18" s="433">
        <v>69621</v>
      </c>
      <c r="F18" s="433">
        <v>86972</v>
      </c>
      <c r="G18" s="433">
        <v>58285</v>
      </c>
      <c r="H18" s="433">
        <v>1523</v>
      </c>
      <c r="I18" s="433">
        <v>89532</v>
      </c>
      <c r="J18" s="433">
        <v>450417</v>
      </c>
      <c r="K18" s="434">
        <v>870515</v>
      </c>
      <c r="L18" s="393">
        <v>0.51741440411710304</v>
      </c>
      <c r="M18" s="26"/>
    </row>
    <row r="19" spans="1:13" ht="33.950000000000003" customHeight="1" x14ac:dyDescent="0.15">
      <c r="A19" s="437" t="s">
        <v>1283</v>
      </c>
      <c r="B19" s="438">
        <v>346521</v>
      </c>
      <c r="C19" s="438">
        <v>2925</v>
      </c>
      <c r="D19" s="438">
        <v>12537</v>
      </c>
      <c r="E19" s="438">
        <v>29283</v>
      </c>
      <c r="F19" s="438">
        <v>54877</v>
      </c>
      <c r="G19" s="438">
        <v>29730</v>
      </c>
      <c r="H19" s="438">
        <v>502</v>
      </c>
      <c r="I19" s="438">
        <v>55261</v>
      </c>
      <c r="J19" s="438">
        <v>531636</v>
      </c>
      <c r="K19" s="439">
        <v>379731</v>
      </c>
      <c r="L19" s="414">
        <v>1.4000331813836637</v>
      </c>
      <c r="M19" s="26"/>
    </row>
    <row r="20" spans="1:13" ht="33.950000000000003" customHeight="1" x14ac:dyDescent="0.15">
      <c r="A20" s="475" t="s">
        <v>1284</v>
      </c>
      <c r="B20" s="476">
        <v>2468951</v>
      </c>
      <c r="C20" s="476">
        <v>100385</v>
      </c>
      <c r="D20" s="476">
        <v>143898</v>
      </c>
      <c r="E20" s="476">
        <v>574295</v>
      </c>
      <c r="F20" s="476">
        <v>522890</v>
      </c>
      <c r="G20" s="476">
        <v>309296</v>
      </c>
      <c r="H20" s="476">
        <v>32735</v>
      </c>
      <c r="I20" s="476">
        <v>892511</v>
      </c>
      <c r="J20" s="476">
        <v>5044961</v>
      </c>
      <c r="K20" s="477">
        <v>5739732</v>
      </c>
      <c r="L20" s="420">
        <v>0.87895410447735189</v>
      </c>
      <c r="M20" s="26"/>
    </row>
    <row r="21" spans="1:13" ht="33.950000000000003" customHeight="1" x14ac:dyDescent="0.15">
      <c r="A21" s="335" t="s">
        <v>1234</v>
      </c>
      <c r="B21" s="433">
        <v>3026898</v>
      </c>
      <c r="C21" s="433">
        <v>160534</v>
      </c>
      <c r="D21" s="433">
        <v>159247</v>
      </c>
      <c r="E21" s="433">
        <v>558153</v>
      </c>
      <c r="F21" s="433">
        <v>565908</v>
      </c>
      <c r="G21" s="433">
        <v>357787</v>
      </c>
      <c r="H21" s="433">
        <v>39018</v>
      </c>
      <c r="I21" s="433">
        <v>872187</v>
      </c>
      <c r="J21" s="433">
        <v>5739732</v>
      </c>
      <c r="K21" s="434"/>
      <c r="L21" s="393"/>
      <c r="M21" s="26"/>
    </row>
    <row r="22" spans="1:13" ht="33.950000000000003" customHeight="1" x14ac:dyDescent="0.15">
      <c r="A22" s="478" t="s">
        <v>1285</v>
      </c>
      <c r="B22" s="449">
        <v>0.81567036616364341</v>
      </c>
      <c r="C22" s="449">
        <v>0.62531924701309383</v>
      </c>
      <c r="D22" s="449">
        <v>0.90361513874672683</v>
      </c>
      <c r="E22" s="449">
        <v>1.0289203856290301</v>
      </c>
      <c r="F22" s="449">
        <v>0.92398411049145801</v>
      </c>
      <c r="G22" s="449">
        <v>0.86446964255269199</v>
      </c>
      <c r="H22" s="449">
        <v>0.83897175662514734</v>
      </c>
      <c r="I22" s="449">
        <v>1.0233023422729299</v>
      </c>
      <c r="J22" s="449">
        <v>0.87895410447735189</v>
      </c>
      <c r="K22" s="478"/>
      <c r="L22" s="479"/>
      <c r="M22" s="26"/>
    </row>
    <row r="23" spans="1:13" ht="24" customHeight="1" x14ac:dyDescent="0.15">
      <c r="A23" s="26"/>
      <c r="B23" s="26"/>
      <c r="C23" s="26"/>
      <c r="D23" s="26"/>
      <c r="E23" s="26"/>
      <c r="F23" s="26"/>
      <c r="G23" s="26"/>
      <c r="H23" s="26"/>
      <c r="I23" s="26"/>
      <c r="J23" s="26"/>
      <c r="K23" s="811" t="s">
        <v>1286</v>
      </c>
      <c r="L23" s="811"/>
      <c r="M23" s="26"/>
    </row>
    <row r="24" spans="1:13" x14ac:dyDescent="0.15">
      <c r="A24" s="26"/>
      <c r="B24" s="26"/>
      <c r="C24" s="26"/>
      <c r="D24" s="26"/>
      <c r="E24" s="26"/>
      <c r="F24" s="26"/>
      <c r="G24" s="26"/>
      <c r="H24" s="26"/>
      <c r="I24" s="26"/>
      <c r="J24" s="26"/>
      <c r="K24" s="26"/>
      <c r="L24" s="26"/>
      <c r="M24" s="26"/>
    </row>
    <row r="27" spans="1:13" x14ac:dyDescent="0.15">
      <c r="A27" s="778" t="s">
        <v>1287</v>
      </c>
      <c r="B27" s="778"/>
      <c r="C27" s="778"/>
      <c r="D27" s="778"/>
      <c r="E27" s="778"/>
      <c r="F27" s="778"/>
      <c r="G27" s="778"/>
      <c r="H27" s="778"/>
      <c r="I27" s="778"/>
      <c r="J27" s="778"/>
      <c r="K27" s="778"/>
      <c r="L27" s="778"/>
    </row>
    <row r="28" spans="1:13" ht="15.75" customHeight="1" x14ac:dyDescent="0.15">
      <c r="A28" s="778"/>
      <c r="B28" s="778"/>
      <c r="C28" s="778"/>
      <c r="D28" s="778"/>
      <c r="E28" s="778"/>
      <c r="F28" s="778"/>
      <c r="G28" s="778"/>
      <c r="H28" s="778"/>
      <c r="I28" s="778"/>
      <c r="J28" s="778"/>
      <c r="K28" s="778"/>
      <c r="L28" s="778"/>
    </row>
  </sheetData>
  <sheetProtection selectLockedCells="1" selectUnlockedCells="1"/>
  <mergeCells count="4">
    <mergeCell ref="A5:D5"/>
    <mergeCell ref="K6:L6"/>
    <mergeCell ref="K23:L23"/>
    <mergeCell ref="A27:L28"/>
  </mergeCells>
  <phoneticPr fontId="4"/>
  <pageMargins left="0.78740157480314965" right="0.19685039370078741" top="0.19685039370078741" bottom="0.19685039370078741" header="0.51181102362204722" footer="0.15748031496062992"/>
  <pageSetup paperSize="9" scale="83" firstPageNumber="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5:M30"/>
  <sheetViews>
    <sheetView view="pageLayout" topLeftCell="A16" zoomScaleNormal="100" zoomScaleSheetLayoutView="100" workbookViewId="0">
      <selection activeCell="A19" sqref="A19"/>
    </sheetView>
  </sheetViews>
  <sheetFormatPr defaultRowHeight="13.5" x14ac:dyDescent="0.15"/>
  <cols>
    <col min="1" max="1" width="17.75" style="25" customWidth="1"/>
    <col min="2" max="12" width="13.125" style="25" customWidth="1"/>
    <col min="13" max="16384" width="9" style="25"/>
  </cols>
  <sheetData>
    <row r="5" spans="1:13" ht="21" customHeight="1" x14ac:dyDescent="0.15">
      <c r="A5" s="809" t="s">
        <v>1288</v>
      </c>
      <c r="B5" s="809"/>
      <c r="C5" s="809"/>
      <c r="D5" s="809"/>
      <c r="E5" s="26"/>
      <c r="F5" s="26"/>
      <c r="G5" s="26"/>
      <c r="H5" s="26"/>
      <c r="I5" s="26"/>
      <c r="J5" s="26"/>
      <c r="K5" s="26"/>
      <c r="L5" s="26"/>
    </row>
    <row r="6" spans="1:13" ht="22.5" customHeight="1" x14ac:dyDescent="0.15">
      <c r="A6" s="26"/>
      <c r="B6" s="26"/>
      <c r="C6" s="26"/>
      <c r="D6" s="26"/>
      <c r="E6" s="26"/>
      <c r="F6" s="26"/>
      <c r="G6" s="26"/>
      <c r="H6" s="26"/>
      <c r="I6" s="26"/>
      <c r="J6" s="26"/>
      <c r="K6" s="810" t="s">
        <v>1289</v>
      </c>
      <c r="L6" s="810"/>
    </row>
    <row r="7" spans="1:13" s="481" customFormat="1" ht="37.35" customHeight="1" x14ac:dyDescent="0.15">
      <c r="A7" s="470" t="s">
        <v>1261</v>
      </c>
      <c r="B7" s="471" t="s">
        <v>1262</v>
      </c>
      <c r="C7" s="471" t="s">
        <v>1263</v>
      </c>
      <c r="D7" s="471" t="s">
        <v>1264</v>
      </c>
      <c r="E7" s="471" t="s">
        <v>1265</v>
      </c>
      <c r="F7" s="471" t="s">
        <v>1266</v>
      </c>
      <c r="G7" s="471" t="s">
        <v>1267</v>
      </c>
      <c r="H7" s="471" t="s">
        <v>1268</v>
      </c>
      <c r="I7" s="471" t="s">
        <v>1269</v>
      </c>
      <c r="J7" s="471" t="s">
        <v>1270</v>
      </c>
      <c r="K7" s="359" t="s">
        <v>1068</v>
      </c>
      <c r="L7" s="472" t="s">
        <v>1271</v>
      </c>
      <c r="M7" s="480"/>
    </row>
    <row r="8" spans="1:13" ht="33" customHeight="1" x14ac:dyDescent="0.15">
      <c r="A8" s="428" t="s">
        <v>1272</v>
      </c>
      <c r="B8" s="430">
        <v>113682</v>
      </c>
      <c r="C8" s="430">
        <v>6056</v>
      </c>
      <c r="D8" s="430">
        <v>8060</v>
      </c>
      <c r="E8" s="430">
        <v>3112</v>
      </c>
      <c r="F8" s="430">
        <v>22813</v>
      </c>
      <c r="G8" s="430">
        <v>7523</v>
      </c>
      <c r="H8" s="430">
        <v>934</v>
      </c>
      <c r="I8" s="430">
        <v>41944</v>
      </c>
      <c r="J8" s="430">
        <v>204124</v>
      </c>
      <c r="K8" s="474">
        <v>313938</v>
      </c>
      <c r="L8" s="482">
        <v>0.65020481751173798</v>
      </c>
      <c r="M8" s="483"/>
    </row>
    <row r="9" spans="1:13" ht="33" customHeight="1" x14ac:dyDescent="0.15">
      <c r="A9" s="335" t="s">
        <v>1273</v>
      </c>
      <c r="B9" s="433">
        <v>33859</v>
      </c>
      <c r="C9" s="433">
        <v>7432</v>
      </c>
      <c r="D9" s="433">
        <v>7447</v>
      </c>
      <c r="E9" s="433">
        <v>2308</v>
      </c>
      <c r="F9" s="433">
        <v>19295</v>
      </c>
      <c r="G9" s="433">
        <v>10714</v>
      </c>
      <c r="H9" s="433">
        <v>959</v>
      </c>
      <c r="I9" s="433">
        <v>54458</v>
      </c>
      <c r="J9" s="433">
        <v>136472</v>
      </c>
      <c r="K9" s="434">
        <v>107507</v>
      </c>
      <c r="L9" s="484">
        <v>1.2694243165561312</v>
      </c>
      <c r="M9" s="483"/>
    </row>
    <row r="10" spans="1:13" ht="33" customHeight="1" x14ac:dyDescent="0.15">
      <c r="A10" s="335" t="s">
        <v>1274</v>
      </c>
      <c r="B10" s="433">
        <v>17958</v>
      </c>
      <c r="C10" s="433">
        <v>5409</v>
      </c>
      <c r="D10" s="433">
        <v>4526</v>
      </c>
      <c r="E10" s="433">
        <v>2841</v>
      </c>
      <c r="F10" s="433">
        <v>15651</v>
      </c>
      <c r="G10" s="433">
        <v>6406</v>
      </c>
      <c r="H10" s="433">
        <v>886</v>
      </c>
      <c r="I10" s="433">
        <v>42799</v>
      </c>
      <c r="J10" s="433">
        <v>96476</v>
      </c>
      <c r="K10" s="434">
        <v>126431</v>
      </c>
      <c r="L10" s="484">
        <v>0.7630723477628113</v>
      </c>
      <c r="M10" s="483"/>
    </row>
    <row r="11" spans="1:13" ht="33" customHeight="1" x14ac:dyDescent="0.15">
      <c r="A11" s="335" t="s">
        <v>1275</v>
      </c>
      <c r="B11" s="433">
        <v>21917</v>
      </c>
      <c r="C11" s="433">
        <v>2929</v>
      </c>
      <c r="D11" s="433">
        <v>5359</v>
      </c>
      <c r="E11" s="433">
        <v>16190</v>
      </c>
      <c r="F11" s="433">
        <v>19368</v>
      </c>
      <c r="G11" s="433">
        <v>10266</v>
      </c>
      <c r="H11" s="433">
        <v>3763</v>
      </c>
      <c r="I11" s="433">
        <v>29195</v>
      </c>
      <c r="J11" s="433">
        <v>108987</v>
      </c>
      <c r="K11" s="434">
        <v>153596</v>
      </c>
      <c r="L11" s="484">
        <v>0.70956925961613582</v>
      </c>
      <c r="M11" s="483"/>
    </row>
    <row r="12" spans="1:13" ht="33" customHeight="1" x14ac:dyDescent="0.15">
      <c r="A12" s="335" t="s">
        <v>1276</v>
      </c>
      <c r="B12" s="433">
        <v>50847</v>
      </c>
      <c r="C12" s="433">
        <v>5326</v>
      </c>
      <c r="D12" s="433">
        <v>6607</v>
      </c>
      <c r="E12" s="433">
        <v>15687</v>
      </c>
      <c r="F12" s="433">
        <v>24659</v>
      </c>
      <c r="G12" s="433">
        <v>17168</v>
      </c>
      <c r="H12" s="433">
        <v>4083</v>
      </c>
      <c r="I12" s="433">
        <v>40709</v>
      </c>
      <c r="J12" s="433">
        <v>165086</v>
      </c>
      <c r="K12" s="434">
        <v>169171</v>
      </c>
      <c r="L12" s="484">
        <v>0.97585283529682987</v>
      </c>
      <c r="M12" s="483"/>
    </row>
    <row r="13" spans="1:13" ht="33" customHeight="1" x14ac:dyDescent="0.15">
      <c r="A13" s="335" t="s">
        <v>1277</v>
      </c>
      <c r="B13" s="433">
        <v>120634</v>
      </c>
      <c r="C13" s="433">
        <v>6915</v>
      </c>
      <c r="D13" s="433">
        <v>8312</v>
      </c>
      <c r="E13" s="433">
        <v>14346</v>
      </c>
      <c r="F13" s="433">
        <v>27419</v>
      </c>
      <c r="G13" s="433">
        <v>14987</v>
      </c>
      <c r="H13" s="433">
        <v>2265</v>
      </c>
      <c r="I13" s="433">
        <v>58158</v>
      </c>
      <c r="J13" s="433">
        <v>253036</v>
      </c>
      <c r="K13" s="434">
        <v>209919</v>
      </c>
      <c r="L13" s="484">
        <v>1.2053982726670764</v>
      </c>
      <c r="M13" s="483"/>
    </row>
    <row r="14" spans="1:13" ht="33" customHeight="1" x14ac:dyDescent="0.15">
      <c r="A14" s="335" t="s">
        <v>1278</v>
      </c>
      <c r="B14" s="433">
        <v>138935</v>
      </c>
      <c r="C14" s="433">
        <v>19645</v>
      </c>
      <c r="D14" s="433">
        <v>9682</v>
      </c>
      <c r="E14" s="433">
        <v>18760</v>
      </c>
      <c r="F14" s="433">
        <v>17267</v>
      </c>
      <c r="G14" s="433">
        <v>16143</v>
      </c>
      <c r="H14" s="433">
        <v>5624</v>
      </c>
      <c r="I14" s="433">
        <v>34394</v>
      </c>
      <c r="J14" s="433">
        <v>260450</v>
      </c>
      <c r="K14" s="434">
        <v>224188</v>
      </c>
      <c r="L14" s="484">
        <v>1.1617481756383035</v>
      </c>
      <c r="M14" s="483"/>
    </row>
    <row r="15" spans="1:13" ht="33" customHeight="1" x14ac:dyDescent="0.15">
      <c r="A15" s="335" t="s">
        <v>1279</v>
      </c>
      <c r="B15" s="433">
        <v>102111</v>
      </c>
      <c r="C15" s="433">
        <v>8091</v>
      </c>
      <c r="D15" s="433">
        <v>7620</v>
      </c>
      <c r="E15" s="433">
        <v>14388</v>
      </c>
      <c r="F15" s="433">
        <v>12549</v>
      </c>
      <c r="G15" s="433">
        <v>9415</v>
      </c>
      <c r="H15" s="433">
        <v>4428</v>
      </c>
      <c r="I15" s="433">
        <v>13630</v>
      </c>
      <c r="J15" s="433">
        <v>172232</v>
      </c>
      <c r="K15" s="434">
        <v>335300</v>
      </c>
      <c r="L15" s="484">
        <v>0.51366537429167913</v>
      </c>
      <c r="M15" s="483"/>
    </row>
    <row r="16" spans="1:13" ht="33" customHeight="1" x14ac:dyDescent="0.15">
      <c r="A16" s="335" t="s">
        <v>1280</v>
      </c>
      <c r="B16" s="433">
        <v>280128</v>
      </c>
      <c r="C16" s="433">
        <v>4538</v>
      </c>
      <c r="D16" s="433">
        <v>6526</v>
      </c>
      <c r="E16" s="433">
        <v>10409</v>
      </c>
      <c r="F16" s="433">
        <v>17458</v>
      </c>
      <c r="G16" s="433">
        <v>11135</v>
      </c>
      <c r="H16" s="433">
        <v>2978</v>
      </c>
      <c r="I16" s="433">
        <v>46767</v>
      </c>
      <c r="J16" s="433">
        <v>379939</v>
      </c>
      <c r="K16" s="434">
        <v>289093</v>
      </c>
      <c r="L16" s="484">
        <v>1.3142448969708709</v>
      </c>
      <c r="M16" s="483"/>
    </row>
    <row r="17" spans="1:13" ht="33" customHeight="1" x14ac:dyDescent="0.15">
      <c r="A17" s="335" t="s">
        <v>1281</v>
      </c>
      <c r="B17" s="433">
        <v>251442</v>
      </c>
      <c r="C17" s="433">
        <v>3217</v>
      </c>
      <c r="D17" s="433">
        <v>9572</v>
      </c>
      <c r="E17" s="433">
        <v>13096</v>
      </c>
      <c r="F17" s="433">
        <v>32012</v>
      </c>
      <c r="G17" s="433">
        <v>20440</v>
      </c>
      <c r="H17" s="433">
        <v>5426</v>
      </c>
      <c r="I17" s="433">
        <v>66498</v>
      </c>
      <c r="J17" s="433">
        <v>401703</v>
      </c>
      <c r="K17" s="434">
        <v>513621</v>
      </c>
      <c r="L17" s="484">
        <v>0.78210003095667813</v>
      </c>
      <c r="M17" s="483"/>
    </row>
    <row r="18" spans="1:13" ht="33" customHeight="1" x14ac:dyDescent="0.15">
      <c r="A18" s="335" t="s">
        <v>1282</v>
      </c>
      <c r="B18" s="433">
        <v>86793</v>
      </c>
      <c r="C18" s="433">
        <v>2373</v>
      </c>
      <c r="D18" s="433">
        <v>10638</v>
      </c>
      <c r="E18" s="433">
        <v>23502</v>
      </c>
      <c r="F18" s="433">
        <v>50838</v>
      </c>
      <c r="G18" s="433">
        <v>32959</v>
      </c>
      <c r="H18" s="433">
        <v>1971</v>
      </c>
      <c r="I18" s="433">
        <v>70144</v>
      </c>
      <c r="J18" s="433">
        <v>279218</v>
      </c>
      <c r="K18" s="434">
        <v>540099</v>
      </c>
      <c r="L18" s="484">
        <v>0.51697559151192651</v>
      </c>
      <c r="M18" s="483"/>
    </row>
    <row r="19" spans="1:13" ht="33" customHeight="1" x14ac:dyDescent="0.15">
      <c r="A19" s="437" t="s">
        <v>1283</v>
      </c>
      <c r="B19" s="438">
        <v>235427</v>
      </c>
      <c r="C19" s="438">
        <v>2669</v>
      </c>
      <c r="D19" s="438">
        <v>8299</v>
      </c>
      <c r="E19" s="438">
        <v>10323</v>
      </c>
      <c r="F19" s="438">
        <v>33496</v>
      </c>
      <c r="G19" s="438">
        <v>15500</v>
      </c>
      <c r="H19" s="438">
        <v>1250</v>
      </c>
      <c r="I19" s="438">
        <v>45539</v>
      </c>
      <c r="J19" s="438">
        <v>352503</v>
      </c>
      <c r="K19" s="439">
        <v>255569</v>
      </c>
      <c r="L19" s="485">
        <v>1.3792870027272479</v>
      </c>
      <c r="M19" s="483"/>
    </row>
    <row r="20" spans="1:13" ht="33" customHeight="1" x14ac:dyDescent="0.15">
      <c r="A20" s="475" t="s">
        <v>1284</v>
      </c>
      <c r="B20" s="476">
        <v>1453733</v>
      </c>
      <c r="C20" s="476">
        <v>74600</v>
      </c>
      <c r="D20" s="476">
        <v>92648</v>
      </c>
      <c r="E20" s="476">
        <v>144962</v>
      </c>
      <c r="F20" s="476">
        <v>292825</v>
      </c>
      <c r="G20" s="476">
        <v>172656</v>
      </c>
      <c r="H20" s="476">
        <v>34567</v>
      </c>
      <c r="I20" s="476">
        <v>544235</v>
      </c>
      <c r="J20" s="476">
        <v>2810226</v>
      </c>
      <c r="K20" s="477">
        <v>3238432</v>
      </c>
      <c r="L20" s="486">
        <v>0.8677736633037223</v>
      </c>
      <c r="M20" s="483"/>
    </row>
    <row r="21" spans="1:13" ht="33" customHeight="1" x14ac:dyDescent="0.15">
      <c r="A21" s="335" t="s">
        <v>1234</v>
      </c>
      <c r="B21" s="433">
        <v>1775054</v>
      </c>
      <c r="C21" s="433">
        <v>100880</v>
      </c>
      <c r="D21" s="433">
        <v>109875</v>
      </c>
      <c r="E21" s="433">
        <v>150128</v>
      </c>
      <c r="F21" s="433">
        <v>322887</v>
      </c>
      <c r="G21" s="433">
        <v>206167</v>
      </c>
      <c r="H21" s="433">
        <v>43281</v>
      </c>
      <c r="I21" s="433">
        <v>530160</v>
      </c>
      <c r="J21" s="433">
        <v>3238432</v>
      </c>
      <c r="K21" s="434"/>
      <c r="L21" s="487"/>
      <c r="M21" s="483"/>
    </row>
    <row r="22" spans="1:13" ht="33" customHeight="1" x14ac:dyDescent="0.15">
      <c r="A22" s="478" t="s">
        <v>1285</v>
      </c>
      <c r="B22" s="388">
        <v>0.81897959160679057</v>
      </c>
      <c r="C22" s="388">
        <v>0.73949246629659005</v>
      </c>
      <c r="D22" s="388">
        <v>0.8432127417519909</v>
      </c>
      <c r="E22" s="388">
        <v>0.96558936374293936</v>
      </c>
      <c r="F22" s="388">
        <v>0.90689622065923992</v>
      </c>
      <c r="G22" s="388">
        <v>0.83745701300402098</v>
      </c>
      <c r="H22" s="388">
        <v>0.79866454102261963</v>
      </c>
      <c r="I22" s="388">
        <v>1.0265485891051758</v>
      </c>
      <c r="J22" s="388">
        <v>0.8677736633037223</v>
      </c>
      <c r="K22" s="478"/>
      <c r="L22" s="488"/>
      <c r="M22" s="483"/>
    </row>
    <row r="23" spans="1:13" ht="22.5" customHeight="1" x14ac:dyDescent="0.15">
      <c r="A23" s="26"/>
      <c r="B23" s="26"/>
      <c r="C23" s="26"/>
      <c r="D23" s="26"/>
      <c r="E23" s="26"/>
      <c r="F23" s="26"/>
      <c r="G23" s="26"/>
      <c r="H23" s="26"/>
      <c r="I23" s="26"/>
      <c r="J23" s="26"/>
      <c r="K23" s="811" t="s">
        <v>1286</v>
      </c>
      <c r="L23" s="811"/>
    </row>
    <row r="24" spans="1:13" ht="22.5" customHeight="1" x14ac:dyDescent="0.15">
      <c r="A24" s="26"/>
      <c r="B24" s="26"/>
      <c r="C24" s="26"/>
      <c r="D24" s="26"/>
      <c r="E24" s="26"/>
      <c r="F24" s="26"/>
      <c r="G24" s="26"/>
      <c r="H24" s="26"/>
      <c r="I24" s="26"/>
      <c r="J24" s="26"/>
      <c r="K24" s="26"/>
      <c r="L24" s="26"/>
    </row>
    <row r="25" spans="1:13" ht="22.5" customHeight="1" x14ac:dyDescent="0.15"/>
    <row r="26" spans="1:13" ht="22.5" customHeight="1" x14ac:dyDescent="0.15"/>
    <row r="27" spans="1:13" ht="22.5" customHeight="1" x14ac:dyDescent="0.15"/>
    <row r="28" spans="1:13" ht="22.5" customHeight="1" x14ac:dyDescent="0.15">
      <c r="A28" s="778" t="s">
        <v>1290</v>
      </c>
      <c r="B28" s="778"/>
      <c r="C28" s="778"/>
      <c r="D28" s="778"/>
      <c r="E28" s="778"/>
      <c r="F28" s="778"/>
      <c r="G28" s="778"/>
      <c r="H28" s="778"/>
      <c r="I28" s="778"/>
      <c r="J28" s="778"/>
      <c r="K28" s="778"/>
      <c r="L28" s="778"/>
      <c r="M28" s="778"/>
    </row>
    <row r="29" spans="1:13" ht="22.5" customHeight="1" x14ac:dyDescent="0.15"/>
    <row r="30" spans="1:13" ht="22.5" customHeight="1" x14ac:dyDescent="0.15"/>
  </sheetData>
  <sheetProtection selectLockedCells="1" selectUnlockedCells="1"/>
  <mergeCells count="4">
    <mergeCell ref="A5:D5"/>
    <mergeCell ref="K6:L6"/>
    <mergeCell ref="K23:L23"/>
    <mergeCell ref="A28:M28"/>
  </mergeCells>
  <phoneticPr fontId="4"/>
  <pageMargins left="0.78740157480314965" right="0.19685039370078741" top="0.19685039370078741" bottom="0.19685039370078741" header="0.51181102362204722" footer="0.15748031496062992"/>
  <pageSetup paperSize="9" scale="79"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V47"/>
  <sheetViews>
    <sheetView view="pageLayout" topLeftCell="A37" zoomScaleNormal="100" workbookViewId="0">
      <selection activeCell="A46" sqref="A46:V47"/>
    </sheetView>
  </sheetViews>
  <sheetFormatPr defaultRowHeight="14.25" x14ac:dyDescent="0.15"/>
  <cols>
    <col min="1" max="1" width="12.25" style="521" customWidth="1"/>
    <col min="2" max="2" width="16.75" style="521" customWidth="1"/>
    <col min="3" max="22" width="9.875" style="521" customWidth="1"/>
    <col min="23" max="23" width="11.625" style="521" customWidth="1"/>
    <col min="24" max="49" width="10.625" style="521" customWidth="1"/>
    <col min="50" max="16384" width="9" style="521"/>
  </cols>
  <sheetData>
    <row r="3" spans="1:22" ht="21.6" customHeight="1" x14ac:dyDescent="0.15">
      <c r="A3" s="696" t="s">
        <v>1395</v>
      </c>
      <c r="B3" s="696"/>
      <c r="C3" s="696"/>
      <c r="D3" s="696"/>
    </row>
    <row r="4" spans="1:22" ht="21.6" customHeight="1" x14ac:dyDescent="0.15">
      <c r="A4" s="816" t="s">
        <v>1396</v>
      </c>
      <c r="B4" s="817"/>
      <c r="C4" s="817"/>
      <c r="D4" s="817"/>
      <c r="E4" s="817"/>
      <c r="F4" s="817"/>
      <c r="G4" s="817"/>
      <c r="S4" s="818" t="s">
        <v>1397</v>
      </c>
      <c r="T4" s="819" t="s">
        <v>1398</v>
      </c>
      <c r="U4" s="819"/>
      <c r="V4" s="819"/>
    </row>
    <row r="5" spans="1:22" s="522" customFormat="1" ht="32.85" customHeight="1" x14ac:dyDescent="0.15">
      <c r="A5" s="527" t="s">
        <v>1399</v>
      </c>
      <c r="B5" s="528" t="s">
        <v>1400</v>
      </c>
      <c r="C5" s="529" t="s">
        <v>1401</v>
      </c>
      <c r="D5" s="530" t="s">
        <v>1402</v>
      </c>
      <c r="E5" s="530" t="s">
        <v>1403</v>
      </c>
      <c r="F5" s="530" t="s">
        <v>1404</v>
      </c>
      <c r="G5" s="530" t="s">
        <v>1405</v>
      </c>
      <c r="H5" s="530" t="s">
        <v>1406</v>
      </c>
      <c r="I5" s="530" t="s">
        <v>1407</v>
      </c>
      <c r="J5" s="530" t="s">
        <v>1408</v>
      </c>
      <c r="K5" s="531" t="s">
        <v>1409</v>
      </c>
      <c r="L5" s="530" t="s">
        <v>1410</v>
      </c>
      <c r="M5" s="531" t="s">
        <v>1411</v>
      </c>
      <c r="N5" s="530" t="s">
        <v>1412</v>
      </c>
      <c r="O5" s="530" t="s">
        <v>1413</v>
      </c>
      <c r="P5" s="530" t="s">
        <v>1414</v>
      </c>
      <c r="Q5" s="530" t="s">
        <v>1415</v>
      </c>
      <c r="R5" s="530" t="s">
        <v>945</v>
      </c>
      <c r="S5" s="531" t="s">
        <v>1416</v>
      </c>
      <c r="T5" s="531" t="s">
        <v>1417</v>
      </c>
      <c r="U5" s="530" t="s">
        <v>945</v>
      </c>
      <c r="V5" s="532" t="s">
        <v>1418</v>
      </c>
    </row>
    <row r="6" spans="1:22" ht="21.6" customHeight="1" x14ac:dyDescent="0.15">
      <c r="A6" s="812" t="s">
        <v>1419</v>
      </c>
      <c r="B6" s="533" t="s">
        <v>1420</v>
      </c>
      <c r="C6" s="534"/>
      <c r="D6" s="534"/>
      <c r="E6" s="534">
        <v>6</v>
      </c>
      <c r="F6" s="534">
        <v>2</v>
      </c>
      <c r="G6" s="534"/>
      <c r="H6" s="534"/>
      <c r="I6" s="534"/>
      <c r="J6" s="534">
        <v>3</v>
      </c>
      <c r="K6" s="534">
        <v>10</v>
      </c>
      <c r="L6" s="534"/>
      <c r="M6" s="534"/>
      <c r="N6" s="534"/>
      <c r="O6" s="534"/>
      <c r="P6" s="534"/>
      <c r="Q6" s="534"/>
      <c r="R6" s="534"/>
      <c r="S6" s="535">
        <v>21</v>
      </c>
      <c r="T6" s="534"/>
      <c r="U6" s="534"/>
      <c r="V6" s="536">
        <f t="shared" ref="V6:V43" si="0">SUM(S6:U6)</f>
        <v>21</v>
      </c>
    </row>
    <row r="7" spans="1:22" ht="21.6" customHeight="1" x14ac:dyDescent="0.15">
      <c r="A7" s="813"/>
      <c r="B7" s="533" t="s">
        <v>1421</v>
      </c>
      <c r="C7" s="534"/>
      <c r="D7" s="534"/>
      <c r="E7" s="534">
        <v>30</v>
      </c>
      <c r="F7" s="534">
        <v>6</v>
      </c>
      <c r="G7" s="534"/>
      <c r="H7" s="534">
        <v>10</v>
      </c>
      <c r="I7" s="534"/>
      <c r="J7" s="534">
        <v>10</v>
      </c>
      <c r="K7" s="534">
        <v>80</v>
      </c>
      <c r="L7" s="534"/>
      <c r="M7" s="534"/>
      <c r="N7" s="534"/>
      <c r="O7" s="534"/>
      <c r="P7" s="534"/>
      <c r="Q7" s="534"/>
      <c r="R7" s="534"/>
      <c r="S7" s="535">
        <v>136</v>
      </c>
      <c r="T7" s="534"/>
      <c r="U7" s="534"/>
      <c r="V7" s="536">
        <f t="shared" si="0"/>
        <v>136</v>
      </c>
    </row>
    <row r="8" spans="1:22" ht="21.6" customHeight="1" x14ac:dyDescent="0.15">
      <c r="A8" s="814"/>
      <c r="B8" s="533" t="s">
        <v>1422</v>
      </c>
      <c r="C8" s="534"/>
      <c r="D8" s="534">
        <v>100</v>
      </c>
      <c r="E8" s="534">
        <v>110</v>
      </c>
      <c r="F8" s="534">
        <v>80</v>
      </c>
      <c r="G8" s="534"/>
      <c r="H8" s="534">
        <v>180</v>
      </c>
      <c r="I8" s="534"/>
      <c r="J8" s="534"/>
      <c r="K8" s="534">
        <v>100</v>
      </c>
      <c r="L8" s="534"/>
      <c r="M8" s="534"/>
      <c r="N8" s="534"/>
      <c r="O8" s="534"/>
      <c r="P8" s="534"/>
      <c r="Q8" s="534"/>
      <c r="R8" s="534"/>
      <c r="S8" s="535">
        <v>570</v>
      </c>
      <c r="T8" s="534"/>
      <c r="U8" s="534"/>
      <c r="V8" s="536">
        <f t="shared" si="0"/>
        <v>570</v>
      </c>
    </row>
    <row r="9" spans="1:22" ht="21.6" customHeight="1" x14ac:dyDescent="0.15">
      <c r="A9" s="812" t="s">
        <v>1423</v>
      </c>
      <c r="B9" s="533" t="s">
        <v>1420</v>
      </c>
      <c r="C9" s="534"/>
      <c r="D9" s="534"/>
      <c r="E9" s="534">
        <v>55</v>
      </c>
      <c r="F9" s="534">
        <v>59</v>
      </c>
      <c r="G9" s="534"/>
      <c r="H9" s="534">
        <v>47</v>
      </c>
      <c r="I9" s="534"/>
      <c r="J9" s="534">
        <v>107</v>
      </c>
      <c r="K9" s="534">
        <v>88</v>
      </c>
      <c r="L9" s="534"/>
      <c r="M9" s="534"/>
      <c r="N9" s="534"/>
      <c r="O9" s="534"/>
      <c r="P9" s="534"/>
      <c r="Q9" s="534">
        <v>86</v>
      </c>
      <c r="R9" s="534">
        <v>118</v>
      </c>
      <c r="S9" s="535">
        <v>560</v>
      </c>
      <c r="T9" s="534"/>
      <c r="U9" s="534"/>
      <c r="V9" s="536">
        <f t="shared" si="0"/>
        <v>560</v>
      </c>
    </row>
    <row r="10" spans="1:22" ht="21.6" customHeight="1" x14ac:dyDescent="0.15">
      <c r="A10" s="814"/>
      <c r="B10" s="533" t="s">
        <v>1424</v>
      </c>
      <c r="C10" s="534"/>
      <c r="D10" s="534">
        <v>20</v>
      </c>
      <c r="E10" s="534">
        <v>146</v>
      </c>
      <c r="F10" s="534">
        <v>161</v>
      </c>
      <c r="G10" s="534"/>
      <c r="H10" s="534">
        <v>7</v>
      </c>
      <c r="I10" s="534">
        <v>58</v>
      </c>
      <c r="J10" s="534">
        <v>57</v>
      </c>
      <c r="K10" s="534">
        <v>109</v>
      </c>
      <c r="L10" s="534"/>
      <c r="M10" s="534"/>
      <c r="N10" s="534"/>
      <c r="O10" s="534"/>
      <c r="P10" s="534"/>
      <c r="Q10" s="534">
        <v>10</v>
      </c>
      <c r="R10" s="534">
        <v>2</v>
      </c>
      <c r="S10" s="535">
        <v>570</v>
      </c>
      <c r="T10" s="534"/>
      <c r="U10" s="534"/>
      <c r="V10" s="536">
        <f t="shared" si="0"/>
        <v>570</v>
      </c>
    </row>
    <row r="11" spans="1:22" ht="21.6" customHeight="1" x14ac:dyDescent="0.15">
      <c r="A11" s="812" t="s">
        <v>1425</v>
      </c>
      <c r="B11" s="533" t="s">
        <v>1420</v>
      </c>
      <c r="C11" s="534"/>
      <c r="D11" s="534"/>
      <c r="E11" s="534">
        <v>4</v>
      </c>
      <c r="F11" s="534">
        <v>4</v>
      </c>
      <c r="G11" s="534"/>
      <c r="H11" s="534">
        <v>191</v>
      </c>
      <c r="I11" s="534">
        <v>49</v>
      </c>
      <c r="J11" s="534">
        <v>6</v>
      </c>
      <c r="K11" s="534">
        <v>34</v>
      </c>
      <c r="L11" s="534"/>
      <c r="M11" s="534"/>
      <c r="N11" s="534"/>
      <c r="O11" s="534"/>
      <c r="P11" s="534"/>
      <c r="Q11" s="534">
        <v>15</v>
      </c>
      <c r="R11" s="534">
        <v>136</v>
      </c>
      <c r="S11" s="535">
        <v>439</v>
      </c>
      <c r="T11" s="534"/>
      <c r="U11" s="534"/>
      <c r="V11" s="536">
        <f t="shared" si="0"/>
        <v>439</v>
      </c>
    </row>
    <row r="12" spans="1:22" ht="21.6" customHeight="1" x14ac:dyDescent="0.15">
      <c r="A12" s="813"/>
      <c r="B12" s="533" t="s">
        <v>1426</v>
      </c>
      <c r="C12" s="534">
        <v>3</v>
      </c>
      <c r="D12" s="534">
        <v>1</v>
      </c>
      <c r="E12" s="534">
        <v>62</v>
      </c>
      <c r="F12" s="534">
        <v>58</v>
      </c>
      <c r="G12" s="534"/>
      <c r="H12" s="534">
        <v>52</v>
      </c>
      <c r="I12" s="534">
        <v>3</v>
      </c>
      <c r="J12" s="534"/>
      <c r="K12" s="534">
        <v>3</v>
      </c>
      <c r="L12" s="534"/>
      <c r="M12" s="534"/>
      <c r="N12" s="534"/>
      <c r="O12" s="534"/>
      <c r="P12" s="534"/>
      <c r="Q12" s="534"/>
      <c r="R12" s="534"/>
      <c r="S12" s="535">
        <v>182</v>
      </c>
      <c r="T12" s="534"/>
      <c r="U12" s="534"/>
      <c r="V12" s="536">
        <f t="shared" si="0"/>
        <v>182</v>
      </c>
    </row>
    <row r="13" spans="1:22" ht="21.6" customHeight="1" x14ac:dyDescent="0.15">
      <c r="A13" s="814"/>
      <c r="B13" s="533" t="s">
        <v>1427</v>
      </c>
      <c r="C13" s="534">
        <v>2</v>
      </c>
      <c r="D13" s="534">
        <v>1</v>
      </c>
      <c r="E13" s="534">
        <v>56</v>
      </c>
      <c r="F13" s="534">
        <v>56</v>
      </c>
      <c r="G13" s="534"/>
      <c r="H13" s="534">
        <v>171</v>
      </c>
      <c r="I13" s="534">
        <v>6</v>
      </c>
      <c r="J13" s="534"/>
      <c r="K13" s="534">
        <v>9</v>
      </c>
      <c r="L13" s="534"/>
      <c r="M13" s="534"/>
      <c r="N13" s="534">
        <v>2</v>
      </c>
      <c r="O13" s="534"/>
      <c r="P13" s="534"/>
      <c r="Q13" s="534"/>
      <c r="R13" s="534"/>
      <c r="S13" s="535">
        <v>303</v>
      </c>
      <c r="T13" s="534"/>
      <c r="U13" s="534"/>
      <c r="V13" s="536">
        <f t="shared" si="0"/>
        <v>303</v>
      </c>
    </row>
    <row r="14" spans="1:22" ht="21.6" customHeight="1" x14ac:dyDescent="0.15">
      <c r="A14" s="812" t="s">
        <v>1428</v>
      </c>
      <c r="B14" s="533" t="s">
        <v>1420</v>
      </c>
      <c r="C14" s="534"/>
      <c r="D14" s="534">
        <v>20</v>
      </c>
      <c r="E14" s="534"/>
      <c r="F14" s="534">
        <v>11</v>
      </c>
      <c r="G14" s="534"/>
      <c r="H14" s="534">
        <v>57</v>
      </c>
      <c r="I14" s="534">
        <v>95</v>
      </c>
      <c r="J14" s="534">
        <v>95</v>
      </c>
      <c r="K14" s="534">
        <v>95</v>
      </c>
      <c r="L14" s="534"/>
      <c r="M14" s="534"/>
      <c r="N14" s="534"/>
      <c r="O14" s="534">
        <v>9</v>
      </c>
      <c r="P14" s="534"/>
      <c r="Q14" s="534"/>
      <c r="R14" s="534">
        <v>16</v>
      </c>
      <c r="S14" s="535">
        <v>398</v>
      </c>
      <c r="T14" s="534"/>
      <c r="U14" s="534"/>
      <c r="V14" s="536">
        <f t="shared" si="0"/>
        <v>398</v>
      </c>
    </row>
    <row r="15" spans="1:22" ht="21.6" customHeight="1" x14ac:dyDescent="0.15">
      <c r="A15" s="814"/>
      <c r="B15" s="533" t="s">
        <v>1429</v>
      </c>
      <c r="C15" s="534">
        <v>9</v>
      </c>
      <c r="D15" s="534">
        <v>133</v>
      </c>
      <c r="E15" s="534">
        <v>57</v>
      </c>
      <c r="F15" s="534">
        <v>57</v>
      </c>
      <c r="G15" s="534"/>
      <c r="H15" s="534">
        <v>571</v>
      </c>
      <c r="I15" s="534"/>
      <c r="J15" s="534"/>
      <c r="K15" s="534">
        <v>28</v>
      </c>
      <c r="L15" s="534"/>
      <c r="M15" s="534"/>
      <c r="N15" s="534">
        <v>9</v>
      </c>
      <c r="O15" s="534">
        <v>2</v>
      </c>
      <c r="P15" s="534"/>
      <c r="Q15" s="534"/>
      <c r="R15" s="534">
        <v>3</v>
      </c>
      <c r="S15" s="535">
        <v>869</v>
      </c>
      <c r="T15" s="534"/>
      <c r="U15" s="534"/>
      <c r="V15" s="536">
        <f t="shared" si="0"/>
        <v>869</v>
      </c>
    </row>
    <row r="16" spans="1:22" ht="21.6" customHeight="1" x14ac:dyDescent="0.15">
      <c r="A16" s="812" t="s">
        <v>1430</v>
      </c>
      <c r="B16" s="533" t="s">
        <v>1420</v>
      </c>
      <c r="C16" s="534"/>
      <c r="D16" s="534"/>
      <c r="E16" s="534"/>
      <c r="F16" s="534"/>
      <c r="G16" s="534"/>
      <c r="H16" s="534">
        <v>10</v>
      </c>
      <c r="I16" s="534">
        <v>70</v>
      </c>
      <c r="J16" s="534">
        <v>20</v>
      </c>
      <c r="K16" s="534">
        <v>20</v>
      </c>
      <c r="L16" s="534"/>
      <c r="M16" s="534"/>
      <c r="N16" s="534"/>
      <c r="O16" s="534"/>
      <c r="P16" s="534"/>
      <c r="Q16" s="534"/>
      <c r="R16" s="534"/>
      <c r="S16" s="535">
        <v>120</v>
      </c>
      <c r="T16" s="534">
        <v>100</v>
      </c>
      <c r="U16" s="534"/>
      <c r="V16" s="536">
        <f t="shared" si="0"/>
        <v>220</v>
      </c>
    </row>
    <row r="17" spans="1:22" ht="21.6" customHeight="1" x14ac:dyDescent="0.15">
      <c r="A17" s="813"/>
      <c r="B17" s="533" t="s">
        <v>1431</v>
      </c>
      <c r="C17" s="534"/>
      <c r="D17" s="534"/>
      <c r="E17" s="534">
        <v>100</v>
      </c>
      <c r="F17" s="534">
        <v>80</v>
      </c>
      <c r="G17" s="534"/>
      <c r="H17" s="534">
        <v>120</v>
      </c>
      <c r="I17" s="534">
        <v>30</v>
      </c>
      <c r="J17" s="534">
        <v>20</v>
      </c>
      <c r="K17" s="534">
        <v>50</v>
      </c>
      <c r="L17" s="534"/>
      <c r="M17" s="534"/>
      <c r="N17" s="534">
        <v>10</v>
      </c>
      <c r="O17" s="534"/>
      <c r="P17" s="534"/>
      <c r="Q17" s="534"/>
      <c r="R17" s="534"/>
      <c r="S17" s="535">
        <v>410</v>
      </c>
      <c r="T17" s="534">
        <v>10</v>
      </c>
      <c r="U17" s="534"/>
      <c r="V17" s="536">
        <f t="shared" si="0"/>
        <v>420</v>
      </c>
    </row>
    <row r="18" spans="1:22" ht="21.6" customHeight="1" x14ac:dyDescent="0.15">
      <c r="A18" s="814"/>
      <c r="B18" s="533" t="s">
        <v>1430</v>
      </c>
      <c r="C18" s="534"/>
      <c r="D18" s="534">
        <v>20</v>
      </c>
      <c r="E18" s="534">
        <v>80</v>
      </c>
      <c r="F18" s="534">
        <v>80</v>
      </c>
      <c r="G18" s="534"/>
      <c r="H18" s="534">
        <v>1500</v>
      </c>
      <c r="I18" s="534">
        <v>50</v>
      </c>
      <c r="J18" s="534">
        <v>30</v>
      </c>
      <c r="K18" s="534">
        <v>250</v>
      </c>
      <c r="L18" s="534"/>
      <c r="M18" s="534"/>
      <c r="N18" s="534">
        <v>100</v>
      </c>
      <c r="O18" s="534"/>
      <c r="P18" s="534"/>
      <c r="Q18" s="534"/>
      <c r="R18" s="534"/>
      <c r="S18" s="535">
        <v>2110</v>
      </c>
      <c r="T18" s="534">
        <v>20</v>
      </c>
      <c r="U18" s="534"/>
      <c r="V18" s="536">
        <f t="shared" si="0"/>
        <v>2130</v>
      </c>
    </row>
    <row r="19" spans="1:22" ht="21.6" customHeight="1" x14ac:dyDescent="0.15">
      <c r="A19" s="812" t="s">
        <v>1432</v>
      </c>
      <c r="B19" s="533" t="s">
        <v>1420</v>
      </c>
      <c r="C19" s="534"/>
      <c r="D19" s="534"/>
      <c r="E19" s="534"/>
      <c r="F19" s="534"/>
      <c r="G19" s="534"/>
      <c r="H19" s="534">
        <v>50</v>
      </c>
      <c r="I19" s="534"/>
      <c r="J19" s="534"/>
      <c r="K19" s="534"/>
      <c r="L19" s="534"/>
      <c r="M19" s="534"/>
      <c r="N19" s="534"/>
      <c r="O19" s="534"/>
      <c r="P19" s="534"/>
      <c r="Q19" s="534"/>
      <c r="R19" s="534"/>
      <c r="S19" s="535">
        <v>50</v>
      </c>
      <c r="T19" s="534"/>
      <c r="U19" s="534"/>
      <c r="V19" s="536">
        <f t="shared" si="0"/>
        <v>50</v>
      </c>
    </row>
    <row r="20" spans="1:22" ht="21.6" customHeight="1" x14ac:dyDescent="0.15">
      <c r="A20" s="814"/>
      <c r="B20" s="533" t="s">
        <v>1432</v>
      </c>
      <c r="C20" s="534">
        <v>42</v>
      </c>
      <c r="D20" s="534">
        <v>1262</v>
      </c>
      <c r="E20" s="534">
        <v>1180</v>
      </c>
      <c r="F20" s="534">
        <v>1260</v>
      </c>
      <c r="G20" s="534"/>
      <c r="H20" s="534">
        <v>18319</v>
      </c>
      <c r="I20" s="534">
        <v>28</v>
      </c>
      <c r="J20" s="534">
        <v>2</v>
      </c>
      <c r="K20" s="534">
        <v>2126</v>
      </c>
      <c r="L20" s="534"/>
      <c r="M20" s="534"/>
      <c r="N20" s="534">
        <v>310</v>
      </c>
      <c r="O20" s="534">
        <v>9</v>
      </c>
      <c r="P20" s="534"/>
      <c r="Q20" s="534"/>
      <c r="R20" s="534"/>
      <c r="S20" s="535">
        <v>24538</v>
      </c>
      <c r="T20" s="534">
        <v>70</v>
      </c>
      <c r="U20" s="534"/>
      <c r="V20" s="536">
        <f t="shared" si="0"/>
        <v>24608</v>
      </c>
    </row>
    <row r="21" spans="1:22" ht="21.6" customHeight="1" x14ac:dyDescent="0.15">
      <c r="A21" s="812" t="s">
        <v>1433</v>
      </c>
      <c r="B21" s="533" t="s">
        <v>1420</v>
      </c>
      <c r="C21" s="534"/>
      <c r="D21" s="534"/>
      <c r="E21" s="534"/>
      <c r="F21" s="534"/>
      <c r="G21" s="534"/>
      <c r="H21" s="534">
        <v>100</v>
      </c>
      <c r="I21" s="534">
        <v>10</v>
      </c>
      <c r="J21" s="534"/>
      <c r="K21" s="534">
        <v>20</v>
      </c>
      <c r="L21" s="534"/>
      <c r="M21" s="534"/>
      <c r="N21" s="534"/>
      <c r="O21" s="534"/>
      <c r="P21" s="534"/>
      <c r="Q21" s="534"/>
      <c r="R21" s="534"/>
      <c r="S21" s="535">
        <v>130</v>
      </c>
      <c r="T21" s="534">
        <v>250</v>
      </c>
      <c r="U21" s="534"/>
      <c r="V21" s="536">
        <f t="shared" si="0"/>
        <v>380</v>
      </c>
    </row>
    <row r="22" spans="1:22" ht="21.6" customHeight="1" x14ac:dyDescent="0.15">
      <c r="A22" s="813"/>
      <c r="B22" s="533" t="s">
        <v>1434</v>
      </c>
      <c r="C22" s="534">
        <v>20</v>
      </c>
      <c r="D22" s="534">
        <v>50</v>
      </c>
      <c r="E22" s="534">
        <v>50</v>
      </c>
      <c r="F22" s="534">
        <v>20</v>
      </c>
      <c r="G22" s="534"/>
      <c r="H22" s="534">
        <v>30</v>
      </c>
      <c r="I22" s="534"/>
      <c r="J22" s="534"/>
      <c r="K22" s="534">
        <v>10</v>
      </c>
      <c r="L22" s="534"/>
      <c r="M22" s="534"/>
      <c r="N22" s="534">
        <v>20</v>
      </c>
      <c r="O22" s="534"/>
      <c r="P22" s="534"/>
      <c r="Q22" s="534"/>
      <c r="R22" s="534"/>
      <c r="S22" s="535">
        <v>200</v>
      </c>
      <c r="T22" s="534">
        <v>25</v>
      </c>
      <c r="U22" s="534"/>
      <c r="V22" s="536">
        <f t="shared" si="0"/>
        <v>225</v>
      </c>
    </row>
    <row r="23" spans="1:22" ht="21.6" customHeight="1" x14ac:dyDescent="0.15">
      <c r="A23" s="813"/>
      <c r="B23" s="533" t="s">
        <v>1435</v>
      </c>
      <c r="C23" s="534">
        <v>25</v>
      </c>
      <c r="D23" s="534"/>
      <c r="E23" s="534">
        <v>40</v>
      </c>
      <c r="F23" s="534">
        <v>40</v>
      </c>
      <c r="G23" s="534"/>
      <c r="H23" s="534">
        <v>150</v>
      </c>
      <c r="I23" s="534"/>
      <c r="J23" s="534"/>
      <c r="K23" s="534">
        <v>10</v>
      </c>
      <c r="L23" s="534"/>
      <c r="M23" s="534"/>
      <c r="N23" s="534">
        <v>20</v>
      </c>
      <c r="O23" s="534"/>
      <c r="P23" s="534"/>
      <c r="Q23" s="534"/>
      <c r="R23" s="534"/>
      <c r="S23" s="535">
        <v>285</v>
      </c>
      <c r="T23" s="534">
        <v>40</v>
      </c>
      <c r="U23" s="534"/>
      <c r="V23" s="536">
        <f t="shared" si="0"/>
        <v>325</v>
      </c>
    </row>
    <row r="24" spans="1:22" ht="21.6" customHeight="1" x14ac:dyDescent="0.15">
      <c r="A24" s="814"/>
      <c r="B24" s="533" t="s">
        <v>1436</v>
      </c>
      <c r="C24" s="534">
        <v>10</v>
      </c>
      <c r="D24" s="534"/>
      <c r="E24" s="534">
        <v>50</v>
      </c>
      <c r="F24" s="534">
        <v>30</v>
      </c>
      <c r="G24" s="534"/>
      <c r="H24" s="534">
        <v>50</v>
      </c>
      <c r="I24" s="534"/>
      <c r="J24" s="534"/>
      <c r="K24" s="534">
        <v>10</v>
      </c>
      <c r="L24" s="534"/>
      <c r="M24" s="534"/>
      <c r="N24" s="534">
        <v>20</v>
      </c>
      <c r="O24" s="534"/>
      <c r="P24" s="534"/>
      <c r="Q24" s="534"/>
      <c r="R24" s="534"/>
      <c r="S24" s="535">
        <v>170</v>
      </c>
      <c r="T24" s="534">
        <v>10</v>
      </c>
      <c r="U24" s="534"/>
      <c r="V24" s="536">
        <f t="shared" si="0"/>
        <v>180</v>
      </c>
    </row>
    <row r="25" spans="1:22" ht="21.6" customHeight="1" x14ac:dyDescent="0.15">
      <c r="A25" s="812" t="s">
        <v>1437</v>
      </c>
      <c r="B25" s="533" t="s">
        <v>1438</v>
      </c>
      <c r="C25" s="534">
        <v>2</v>
      </c>
      <c r="D25" s="534"/>
      <c r="E25" s="534">
        <v>4</v>
      </c>
      <c r="F25" s="534">
        <v>4</v>
      </c>
      <c r="G25" s="534"/>
      <c r="H25" s="534">
        <v>268</v>
      </c>
      <c r="I25" s="534">
        <v>17</v>
      </c>
      <c r="J25" s="534">
        <v>10</v>
      </c>
      <c r="K25" s="534">
        <v>35</v>
      </c>
      <c r="L25" s="534"/>
      <c r="M25" s="534"/>
      <c r="N25" s="534">
        <v>8</v>
      </c>
      <c r="O25" s="534"/>
      <c r="P25" s="534"/>
      <c r="Q25" s="534"/>
      <c r="R25" s="534"/>
      <c r="S25" s="535">
        <v>348</v>
      </c>
      <c r="T25" s="534">
        <v>478</v>
      </c>
      <c r="U25" s="534"/>
      <c r="V25" s="536">
        <f t="shared" si="0"/>
        <v>826</v>
      </c>
    </row>
    <row r="26" spans="1:22" ht="21.6" customHeight="1" x14ac:dyDescent="0.15">
      <c r="A26" s="813"/>
      <c r="B26" s="533" t="s">
        <v>1439</v>
      </c>
      <c r="C26" s="534"/>
      <c r="D26" s="534"/>
      <c r="E26" s="534">
        <v>110</v>
      </c>
      <c r="F26" s="534">
        <v>45</v>
      </c>
      <c r="G26" s="534"/>
      <c r="H26" s="534">
        <v>400</v>
      </c>
      <c r="I26" s="534">
        <v>20</v>
      </c>
      <c r="J26" s="534"/>
      <c r="K26" s="534">
        <v>44</v>
      </c>
      <c r="L26" s="534"/>
      <c r="M26" s="534"/>
      <c r="N26" s="534"/>
      <c r="O26" s="534"/>
      <c r="P26" s="534"/>
      <c r="Q26" s="534"/>
      <c r="R26" s="534"/>
      <c r="S26" s="535">
        <v>619</v>
      </c>
      <c r="T26" s="534"/>
      <c r="U26" s="534"/>
      <c r="V26" s="536">
        <f t="shared" si="0"/>
        <v>619</v>
      </c>
    </row>
    <row r="27" spans="1:22" ht="21.6" customHeight="1" x14ac:dyDescent="0.15">
      <c r="A27" s="814"/>
      <c r="B27" s="533" t="s">
        <v>1440</v>
      </c>
      <c r="C27" s="534">
        <v>7</v>
      </c>
      <c r="D27" s="534"/>
      <c r="E27" s="534">
        <v>8</v>
      </c>
      <c r="F27" s="534">
        <v>10</v>
      </c>
      <c r="G27" s="534"/>
      <c r="H27" s="534">
        <v>40</v>
      </c>
      <c r="I27" s="534">
        <v>12</v>
      </c>
      <c r="J27" s="534">
        <v>2</v>
      </c>
      <c r="K27" s="534">
        <v>9</v>
      </c>
      <c r="L27" s="534"/>
      <c r="M27" s="534"/>
      <c r="N27" s="534">
        <v>1</v>
      </c>
      <c r="O27" s="534"/>
      <c r="P27" s="534"/>
      <c r="Q27" s="534"/>
      <c r="R27" s="534"/>
      <c r="S27" s="535">
        <v>89</v>
      </c>
      <c r="T27" s="534"/>
      <c r="U27" s="534"/>
      <c r="V27" s="536">
        <f t="shared" si="0"/>
        <v>89</v>
      </c>
    </row>
    <row r="28" spans="1:22" ht="21.6" customHeight="1" x14ac:dyDescent="0.15">
      <c r="A28" s="812" t="s">
        <v>1441</v>
      </c>
      <c r="B28" s="533" t="s">
        <v>1420</v>
      </c>
      <c r="C28" s="534">
        <v>30</v>
      </c>
      <c r="D28" s="534"/>
      <c r="E28" s="534"/>
      <c r="F28" s="534"/>
      <c r="G28" s="534"/>
      <c r="H28" s="534">
        <v>30</v>
      </c>
      <c r="I28" s="534">
        <v>20</v>
      </c>
      <c r="J28" s="534">
        <v>50</v>
      </c>
      <c r="K28" s="534">
        <v>50</v>
      </c>
      <c r="L28" s="534"/>
      <c r="M28" s="534"/>
      <c r="N28" s="534"/>
      <c r="O28" s="534"/>
      <c r="P28" s="534"/>
      <c r="Q28" s="534"/>
      <c r="R28" s="534">
        <v>50</v>
      </c>
      <c r="S28" s="535">
        <v>230</v>
      </c>
      <c r="T28" s="534"/>
      <c r="U28" s="534">
        <v>700</v>
      </c>
      <c r="V28" s="536">
        <f t="shared" si="0"/>
        <v>930</v>
      </c>
    </row>
    <row r="29" spans="1:22" ht="21.6" customHeight="1" x14ac:dyDescent="0.15">
      <c r="A29" s="813"/>
      <c r="B29" s="533" t="s">
        <v>1442</v>
      </c>
      <c r="C29" s="534">
        <v>5</v>
      </c>
      <c r="D29" s="534"/>
      <c r="E29" s="534">
        <v>25</v>
      </c>
      <c r="F29" s="534">
        <v>25</v>
      </c>
      <c r="G29" s="534"/>
      <c r="H29" s="534">
        <v>15</v>
      </c>
      <c r="I29" s="534"/>
      <c r="J29" s="534"/>
      <c r="K29" s="534">
        <v>20</v>
      </c>
      <c r="L29" s="534"/>
      <c r="M29" s="534"/>
      <c r="N29" s="534"/>
      <c r="O29" s="534"/>
      <c r="P29" s="534"/>
      <c r="Q29" s="534"/>
      <c r="R29" s="534">
        <v>20</v>
      </c>
      <c r="S29" s="535">
        <v>110</v>
      </c>
      <c r="T29" s="534"/>
      <c r="U29" s="534">
        <v>90</v>
      </c>
      <c r="V29" s="536">
        <f t="shared" si="0"/>
        <v>200</v>
      </c>
    </row>
    <row r="30" spans="1:22" ht="21.6" customHeight="1" x14ac:dyDescent="0.15">
      <c r="A30" s="814"/>
      <c r="B30" s="533" t="s">
        <v>1443</v>
      </c>
      <c r="C30" s="534">
        <v>20</v>
      </c>
      <c r="D30" s="534"/>
      <c r="E30" s="534">
        <v>40</v>
      </c>
      <c r="F30" s="534">
        <v>40</v>
      </c>
      <c r="G30" s="534"/>
      <c r="H30" s="534">
        <v>15</v>
      </c>
      <c r="I30" s="534">
        <v>20</v>
      </c>
      <c r="J30" s="534">
        <v>20</v>
      </c>
      <c r="K30" s="534">
        <v>20</v>
      </c>
      <c r="L30" s="534"/>
      <c r="M30" s="534"/>
      <c r="N30" s="534"/>
      <c r="O30" s="534"/>
      <c r="P30" s="534"/>
      <c r="Q30" s="534"/>
      <c r="R30" s="534"/>
      <c r="S30" s="535">
        <v>175</v>
      </c>
      <c r="T30" s="534"/>
      <c r="U30" s="534">
        <v>300</v>
      </c>
      <c r="V30" s="536">
        <f t="shared" si="0"/>
        <v>475</v>
      </c>
    </row>
    <row r="31" spans="1:22" ht="21.6" customHeight="1" x14ac:dyDescent="0.15">
      <c r="A31" s="537" t="s">
        <v>1444</v>
      </c>
      <c r="B31" s="533" t="s">
        <v>1420</v>
      </c>
      <c r="C31" s="534">
        <v>50</v>
      </c>
      <c r="D31" s="534"/>
      <c r="E31" s="534"/>
      <c r="F31" s="534"/>
      <c r="G31" s="534"/>
      <c r="H31" s="534"/>
      <c r="I31" s="534"/>
      <c r="J31" s="534"/>
      <c r="K31" s="534"/>
      <c r="L31" s="534"/>
      <c r="M31" s="534">
        <v>65</v>
      </c>
      <c r="N31" s="534"/>
      <c r="O31" s="534"/>
      <c r="P31" s="534"/>
      <c r="Q31" s="534"/>
      <c r="R31" s="534"/>
      <c r="S31" s="535">
        <v>115</v>
      </c>
      <c r="T31" s="534">
        <v>310</v>
      </c>
      <c r="U31" s="534"/>
      <c r="V31" s="536">
        <f t="shared" si="0"/>
        <v>425</v>
      </c>
    </row>
    <row r="32" spans="1:22" ht="21.6" customHeight="1" x14ac:dyDescent="0.15">
      <c r="A32" s="820" t="s">
        <v>1445</v>
      </c>
      <c r="B32" s="821"/>
      <c r="C32" s="534">
        <f>SUM(C6:C31)</f>
        <v>225</v>
      </c>
      <c r="D32" s="534">
        <f t="shared" ref="D32:U32" si="1">SUM(D6:D31)</f>
        <v>1607</v>
      </c>
      <c r="E32" s="534">
        <f t="shared" si="1"/>
        <v>2213</v>
      </c>
      <c r="F32" s="534">
        <f t="shared" si="1"/>
        <v>2128</v>
      </c>
      <c r="G32" s="534">
        <f t="shared" si="1"/>
        <v>0</v>
      </c>
      <c r="H32" s="534">
        <f t="shared" si="1"/>
        <v>22383</v>
      </c>
      <c r="I32" s="534">
        <f t="shared" si="1"/>
        <v>488</v>
      </c>
      <c r="J32" s="534">
        <f t="shared" si="1"/>
        <v>432</v>
      </c>
      <c r="K32" s="534">
        <f t="shared" si="1"/>
        <v>3230</v>
      </c>
      <c r="L32" s="534">
        <f t="shared" si="1"/>
        <v>0</v>
      </c>
      <c r="M32" s="534">
        <f t="shared" si="1"/>
        <v>65</v>
      </c>
      <c r="N32" s="534">
        <f t="shared" si="1"/>
        <v>500</v>
      </c>
      <c r="O32" s="534">
        <f t="shared" si="1"/>
        <v>20</v>
      </c>
      <c r="P32" s="534">
        <f t="shared" si="1"/>
        <v>0</v>
      </c>
      <c r="Q32" s="534">
        <f t="shared" si="1"/>
        <v>111</v>
      </c>
      <c r="R32" s="534">
        <f t="shared" si="1"/>
        <v>345</v>
      </c>
      <c r="S32" s="535">
        <f t="shared" si="1"/>
        <v>33747</v>
      </c>
      <c r="T32" s="534">
        <f t="shared" si="1"/>
        <v>1313</v>
      </c>
      <c r="U32" s="534">
        <f t="shared" si="1"/>
        <v>1090</v>
      </c>
      <c r="V32" s="536">
        <f>SUM(S32:U32)</f>
        <v>36150</v>
      </c>
    </row>
    <row r="33" spans="1:22" ht="21.6" customHeight="1" x14ac:dyDescent="0.15">
      <c r="A33" s="537" t="s">
        <v>1446</v>
      </c>
      <c r="B33" s="533" t="s">
        <v>1446</v>
      </c>
      <c r="C33" s="534">
        <v>1500</v>
      </c>
      <c r="D33" s="534">
        <v>400</v>
      </c>
      <c r="E33" s="534">
        <v>1200</v>
      </c>
      <c r="F33" s="534">
        <v>7000</v>
      </c>
      <c r="G33" s="534">
        <v>50</v>
      </c>
      <c r="H33" s="534"/>
      <c r="I33" s="534"/>
      <c r="J33" s="534">
        <v>750</v>
      </c>
      <c r="K33" s="534">
        <v>1000</v>
      </c>
      <c r="L33" s="534"/>
      <c r="M33" s="534">
        <v>850</v>
      </c>
      <c r="N33" s="534">
        <v>550</v>
      </c>
      <c r="O33" s="534">
        <v>100</v>
      </c>
      <c r="P33" s="534"/>
      <c r="Q33" s="534">
        <v>1000</v>
      </c>
      <c r="R33" s="534">
        <v>10000</v>
      </c>
      <c r="S33" s="535">
        <v>24400</v>
      </c>
      <c r="T33" s="534">
        <v>11000</v>
      </c>
      <c r="U33" s="534"/>
      <c r="V33" s="536">
        <f t="shared" si="0"/>
        <v>35400</v>
      </c>
    </row>
    <row r="34" spans="1:22" ht="21.6" customHeight="1" x14ac:dyDescent="0.15">
      <c r="A34" s="537" t="s">
        <v>1447</v>
      </c>
      <c r="B34" s="533" t="s">
        <v>1448</v>
      </c>
      <c r="C34" s="534">
        <v>585</v>
      </c>
      <c r="D34" s="534"/>
      <c r="E34" s="534">
        <v>546</v>
      </c>
      <c r="F34" s="534">
        <v>546</v>
      </c>
      <c r="G34" s="534"/>
      <c r="H34" s="534">
        <v>2055</v>
      </c>
      <c r="I34" s="534">
        <v>20</v>
      </c>
      <c r="J34" s="534">
        <v>20</v>
      </c>
      <c r="K34" s="534">
        <v>390</v>
      </c>
      <c r="L34" s="534"/>
      <c r="M34" s="534">
        <v>5</v>
      </c>
      <c r="N34" s="534">
        <v>78</v>
      </c>
      <c r="O34" s="534"/>
      <c r="P34" s="534"/>
      <c r="Q34" s="534"/>
      <c r="R34" s="534"/>
      <c r="S34" s="535">
        <v>4245</v>
      </c>
      <c r="T34" s="534"/>
      <c r="U34" s="534"/>
      <c r="V34" s="536">
        <f t="shared" si="0"/>
        <v>4245</v>
      </c>
    </row>
    <row r="35" spans="1:22" ht="21.6" customHeight="1" x14ac:dyDescent="0.15">
      <c r="A35" s="537" t="s">
        <v>1449</v>
      </c>
      <c r="B35" s="533" t="s">
        <v>1450</v>
      </c>
      <c r="C35" s="534">
        <v>88</v>
      </c>
      <c r="D35" s="534"/>
      <c r="E35" s="534">
        <v>110</v>
      </c>
      <c r="F35" s="534">
        <v>450</v>
      </c>
      <c r="G35" s="534"/>
      <c r="H35" s="534">
        <v>1500</v>
      </c>
      <c r="I35" s="534"/>
      <c r="J35" s="534"/>
      <c r="K35" s="534">
        <v>100</v>
      </c>
      <c r="L35" s="534"/>
      <c r="M35" s="534">
        <v>12</v>
      </c>
      <c r="N35" s="534">
        <v>120</v>
      </c>
      <c r="O35" s="534"/>
      <c r="P35" s="534"/>
      <c r="Q35" s="534"/>
      <c r="R35" s="534"/>
      <c r="S35" s="535">
        <v>2380</v>
      </c>
      <c r="T35" s="534">
        <v>120</v>
      </c>
      <c r="U35" s="534"/>
      <c r="V35" s="536">
        <f t="shared" si="0"/>
        <v>2500</v>
      </c>
    </row>
    <row r="36" spans="1:22" ht="21.6" customHeight="1" x14ac:dyDescent="0.15">
      <c r="A36" s="812" t="s">
        <v>1451</v>
      </c>
      <c r="B36" s="533" t="s">
        <v>1452</v>
      </c>
      <c r="C36" s="534">
        <v>33</v>
      </c>
      <c r="D36" s="534"/>
      <c r="E36" s="534">
        <v>300</v>
      </c>
      <c r="F36" s="534">
        <v>340</v>
      </c>
      <c r="G36" s="534"/>
      <c r="H36" s="534">
        <v>700</v>
      </c>
      <c r="I36" s="534"/>
      <c r="J36" s="534"/>
      <c r="K36" s="534">
        <v>10</v>
      </c>
      <c r="L36" s="534"/>
      <c r="M36" s="534"/>
      <c r="N36" s="534">
        <v>11</v>
      </c>
      <c r="O36" s="534"/>
      <c r="P36" s="534"/>
      <c r="Q36" s="534"/>
      <c r="R36" s="534"/>
      <c r="S36" s="535">
        <v>1394</v>
      </c>
      <c r="T36" s="534">
        <v>3</v>
      </c>
      <c r="U36" s="534"/>
      <c r="V36" s="536">
        <f t="shared" si="0"/>
        <v>1397</v>
      </c>
    </row>
    <row r="37" spans="1:22" ht="21.6" customHeight="1" x14ac:dyDescent="0.15">
      <c r="A37" s="813"/>
      <c r="B37" s="533" t="s">
        <v>1453</v>
      </c>
      <c r="C37" s="534">
        <v>8</v>
      </c>
      <c r="D37" s="534"/>
      <c r="E37" s="534">
        <v>240</v>
      </c>
      <c r="F37" s="534">
        <v>238</v>
      </c>
      <c r="G37" s="534"/>
      <c r="H37" s="534">
        <v>480</v>
      </c>
      <c r="I37" s="534"/>
      <c r="J37" s="534"/>
      <c r="K37" s="534"/>
      <c r="L37" s="534"/>
      <c r="M37" s="534"/>
      <c r="N37" s="534">
        <v>8</v>
      </c>
      <c r="O37" s="534"/>
      <c r="P37" s="534"/>
      <c r="Q37" s="534"/>
      <c r="R37" s="534"/>
      <c r="S37" s="535">
        <v>974</v>
      </c>
      <c r="T37" s="534">
        <v>8</v>
      </c>
      <c r="U37" s="534"/>
      <c r="V37" s="536">
        <f t="shared" si="0"/>
        <v>982</v>
      </c>
    </row>
    <row r="38" spans="1:22" ht="21.6" customHeight="1" x14ac:dyDescent="0.15">
      <c r="A38" s="814"/>
      <c r="B38" s="533" t="s">
        <v>1454</v>
      </c>
      <c r="C38" s="534">
        <v>11</v>
      </c>
      <c r="D38" s="534"/>
      <c r="E38" s="534">
        <v>210</v>
      </c>
      <c r="F38" s="534">
        <v>190</v>
      </c>
      <c r="G38" s="534"/>
      <c r="H38" s="534">
        <v>780</v>
      </c>
      <c r="I38" s="534"/>
      <c r="J38" s="534"/>
      <c r="K38" s="534"/>
      <c r="L38" s="534"/>
      <c r="M38" s="534"/>
      <c r="N38" s="534">
        <v>11</v>
      </c>
      <c r="O38" s="534">
        <v>10</v>
      </c>
      <c r="P38" s="534"/>
      <c r="Q38" s="534"/>
      <c r="R38" s="534"/>
      <c r="S38" s="535">
        <v>1212</v>
      </c>
      <c r="T38" s="534">
        <v>11</v>
      </c>
      <c r="U38" s="534"/>
      <c r="V38" s="536">
        <f t="shared" si="0"/>
        <v>1223</v>
      </c>
    </row>
    <row r="39" spans="1:22" ht="21.6" customHeight="1" x14ac:dyDescent="0.15">
      <c r="A39" s="537" t="s">
        <v>1455</v>
      </c>
      <c r="B39" s="533" t="s">
        <v>1456</v>
      </c>
      <c r="C39" s="534">
        <v>25</v>
      </c>
      <c r="D39" s="534"/>
      <c r="E39" s="534">
        <v>270</v>
      </c>
      <c r="F39" s="534">
        <v>400</v>
      </c>
      <c r="G39" s="534"/>
      <c r="H39" s="534">
        <v>100</v>
      </c>
      <c r="I39" s="534"/>
      <c r="J39" s="534"/>
      <c r="K39" s="534"/>
      <c r="L39" s="534"/>
      <c r="M39" s="534">
        <v>5</v>
      </c>
      <c r="N39" s="534">
        <v>30</v>
      </c>
      <c r="O39" s="534"/>
      <c r="P39" s="534"/>
      <c r="Q39" s="534"/>
      <c r="R39" s="534"/>
      <c r="S39" s="535">
        <v>830</v>
      </c>
      <c r="T39" s="534">
        <v>2700</v>
      </c>
      <c r="U39" s="534"/>
      <c r="V39" s="536">
        <f t="shared" si="0"/>
        <v>3530</v>
      </c>
    </row>
    <row r="40" spans="1:22" ht="21.6" customHeight="1" x14ac:dyDescent="0.15">
      <c r="A40" s="812" t="s">
        <v>1457</v>
      </c>
      <c r="B40" s="533" t="s">
        <v>1458</v>
      </c>
      <c r="C40" s="534"/>
      <c r="D40" s="534"/>
      <c r="E40" s="534">
        <v>2500</v>
      </c>
      <c r="F40" s="534">
        <v>1200</v>
      </c>
      <c r="G40" s="534"/>
      <c r="H40" s="534">
        <v>5300</v>
      </c>
      <c r="I40" s="534">
        <v>30</v>
      </c>
      <c r="J40" s="534"/>
      <c r="K40" s="534">
        <v>300</v>
      </c>
      <c r="L40" s="534"/>
      <c r="M40" s="534"/>
      <c r="N40" s="534">
        <v>250</v>
      </c>
      <c r="O40" s="534"/>
      <c r="P40" s="534"/>
      <c r="Q40" s="534"/>
      <c r="R40" s="534"/>
      <c r="S40" s="535">
        <v>9580</v>
      </c>
      <c r="T40" s="534"/>
      <c r="U40" s="534"/>
      <c r="V40" s="536">
        <f t="shared" si="0"/>
        <v>9580</v>
      </c>
    </row>
    <row r="41" spans="1:22" ht="21.6" customHeight="1" x14ac:dyDescent="0.15">
      <c r="A41" s="813"/>
      <c r="B41" s="533" t="s">
        <v>1459</v>
      </c>
      <c r="C41" s="534"/>
      <c r="D41" s="534">
        <v>200</v>
      </c>
      <c r="E41" s="534">
        <v>4200</v>
      </c>
      <c r="F41" s="534"/>
      <c r="G41" s="534"/>
      <c r="H41" s="534"/>
      <c r="I41" s="534">
        <v>50</v>
      </c>
      <c r="J41" s="534"/>
      <c r="K41" s="534">
        <v>800</v>
      </c>
      <c r="L41" s="534"/>
      <c r="M41" s="534"/>
      <c r="N41" s="534">
        <v>380</v>
      </c>
      <c r="O41" s="534"/>
      <c r="P41" s="534">
        <v>2100</v>
      </c>
      <c r="Q41" s="534"/>
      <c r="R41" s="534"/>
      <c r="S41" s="535">
        <v>7730</v>
      </c>
      <c r="T41" s="534"/>
      <c r="U41" s="534"/>
      <c r="V41" s="536">
        <f t="shared" si="0"/>
        <v>7730</v>
      </c>
    </row>
    <row r="42" spans="1:22" ht="21.6" customHeight="1" x14ac:dyDescent="0.15">
      <c r="A42" s="814"/>
      <c r="B42" s="533" t="s">
        <v>1460</v>
      </c>
      <c r="C42" s="534"/>
      <c r="D42" s="534"/>
      <c r="E42" s="534">
        <v>5300</v>
      </c>
      <c r="F42" s="534">
        <v>1800</v>
      </c>
      <c r="G42" s="534"/>
      <c r="H42" s="534"/>
      <c r="I42" s="534"/>
      <c r="J42" s="534"/>
      <c r="K42" s="534">
        <v>200</v>
      </c>
      <c r="L42" s="534"/>
      <c r="M42" s="534"/>
      <c r="N42" s="534">
        <v>400</v>
      </c>
      <c r="O42" s="534"/>
      <c r="P42" s="534"/>
      <c r="Q42" s="534"/>
      <c r="R42" s="534"/>
      <c r="S42" s="535">
        <v>7700</v>
      </c>
      <c r="T42" s="534"/>
      <c r="U42" s="534"/>
      <c r="V42" s="536">
        <f t="shared" si="0"/>
        <v>7700</v>
      </c>
    </row>
    <row r="43" spans="1:22" ht="21.6" customHeight="1" x14ac:dyDescent="0.15">
      <c r="A43" s="537" t="s">
        <v>1461</v>
      </c>
      <c r="B43" s="533" t="s">
        <v>1462</v>
      </c>
      <c r="C43" s="534"/>
      <c r="D43" s="534"/>
      <c r="E43" s="534"/>
      <c r="F43" s="534"/>
      <c r="G43" s="534"/>
      <c r="H43" s="534"/>
      <c r="I43" s="534"/>
      <c r="J43" s="534">
        <v>480</v>
      </c>
      <c r="K43" s="534"/>
      <c r="L43" s="534"/>
      <c r="M43" s="534"/>
      <c r="N43" s="534"/>
      <c r="O43" s="534"/>
      <c r="P43" s="534">
        <v>16</v>
      </c>
      <c r="Q43" s="534"/>
      <c r="R43" s="534"/>
      <c r="S43" s="535">
        <v>496</v>
      </c>
      <c r="T43" s="534"/>
      <c r="U43" s="534"/>
      <c r="V43" s="536">
        <f t="shared" si="0"/>
        <v>496</v>
      </c>
    </row>
    <row r="44" spans="1:22" ht="21.6" customHeight="1" x14ac:dyDescent="0.15">
      <c r="A44" s="815" t="s">
        <v>1463</v>
      </c>
      <c r="B44" s="815"/>
      <c r="C44" s="538">
        <f>SUM(C32:C43)</f>
        <v>2475</v>
      </c>
      <c r="D44" s="538">
        <f>SUM(D32:D43)</f>
        <v>2207</v>
      </c>
      <c r="E44" s="538">
        <f t="shared" ref="E44:V44" si="2">SUM(E32:E43)</f>
        <v>17089</v>
      </c>
      <c r="F44" s="538">
        <f t="shared" si="2"/>
        <v>14292</v>
      </c>
      <c r="G44" s="538">
        <f t="shared" si="2"/>
        <v>50</v>
      </c>
      <c r="H44" s="538">
        <f t="shared" si="2"/>
        <v>33298</v>
      </c>
      <c r="I44" s="538">
        <f t="shared" si="2"/>
        <v>588</v>
      </c>
      <c r="J44" s="538">
        <f t="shared" si="2"/>
        <v>1682</v>
      </c>
      <c r="K44" s="538">
        <f t="shared" si="2"/>
        <v>6030</v>
      </c>
      <c r="L44" s="538">
        <f t="shared" si="2"/>
        <v>0</v>
      </c>
      <c r="M44" s="538">
        <f t="shared" si="2"/>
        <v>937</v>
      </c>
      <c r="N44" s="538">
        <f t="shared" si="2"/>
        <v>2338</v>
      </c>
      <c r="O44" s="538">
        <f t="shared" si="2"/>
        <v>130</v>
      </c>
      <c r="P44" s="538">
        <f t="shared" si="2"/>
        <v>2116</v>
      </c>
      <c r="Q44" s="538">
        <f t="shared" si="2"/>
        <v>1111</v>
      </c>
      <c r="R44" s="538">
        <f t="shared" si="2"/>
        <v>10345</v>
      </c>
      <c r="S44" s="538">
        <f t="shared" si="2"/>
        <v>94688</v>
      </c>
      <c r="T44" s="538">
        <f t="shared" si="2"/>
        <v>15155</v>
      </c>
      <c r="U44" s="538">
        <f t="shared" si="2"/>
        <v>1090</v>
      </c>
      <c r="V44" s="539">
        <f t="shared" si="2"/>
        <v>110933</v>
      </c>
    </row>
    <row r="45" spans="1:22" ht="21.95" customHeight="1" x14ac:dyDescent="0.15"/>
    <row r="46" spans="1:22" x14ac:dyDescent="0.15">
      <c r="A46" s="689" t="s">
        <v>1464</v>
      </c>
      <c r="B46" s="689"/>
      <c r="C46" s="689"/>
      <c r="D46" s="689"/>
      <c r="E46" s="689"/>
      <c r="F46" s="689"/>
      <c r="G46" s="689"/>
      <c r="H46" s="689"/>
      <c r="I46" s="689"/>
      <c r="J46" s="689"/>
      <c r="K46" s="689"/>
      <c r="L46" s="689"/>
      <c r="M46" s="689"/>
      <c r="N46" s="689"/>
      <c r="O46" s="689"/>
      <c r="P46" s="689"/>
      <c r="Q46" s="689"/>
      <c r="R46" s="689"/>
      <c r="S46" s="689"/>
      <c r="T46" s="689"/>
      <c r="U46" s="689"/>
      <c r="V46" s="689"/>
    </row>
    <row r="47" spans="1:22" ht="15.75" customHeight="1" x14ac:dyDescent="0.15">
      <c r="A47" s="689"/>
      <c r="B47" s="689"/>
      <c r="C47" s="689"/>
      <c r="D47" s="689"/>
      <c r="E47" s="689"/>
      <c r="F47" s="689"/>
      <c r="G47" s="689"/>
      <c r="H47" s="689"/>
      <c r="I47" s="689"/>
      <c r="J47" s="689"/>
      <c r="K47" s="689"/>
      <c r="L47" s="689"/>
      <c r="M47" s="689"/>
      <c r="N47" s="689"/>
      <c r="O47" s="689"/>
      <c r="P47" s="689"/>
      <c r="Q47" s="689"/>
      <c r="R47" s="689"/>
      <c r="S47" s="689"/>
      <c r="T47" s="689"/>
      <c r="U47" s="689"/>
      <c r="V47" s="689"/>
    </row>
  </sheetData>
  <sheetProtection selectLockedCells="1" selectUnlockedCells="1"/>
  <mergeCells count="17">
    <mergeCell ref="A25:A27"/>
    <mergeCell ref="A32:B32"/>
    <mergeCell ref="A11:A13"/>
    <mergeCell ref="A14:A15"/>
    <mergeCell ref="A16:A18"/>
    <mergeCell ref="A19:A20"/>
    <mergeCell ref="A21:A24"/>
    <mergeCell ref="A3:D3"/>
    <mergeCell ref="A4:G4"/>
    <mergeCell ref="S4:V4"/>
    <mergeCell ref="A6:A8"/>
    <mergeCell ref="A9:A10"/>
    <mergeCell ref="A36:A38"/>
    <mergeCell ref="A40:A42"/>
    <mergeCell ref="A44:B44"/>
    <mergeCell ref="A46:V47"/>
    <mergeCell ref="A28:A30"/>
  </mergeCells>
  <phoneticPr fontId="4"/>
  <pageMargins left="0.78740157480314965" right="0.19685039370078741" top="0.19685039370078741" bottom="0.19685039370078741" header="0.51181102362204722" footer="0.15748031496062992"/>
  <pageSetup paperSize="9" scale="60"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V45"/>
  <sheetViews>
    <sheetView view="pageLayout" topLeftCell="A31" zoomScaleNormal="100" workbookViewId="0">
      <selection activeCell="A44" sqref="A44"/>
    </sheetView>
  </sheetViews>
  <sheetFormatPr defaultRowHeight="14.25" x14ac:dyDescent="0.15"/>
  <cols>
    <col min="1" max="1" width="12.125" style="521" customWidth="1"/>
    <col min="2" max="2" width="16.75" style="521" customWidth="1"/>
    <col min="3" max="22" width="10.5" style="521" customWidth="1"/>
    <col min="23" max="16384" width="9" style="521"/>
  </cols>
  <sheetData>
    <row r="3" spans="1:22" ht="21" customHeight="1" x14ac:dyDescent="0.15">
      <c r="A3" s="817" t="s">
        <v>1465</v>
      </c>
      <c r="B3" s="817"/>
      <c r="C3" s="817"/>
      <c r="D3" s="817"/>
      <c r="E3" s="817"/>
      <c r="F3" s="817"/>
      <c r="G3" s="817"/>
      <c r="T3" s="823" t="s">
        <v>1289</v>
      </c>
      <c r="U3" s="824"/>
      <c r="V3" s="824"/>
    </row>
    <row r="4" spans="1:22" ht="32.25" customHeight="1" x14ac:dyDescent="0.15">
      <c r="A4" s="527" t="s">
        <v>1466</v>
      </c>
      <c r="B4" s="528" t="s">
        <v>1400</v>
      </c>
      <c r="C4" s="529" t="s">
        <v>1401</v>
      </c>
      <c r="D4" s="530" t="s">
        <v>1402</v>
      </c>
      <c r="E4" s="530" t="s">
        <v>1403</v>
      </c>
      <c r="F4" s="530" t="s">
        <v>1404</v>
      </c>
      <c r="G4" s="530" t="s">
        <v>1405</v>
      </c>
      <c r="H4" s="530" t="s">
        <v>1406</v>
      </c>
      <c r="I4" s="530" t="s">
        <v>1407</v>
      </c>
      <c r="J4" s="530" t="s">
        <v>1408</v>
      </c>
      <c r="K4" s="531" t="s">
        <v>1409</v>
      </c>
      <c r="L4" s="530" t="s">
        <v>1410</v>
      </c>
      <c r="M4" s="531" t="s">
        <v>1411</v>
      </c>
      <c r="N4" s="530" t="s">
        <v>1412</v>
      </c>
      <c r="O4" s="530" t="s">
        <v>1413</v>
      </c>
      <c r="P4" s="530" t="s">
        <v>1414</v>
      </c>
      <c r="Q4" s="530" t="s">
        <v>1415</v>
      </c>
      <c r="R4" s="530" t="s">
        <v>945</v>
      </c>
      <c r="S4" s="531" t="s">
        <v>1416</v>
      </c>
      <c r="T4" s="531" t="s">
        <v>1417</v>
      </c>
      <c r="U4" s="530" t="s">
        <v>945</v>
      </c>
      <c r="V4" s="532" t="s">
        <v>1418</v>
      </c>
    </row>
    <row r="5" spans="1:22" ht="24" customHeight="1" x14ac:dyDescent="0.15">
      <c r="A5" s="822" t="s">
        <v>1419</v>
      </c>
      <c r="B5" s="533" t="s">
        <v>1420</v>
      </c>
      <c r="C5" s="534"/>
      <c r="D5" s="534"/>
      <c r="E5" s="534">
        <v>15</v>
      </c>
      <c r="F5" s="534">
        <v>4</v>
      </c>
      <c r="G5" s="534"/>
      <c r="H5" s="534"/>
      <c r="I5" s="534"/>
      <c r="J5" s="534">
        <v>2</v>
      </c>
      <c r="K5" s="534">
        <v>25</v>
      </c>
      <c r="L5" s="534"/>
      <c r="M5" s="534"/>
      <c r="N5" s="534"/>
      <c r="O5" s="534"/>
      <c r="P5" s="534"/>
      <c r="Q5" s="534"/>
      <c r="R5" s="534"/>
      <c r="S5" s="534">
        <v>46</v>
      </c>
      <c r="T5" s="534"/>
      <c r="U5" s="534"/>
      <c r="V5" s="536">
        <f t="shared" ref="V5:V30" si="0">SUM(S5:U5)</f>
        <v>46</v>
      </c>
    </row>
    <row r="6" spans="1:22" ht="24" customHeight="1" x14ac:dyDescent="0.15">
      <c r="A6" s="822"/>
      <c r="B6" s="533" t="s">
        <v>1421</v>
      </c>
      <c r="C6" s="534"/>
      <c r="D6" s="534"/>
      <c r="E6" s="534">
        <v>75</v>
      </c>
      <c r="F6" s="534">
        <v>15</v>
      </c>
      <c r="G6" s="534"/>
      <c r="H6" s="534">
        <v>25</v>
      </c>
      <c r="I6" s="534"/>
      <c r="J6" s="534">
        <v>7</v>
      </c>
      <c r="K6" s="534">
        <v>200</v>
      </c>
      <c r="L6" s="534"/>
      <c r="M6" s="534"/>
      <c r="N6" s="534"/>
      <c r="O6" s="534"/>
      <c r="P6" s="534"/>
      <c r="Q6" s="534"/>
      <c r="R6" s="534"/>
      <c r="S6" s="534">
        <v>322</v>
      </c>
      <c r="T6" s="534"/>
      <c r="U6" s="534"/>
      <c r="V6" s="536">
        <f t="shared" si="0"/>
        <v>322</v>
      </c>
    </row>
    <row r="7" spans="1:22" ht="24" customHeight="1" x14ac:dyDescent="0.15">
      <c r="A7" s="822"/>
      <c r="B7" s="533" t="s">
        <v>1422</v>
      </c>
      <c r="C7" s="534"/>
      <c r="D7" s="534">
        <v>150</v>
      </c>
      <c r="E7" s="534">
        <v>275</v>
      </c>
      <c r="F7" s="534">
        <v>200</v>
      </c>
      <c r="G7" s="534"/>
      <c r="H7" s="534">
        <v>450</v>
      </c>
      <c r="I7" s="534"/>
      <c r="J7" s="534"/>
      <c r="K7" s="534">
        <v>250</v>
      </c>
      <c r="L7" s="534"/>
      <c r="M7" s="534"/>
      <c r="N7" s="534"/>
      <c r="O7" s="534"/>
      <c r="P7" s="534"/>
      <c r="Q7" s="534"/>
      <c r="R7" s="534"/>
      <c r="S7" s="534">
        <v>1325</v>
      </c>
      <c r="T7" s="534"/>
      <c r="U7" s="534"/>
      <c r="V7" s="536">
        <f t="shared" si="0"/>
        <v>1325</v>
      </c>
    </row>
    <row r="8" spans="1:22" ht="24" customHeight="1" x14ac:dyDescent="0.15">
      <c r="A8" s="822" t="s">
        <v>1423</v>
      </c>
      <c r="B8" s="533" t="s">
        <v>1420</v>
      </c>
      <c r="C8" s="534"/>
      <c r="D8" s="534"/>
      <c r="E8" s="534">
        <v>109</v>
      </c>
      <c r="F8" s="534">
        <v>130</v>
      </c>
      <c r="G8" s="534"/>
      <c r="H8" s="534">
        <v>188</v>
      </c>
      <c r="I8" s="534"/>
      <c r="J8" s="534">
        <v>64</v>
      </c>
      <c r="K8" s="534">
        <v>132</v>
      </c>
      <c r="L8" s="534"/>
      <c r="M8" s="534"/>
      <c r="N8" s="534"/>
      <c r="O8" s="534"/>
      <c r="P8" s="534"/>
      <c r="Q8" s="534">
        <v>43</v>
      </c>
      <c r="R8" s="534">
        <v>59</v>
      </c>
      <c r="S8" s="534">
        <v>725</v>
      </c>
      <c r="T8" s="534"/>
      <c r="U8" s="534"/>
      <c r="V8" s="536">
        <f t="shared" si="0"/>
        <v>725</v>
      </c>
    </row>
    <row r="9" spans="1:22" ht="24" customHeight="1" x14ac:dyDescent="0.15">
      <c r="A9" s="822"/>
      <c r="B9" s="533" t="s">
        <v>1424</v>
      </c>
      <c r="C9" s="534"/>
      <c r="D9" s="534">
        <v>30</v>
      </c>
      <c r="E9" s="534">
        <v>292</v>
      </c>
      <c r="F9" s="534">
        <v>354</v>
      </c>
      <c r="G9" s="534"/>
      <c r="H9" s="534">
        <v>28</v>
      </c>
      <c r="I9" s="534">
        <v>58</v>
      </c>
      <c r="J9" s="534">
        <v>34</v>
      </c>
      <c r="K9" s="534">
        <v>164</v>
      </c>
      <c r="L9" s="534"/>
      <c r="M9" s="534"/>
      <c r="N9" s="534"/>
      <c r="O9" s="534"/>
      <c r="P9" s="534"/>
      <c r="Q9" s="534">
        <v>5</v>
      </c>
      <c r="R9" s="534">
        <v>1</v>
      </c>
      <c r="S9" s="534">
        <v>966</v>
      </c>
      <c r="T9" s="534"/>
      <c r="U9" s="534"/>
      <c r="V9" s="536">
        <f t="shared" si="0"/>
        <v>966</v>
      </c>
    </row>
    <row r="10" spans="1:22" ht="24" customHeight="1" x14ac:dyDescent="0.15">
      <c r="A10" s="822" t="s">
        <v>1425</v>
      </c>
      <c r="B10" s="533" t="s">
        <v>1420</v>
      </c>
      <c r="C10" s="534"/>
      <c r="D10" s="534"/>
      <c r="E10" s="534">
        <v>6</v>
      </c>
      <c r="F10" s="534">
        <v>6</v>
      </c>
      <c r="G10" s="534"/>
      <c r="H10" s="534">
        <v>764</v>
      </c>
      <c r="I10" s="534"/>
      <c r="J10" s="534">
        <v>6</v>
      </c>
      <c r="K10" s="534">
        <v>61</v>
      </c>
      <c r="L10" s="534"/>
      <c r="M10" s="534"/>
      <c r="N10" s="534"/>
      <c r="O10" s="534"/>
      <c r="P10" s="534"/>
      <c r="Q10" s="534"/>
      <c r="R10" s="534"/>
      <c r="S10" s="534">
        <v>843</v>
      </c>
      <c r="T10" s="534"/>
      <c r="U10" s="534"/>
      <c r="V10" s="536">
        <f t="shared" si="0"/>
        <v>843</v>
      </c>
    </row>
    <row r="11" spans="1:22" ht="24" customHeight="1" x14ac:dyDescent="0.15">
      <c r="A11" s="822"/>
      <c r="B11" s="533" t="s">
        <v>1426</v>
      </c>
      <c r="C11" s="534">
        <v>12</v>
      </c>
      <c r="D11" s="534">
        <v>1</v>
      </c>
      <c r="E11" s="534">
        <v>93</v>
      </c>
      <c r="F11" s="534">
        <v>87</v>
      </c>
      <c r="G11" s="534"/>
      <c r="H11" s="534">
        <v>208</v>
      </c>
      <c r="I11" s="534"/>
      <c r="J11" s="534"/>
      <c r="K11" s="534">
        <v>5</v>
      </c>
      <c r="L11" s="534"/>
      <c r="M11" s="534"/>
      <c r="N11" s="534"/>
      <c r="O11" s="534"/>
      <c r="P11" s="534"/>
      <c r="Q11" s="534"/>
      <c r="R11" s="534"/>
      <c r="S11" s="534">
        <v>406</v>
      </c>
      <c r="T11" s="534"/>
      <c r="U11" s="534"/>
      <c r="V11" s="536">
        <f t="shared" si="0"/>
        <v>406</v>
      </c>
    </row>
    <row r="12" spans="1:22" ht="24" customHeight="1" x14ac:dyDescent="0.15">
      <c r="A12" s="822"/>
      <c r="B12" s="533" t="s">
        <v>1427</v>
      </c>
      <c r="C12" s="534">
        <v>8</v>
      </c>
      <c r="D12" s="534">
        <v>1</v>
      </c>
      <c r="E12" s="534">
        <v>84</v>
      </c>
      <c r="F12" s="534">
        <v>84</v>
      </c>
      <c r="G12" s="534"/>
      <c r="H12" s="534">
        <v>684</v>
      </c>
      <c r="I12" s="534"/>
      <c r="J12" s="534"/>
      <c r="K12" s="534">
        <v>16</v>
      </c>
      <c r="L12" s="534"/>
      <c r="M12" s="534"/>
      <c r="N12" s="534">
        <v>30</v>
      </c>
      <c r="O12" s="534"/>
      <c r="P12" s="534"/>
      <c r="Q12" s="534"/>
      <c r="R12" s="534"/>
      <c r="S12" s="534">
        <v>907</v>
      </c>
      <c r="T12" s="534"/>
      <c r="U12" s="534"/>
      <c r="V12" s="536">
        <f t="shared" si="0"/>
        <v>907</v>
      </c>
    </row>
    <row r="13" spans="1:22" ht="24" customHeight="1" x14ac:dyDescent="0.15">
      <c r="A13" s="822" t="s">
        <v>1428</v>
      </c>
      <c r="B13" s="533" t="s">
        <v>1420</v>
      </c>
      <c r="C13" s="534"/>
      <c r="D13" s="534">
        <v>16</v>
      </c>
      <c r="E13" s="534"/>
      <c r="F13" s="534">
        <v>9</v>
      </c>
      <c r="G13" s="534"/>
      <c r="H13" s="534">
        <v>228</v>
      </c>
      <c r="I13" s="534">
        <v>67</v>
      </c>
      <c r="J13" s="534">
        <v>67</v>
      </c>
      <c r="K13" s="534">
        <v>76</v>
      </c>
      <c r="L13" s="534"/>
      <c r="M13" s="534"/>
      <c r="N13" s="534"/>
      <c r="O13" s="534">
        <v>18</v>
      </c>
      <c r="P13" s="534"/>
      <c r="Q13" s="534"/>
      <c r="R13" s="534">
        <v>10</v>
      </c>
      <c r="S13" s="534">
        <v>491</v>
      </c>
      <c r="T13" s="534"/>
      <c r="U13" s="534"/>
      <c r="V13" s="536">
        <f t="shared" si="0"/>
        <v>491</v>
      </c>
    </row>
    <row r="14" spans="1:22" ht="24" customHeight="1" x14ac:dyDescent="0.15">
      <c r="A14" s="822"/>
      <c r="B14" s="533" t="s">
        <v>1429</v>
      </c>
      <c r="C14" s="534">
        <v>11</v>
      </c>
      <c r="D14" s="534">
        <v>106</v>
      </c>
      <c r="E14" s="534">
        <v>46</v>
      </c>
      <c r="F14" s="534">
        <v>46</v>
      </c>
      <c r="G14" s="534"/>
      <c r="H14" s="534">
        <v>2284</v>
      </c>
      <c r="I14" s="534"/>
      <c r="J14" s="534"/>
      <c r="K14" s="534">
        <v>22</v>
      </c>
      <c r="L14" s="534"/>
      <c r="M14" s="534"/>
      <c r="N14" s="534">
        <v>18</v>
      </c>
      <c r="O14" s="534">
        <v>4</v>
      </c>
      <c r="P14" s="534"/>
      <c r="Q14" s="534"/>
      <c r="R14" s="534">
        <v>2</v>
      </c>
      <c r="S14" s="534">
        <v>2539</v>
      </c>
      <c r="T14" s="534"/>
      <c r="U14" s="534"/>
      <c r="V14" s="536">
        <f t="shared" si="0"/>
        <v>2539</v>
      </c>
    </row>
    <row r="15" spans="1:22" ht="24" customHeight="1" x14ac:dyDescent="0.15">
      <c r="A15" s="822" t="s">
        <v>1430</v>
      </c>
      <c r="B15" s="533" t="s">
        <v>1420</v>
      </c>
      <c r="C15" s="534"/>
      <c r="D15" s="534"/>
      <c r="E15" s="534"/>
      <c r="F15" s="534"/>
      <c r="G15" s="534"/>
      <c r="H15" s="534">
        <v>25</v>
      </c>
      <c r="I15" s="534">
        <v>35</v>
      </c>
      <c r="J15" s="534">
        <v>10</v>
      </c>
      <c r="K15" s="534">
        <v>40</v>
      </c>
      <c r="L15" s="534"/>
      <c r="M15" s="534"/>
      <c r="N15" s="534"/>
      <c r="O15" s="534"/>
      <c r="P15" s="534"/>
      <c r="Q15" s="534"/>
      <c r="R15" s="534"/>
      <c r="S15" s="534">
        <v>110</v>
      </c>
      <c r="T15" s="534">
        <v>100</v>
      </c>
      <c r="U15" s="534"/>
      <c r="V15" s="536">
        <f t="shared" si="0"/>
        <v>210</v>
      </c>
    </row>
    <row r="16" spans="1:22" ht="24" customHeight="1" x14ac:dyDescent="0.15">
      <c r="A16" s="822"/>
      <c r="B16" s="533" t="s">
        <v>1431</v>
      </c>
      <c r="C16" s="534"/>
      <c r="D16" s="534"/>
      <c r="E16" s="534">
        <v>130</v>
      </c>
      <c r="F16" s="534">
        <v>120</v>
      </c>
      <c r="G16" s="534"/>
      <c r="H16" s="534">
        <v>300</v>
      </c>
      <c r="I16" s="534">
        <v>15</v>
      </c>
      <c r="J16" s="534">
        <v>10</v>
      </c>
      <c r="K16" s="534">
        <v>100</v>
      </c>
      <c r="L16" s="534"/>
      <c r="M16" s="534"/>
      <c r="N16" s="534">
        <v>75</v>
      </c>
      <c r="O16" s="534"/>
      <c r="P16" s="534"/>
      <c r="Q16" s="534"/>
      <c r="R16" s="534"/>
      <c r="S16" s="534">
        <v>750</v>
      </c>
      <c r="T16" s="534">
        <v>10</v>
      </c>
      <c r="U16" s="534"/>
      <c r="V16" s="536">
        <f t="shared" si="0"/>
        <v>760</v>
      </c>
    </row>
    <row r="17" spans="1:22" ht="24" customHeight="1" x14ac:dyDescent="0.15">
      <c r="A17" s="822"/>
      <c r="B17" s="533" t="s">
        <v>1430</v>
      </c>
      <c r="C17" s="534"/>
      <c r="D17" s="534">
        <v>20</v>
      </c>
      <c r="E17" s="534">
        <v>104</v>
      </c>
      <c r="F17" s="534">
        <v>120</v>
      </c>
      <c r="G17" s="534"/>
      <c r="H17" s="534">
        <v>3750</v>
      </c>
      <c r="I17" s="534">
        <v>25</v>
      </c>
      <c r="J17" s="534">
        <v>15</v>
      </c>
      <c r="K17" s="534">
        <v>500</v>
      </c>
      <c r="L17" s="534"/>
      <c r="M17" s="534"/>
      <c r="N17" s="534">
        <v>750</v>
      </c>
      <c r="O17" s="534"/>
      <c r="P17" s="534"/>
      <c r="Q17" s="534"/>
      <c r="R17" s="534"/>
      <c r="S17" s="534">
        <v>5284</v>
      </c>
      <c r="T17" s="534">
        <v>20</v>
      </c>
      <c r="U17" s="534"/>
      <c r="V17" s="536">
        <f t="shared" si="0"/>
        <v>5304</v>
      </c>
    </row>
    <row r="18" spans="1:22" ht="24" customHeight="1" x14ac:dyDescent="0.15">
      <c r="A18" s="822" t="s">
        <v>1432</v>
      </c>
      <c r="B18" s="533" t="s">
        <v>1420</v>
      </c>
      <c r="C18" s="534"/>
      <c r="D18" s="534"/>
      <c r="E18" s="534"/>
      <c r="F18" s="534"/>
      <c r="G18" s="534"/>
      <c r="H18" s="534">
        <v>200</v>
      </c>
      <c r="I18" s="534"/>
      <c r="J18" s="534"/>
      <c r="K18" s="534"/>
      <c r="L18" s="534"/>
      <c r="M18" s="534"/>
      <c r="N18" s="534"/>
      <c r="O18" s="534"/>
      <c r="P18" s="534"/>
      <c r="Q18" s="534"/>
      <c r="R18" s="534"/>
      <c r="S18" s="534">
        <v>200</v>
      </c>
      <c r="T18" s="534"/>
      <c r="U18" s="534"/>
      <c r="V18" s="536">
        <f t="shared" si="0"/>
        <v>200</v>
      </c>
    </row>
    <row r="19" spans="1:22" ht="24" customHeight="1" x14ac:dyDescent="0.15">
      <c r="A19" s="822"/>
      <c r="B19" s="533" t="s">
        <v>1432</v>
      </c>
      <c r="C19" s="534">
        <v>168</v>
      </c>
      <c r="D19" s="534">
        <v>883</v>
      </c>
      <c r="E19" s="534">
        <v>2124</v>
      </c>
      <c r="F19" s="534">
        <v>2520</v>
      </c>
      <c r="G19" s="534"/>
      <c r="H19" s="534">
        <v>73276</v>
      </c>
      <c r="I19" s="534">
        <v>17</v>
      </c>
      <c r="J19" s="534">
        <v>1</v>
      </c>
      <c r="K19" s="534">
        <v>2126</v>
      </c>
      <c r="L19" s="534"/>
      <c r="M19" s="534"/>
      <c r="N19" s="534">
        <v>1550</v>
      </c>
      <c r="O19" s="534">
        <v>9</v>
      </c>
      <c r="P19" s="534"/>
      <c r="Q19" s="534"/>
      <c r="R19" s="534"/>
      <c r="S19" s="534">
        <v>82674</v>
      </c>
      <c r="T19" s="534">
        <v>56</v>
      </c>
      <c r="U19" s="534"/>
      <c r="V19" s="536">
        <f t="shared" si="0"/>
        <v>82730</v>
      </c>
    </row>
    <row r="20" spans="1:22" ht="24" customHeight="1" x14ac:dyDescent="0.15">
      <c r="A20" s="822" t="s">
        <v>1433</v>
      </c>
      <c r="B20" s="533" t="s">
        <v>1420</v>
      </c>
      <c r="C20" s="534"/>
      <c r="D20" s="534"/>
      <c r="E20" s="534"/>
      <c r="F20" s="534"/>
      <c r="G20" s="534"/>
      <c r="H20" s="534">
        <v>250</v>
      </c>
      <c r="I20" s="534">
        <v>7</v>
      </c>
      <c r="J20" s="534"/>
      <c r="K20" s="534">
        <v>14</v>
      </c>
      <c r="L20" s="534"/>
      <c r="M20" s="534"/>
      <c r="N20" s="534"/>
      <c r="O20" s="534"/>
      <c r="P20" s="534"/>
      <c r="Q20" s="534"/>
      <c r="R20" s="534"/>
      <c r="S20" s="534">
        <v>271</v>
      </c>
      <c r="T20" s="534">
        <v>500</v>
      </c>
      <c r="U20" s="534"/>
      <c r="V20" s="536">
        <f t="shared" si="0"/>
        <v>771</v>
      </c>
    </row>
    <row r="21" spans="1:22" ht="24" customHeight="1" x14ac:dyDescent="0.15">
      <c r="A21" s="822"/>
      <c r="B21" s="533" t="s">
        <v>1434</v>
      </c>
      <c r="C21" s="534">
        <v>60</v>
      </c>
      <c r="D21" s="534">
        <v>60</v>
      </c>
      <c r="E21" s="534">
        <v>60</v>
      </c>
      <c r="F21" s="534">
        <v>24</v>
      </c>
      <c r="G21" s="534"/>
      <c r="H21" s="534">
        <v>75</v>
      </c>
      <c r="I21" s="534"/>
      <c r="J21" s="534"/>
      <c r="K21" s="534">
        <v>7</v>
      </c>
      <c r="L21" s="534"/>
      <c r="M21" s="534"/>
      <c r="N21" s="534">
        <v>30</v>
      </c>
      <c r="O21" s="534"/>
      <c r="P21" s="534"/>
      <c r="Q21" s="534"/>
      <c r="R21" s="534"/>
      <c r="S21" s="534">
        <v>316</v>
      </c>
      <c r="T21" s="534">
        <v>50</v>
      </c>
      <c r="U21" s="534"/>
      <c r="V21" s="536">
        <f t="shared" si="0"/>
        <v>366</v>
      </c>
    </row>
    <row r="22" spans="1:22" ht="24" customHeight="1" x14ac:dyDescent="0.15">
      <c r="A22" s="822"/>
      <c r="B22" s="533" t="s">
        <v>1435</v>
      </c>
      <c r="C22" s="534">
        <v>75</v>
      </c>
      <c r="D22" s="534"/>
      <c r="E22" s="534">
        <v>48</v>
      </c>
      <c r="F22" s="534">
        <v>48</v>
      </c>
      <c r="G22" s="534"/>
      <c r="H22" s="534">
        <v>375</v>
      </c>
      <c r="I22" s="534"/>
      <c r="J22" s="534"/>
      <c r="K22" s="534">
        <v>7</v>
      </c>
      <c r="L22" s="534"/>
      <c r="M22" s="534"/>
      <c r="N22" s="534">
        <v>30</v>
      </c>
      <c r="O22" s="534"/>
      <c r="P22" s="534"/>
      <c r="Q22" s="534"/>
      <c r="R22" s="534"/>
      <c r="S22" s="534">
        <v>583</v>
      </c>
      <c r="T22" s="534">
        <v>80</v>
      </c>
      <c r="U22" s="534"/>
      <c r="V22" s="536">
        <f t="shared" si="0"/>
        <v>663</v>
      </c>
    </row>
    <row r="23" spans="1:22" ht="24" customHeight="1" x14ac:dyDescent="0.15">
      <c r="A23" s="822"/>
      <c r="B23" s="533" t="s">
        <v>1436</v>
      </c>
      <c r="C23" s="534">
        <v>30</v>
      </c>
      <c r="D23" s="534"/>
      <c r="E23" s="534">
        <v>60</v>
      </c>
      <c r="F23" s="534">
        <v>36</v>
      </c>
      <c r="G23" s="534"/>
      <c r="H23" s="534">
        <v>125</v>
      </c>
      <c r="I23" s="534"/>
      <c r="J23" s="534"/>
      <c r="K23" s="534">
        <v>7</v>
      </c>
      <c r="L23" s="534"/>
      <c r="M23" s="534"/>
      <c r="N23" s="534">
        <v>30</v>
      </c>
      <c r="O23" s="534"/>
      <c r="P23" s="534"/>
      <c r="Q23" s="534"/>
      <c r="R23" s="534"/>
      <c r="S23" s="534">
        <v>288</v>
      </c>
      <c r="T23" s="534">
        <v>20</v>
      </c>
      <c r="U23" s="534"/>
      <c r="V23" s="536">
        <f t="shared" si="0"/>
        <v>308</v>
      </c>
    </row>
    <row r="24" spans="1:22" ht="24" customHeight="1" x14ac:dyDescent="0.15">
      <c r="A24" s="822" t="s">
        <v>1437</v>
      </c>
      <c r="B24" s="533" t="s">
        <v>1438</v>
      </c>
      <c r="C24" s="534">
        <v>8</v>
      </c>
      <c r="D24" s="534"/>
      <c r="E24" s="534">
        <v>5</v>
      </c>
      <c r="F24" s="534">
        <v>6</v>
      </c>
      <c r="G24" s="534"/>
      <c r="H24" s="534">
        <v>669</v>
      </c>
      <c r="I24" s="534">
        <v>10</v>
      </c>
      <c r="J24" s="534">
        <v>5</v>
      </c>
      <c r="K24" s="534">
        <v>35</v>
      </c>
      <c r="L24" s="534"/>
      <c r="M24" s="534"/>
      <c r="N24" s="534">
        <v>40</v>
      </c>
      <c r="O24" s="534"/>
      <c r="P24" s="534"/>
      <c r="Q24" s="534"/>
      <c r="R24" s="534"/>
      <c r="S24" s="534">
        <v>778</v>
      </c>
      <c r="T24" s="534">
        <v>334</v>
      </c>
      <c r="U24" s="534"/>
      <c r="V24" s="536">
        <f t="shared" si="0"/>
        <v>1112</v>
      </c>
    </row>
    <row r="25" spans="1:22" ht="24" customHeight="1" x14ac:dyDescent="0.15">
      <c r="A25" s="822"/>
      <c r="B25" s="533" t="s">
        <v>1439</v>
      </c>
      <c r="C25" s="534"/>
      <c r="D25" s="534"/>
      <c r="E25" s="534">
        <v>143</v>
      </c>
      <c r="F25" s="534">
        <v>68</v>
      </c>
      <c r="G25" s="534"/>
      <c r="H25" s="534">
        <v>1000</v>
      </c>
      <c r="I25" s="534">
        <v>12</v>
      </c>
      <c r="J25" s="534"/>
      <c r="K25" s="534">
        <v>44</v>
      </c>
      <c r="L25" s="534"/>
      <c r="M25" s="534"/>
      <c r="N25" s="534"/>
      <c r="O25" s="534"/>
      <c r="P25" s="534"/>
      <c r="Q25" s="534"/>
      <c r="R25" s="534"/>
      <c r="S25" s="534">
        <v>1267</v>
      </c>
      <c r="T25" s="534"/>
      <c r="U25" s="534"/>
      <c r="V25" s="536">
        <f t="shared" si="0"/>
        <v>1267</v>
      </c>
    </row>
    <row r="26" spans="1:22" ht="24" customHeight="1" x14ac:dyDescent="0.15">
      <c r="A26" s="822"/>
      <c r="B26" s="533" t="s">
        <v>1440</v>
      </c>
      <c r="C26" s="534">
        <v>28</v>
      </c>
      <c r="D26" s="534"/>
      <c r="E26" s="534">
        <v>10</v>
      </c>
      <c r="F26" s="534">
        <v>15</v>
      </c>
      <c r="G26" s="534"/>
      <c r="H26" s="534">
        <v>100</v>
      </c>
      <c r="I26" s="534">
        <v>7</v>
      </c>
      <c r="J26" s="534">
        <v>1</v>
      </c>
      <c r="K26" s="534">
        <v>9</v>
      </c>
      <c r="L26" s="534"/>
      <c r="M26" s="534"/>
      <c r="N26" s="534">
        <v>5</v>
      </c>
      <c r="O26" s="534"/>
      <c r="P26" s="534"/>
      <c r="Q26" s="534"/>
      <c r="R26" s="534"/>
      <c r="S26" s="534">
        <v>175</v>
      </c>
      <c r="T26" s="534"/>
      <c r="U26" s="534"/>
      <c r="V26" s="536">
        <f t="shared" si="0"/>
        <v>175</v>
      </c>
    </row>
    <row r="27" spans="1:22" ht="24" customHeight="1" x14ac:dyDescent="0.15">
      <c r="A27" s="822" t="s">
        <v>1441</v>
      </c>
      <c r="B27" s="533" t="s">
        <v>1420</v>
      </c>
      <c r="C27" s="534">
        <v>124</v>
      </c>
      <c r="D27" s="534"/>
      <c r="E27" s="534"/>
      <c r="F27" s="534"/>
      <c r="G27" s="534"/>
      <c r="H27" s="534">
        <v>93</v>
      </c>
      <c r="I27" s="534">
        <v>14</v>
      </c>
      <c r="J27" s="534">
        <v>21</v>
      </c>
      <c r="K27" s="534">
        <v>26</v>
      </c>
      <c r="L27" s="534"/>
      <c r="M27" s="534"/>
      <c r="N27" s="534"/>
      <c r="O27" s="534"/>
      <c r="P27" s="534"/>
      <c r="Q27" s="534"/>
      <c r="R27" s="534">
        <v>26</v>
      </c>
      <c r="S27" s="534">
        <v>304</v>
      </c>
      <c r="T27" s="534"/>
      <c r="U27" s="534">
        <v>1442</v>
      </c>
      <c r="V27" s="536">
        <f t="shared" si="0"/>
        <v>1746</v>
      </c>
    </row>
    <row r="28" spans="1:22" ht="24" customHeight="1" x14ac:dyDescent="0.15">
      <c r="A28" s="822"/>
      <c r="B28" s="533" t="s">
        <v>1442</v>
      </c>
      <c r="C28" s="534">
        <v>21</v>
      </c>
      <c r="D28" s="534"/>
      <c r="E28" s="534">
        <v>39</v>
      </c>
      <c r="F28" s="534">
        <v>26</v>
      </c>
      <c r="G28" s="534"/>
      <c r="H28" s="534">
        <v>46</v>
      </c>
      <c r="I28" s="534"/>
      <c r="J28" s="534"/>
      <c r="K28" s="534">
        <v>10</v>
      </c>
      <c r="L28" s="534"/>
      <c r="M28" s="534"/>
      <c r="N28" s="534"/>
      <c r="O28" s="534"/>
      <c r="P28" s="534"/>
      <c r="Q28" s="534"/>
      <c r="R28" s="534">
        <v>10</v>
      </c>
      <c r="S28" s="534">
        <v>152</v>
      </c>
      <c r="T28" s="534"/>
      <c r="U28" s="534">
        <v>185</v>
      </c>
      <c r="V28" s="536">
        <f t="shared" si="0"/>
        <v>337</v>
      </c>
    </row>
    <row r="29" spans="1:22" ht="24" customHeight="1" x14ac:dyDescent="0.15">
      <c r="A29" s="822"/>
      <c r="B29" s="533" t="s">
        <v>1443</v>
      </c>
      <c r="C29" s="534">
        <v>82</v>
      </c>
      <c r="D29" s="534"/>
      <c r="E29" s="534">
        <v>62</v>
      </c>
      <c r="F29" s="534">
        <v>41</v>
      </c>
      <c r="G29" s="534"/>
      <c r="H29" s="534">
        <v>46</v>
      </c>
      <c r="I29" s="534">
        <v>14</v>
      </c>
      <c r="J29" s="534">
        <v>8</v>
      </c>
      <c r="K29" s="534">
        <v>10</v>
      </c>
      <c r="L29" s="534"/>
      <c r="M29" s="534"/>
      <c r="N29" s="534"/>
      <c r="O29" s="534"/>
      <c r="P29" s="534"/>
      <c r="Q29" s="534"/>
      <c r="R29" s="534"/>
      <c r="S29" s="534">
        <v>263</v>
      </c>
      <c r="T29" s="534"/>
      <c r="U29" s="534">
        <v>618</v>
      </c>
      <c r="V29" s="536">
        <f t="shared" si="0"/>
        <v>881</v>
      </c>
    </row>
    <row r="30" spans="1:22" ht="24" customHeight="1" x14ac:dyDescent="0.15">
      <c r="A30" s="537" t="s">
        <v>1444</v>
      </c>
      <c r="B30" s="533" t="s">
        <v>1420</v>
      </c>
      <c r="C30" s="534">
        <v>100</v>
      </c>
      <c r="D30" s="534"/>
      <c r="E30" s="534"/>
      <c r="F30" s="534"/>
      <c r="G30" s="534"/>
      <c r="H30" s="534"/>
      <c r="I30" s="534"/>
      <c r="J30" s="534"/>
      <c r="K30" s="534"/>
      <c r="L30" s="534"/>
      <c r="M30" s="534">
        <v>163</v>
      </c>
      <c r="N30" s="534"/>
      <c r="O30" s="534"/>
      <c r="P30" s="534"/>
      <c r="Q30" s="534"/>
      <c r="R30" s="534"/>
      <c r="S30" s="534">
        <v>263</v>
      </c>
      <c r="T30" s="534">
        <v>884</v>
      </c>
      <c r="U30" s="534"/>
      <c r="V30" s="536">
        <f t="shared" si="0"/>
        <v>1147</v>
      </c>
    </row>
    <row r="31" spans="1:22" ht="24" customHeight="1" x14ac:dyDescent="0.15">
      <c r="A31" s="822" t="s">
        <v>1445</v>
      </c>
      <c r="B31" s="822"/>
      <c r="C31" s="534">
        <f>SUM(C5:C30)</f>
        <v>727</v>
      </c>
      <c r="D31" s="534">
        <f t="shared" ref="D31:T31" si="1">SUM(D5:D30)</f>
        <v>1267</v>
      </c>
      <c r="E31" s="534">
        <f t="shared" si="1"/>
        <v>3780</v>
      </c>
      <c r="F31" s="534">
        <f t="shared" si="1"/>
        <v>3959</v>
      </c>
      <c r="G31" s="534">
        <f t="shared" si="1"/>
        <v>0</v>
      </c>
      <c r="H31" s="534">
        <f t="shared" si="1"/>
        <v>85189</v>
      </c>
      <c r="I31" s="534">
        <f t="shared" si="1"/>
        <v>281</v>
      </c>
      <c r="J31" s="534">
        <f t="shared" si="1"/>
        <v>251</v>
      </c>
      <c r="K31" s="534">
        <f t="shared" si="1"/>
        <v>3886</v>
      </c>
      <c r="L31" s="534">
        <f t="shared" si="1"/>
        <v>0</v>
      </c>
      <c r="M31" s="534">
        <f t="shared" si="1"/>
        <v>163</v>
      </c>
      <c r="N31" s="534">
        <f t="shared" si="1"/>
        <v>2558</v>
      </c>
      <c r="O31" s="534">
        <f t="shared" si="1"/>
        <v>31</v>
      </c>
      <c r="P31" s="534">
        <f t="shared" si="1"/>
        <v>0</v>
      </c>
      <c r="Q31" s="534">
        <f t="shared" si="1"/>
        <v>48</v>
      </c>
      <c r="R31" s="534">
        <f>SUM(R5:R30)</f>
        <v>108</v>
      </c>
      <c r="S31" s="534">
        <f>SUM(S5:S30)</f>
        <v>102248</v>
      </c>
      <c r="T31" s="534">
        <f t="shared" si="1"/>
        <v>2054</v>
      </c>
      <c r="U31" s="534">
        <f>SUM(U5:U30)</f>
        <v>2245</v>
      </c>
      <c r="V31" s="536">
        <f>SUM(V5:V30)</f>
        <v>106547</v>
      </c>
    </row>
    <row r="32" spans="1:22" ht="24" customHeight="1" x14ac:dyDescent="0.15">
      <c r="A32" s="537" t="s">
        <v>1446</v>
      </c>
      <c r="B32" s="533" t="s">
        <v>1446</v>
      </c>
      <c r="C32" s="534">
        <v>7500</v>
      </c>
      <c r="D32" s="534">
        <v>320</v>
      </c>
      <c r="E32" s="534">
        <v>1440</v>
      </c>
      <c r="F32" s="534">
        <v>8400</v>
      </c>
      <c r="G32" s="534">
        <v>75</v>
      </c>
      <c r="H32" s="534"/>
      <c r="I32" s="534"/>
      <c r="J32" s="534">
        <v>450</v>
      </c>
      <c r="K32" s="534">
        <v>400</v>
      </c>
      <c r="L32" s="534"/>
      <c r="M32" s="534">
        <v>1700</v>
      </c>
      <c r="N32" s="534">
        <v>1650</v>
      </c>
      <c r="O32" s="534">
        <v>300</v>
      </c>
      <c r="P32" s="534"/>
      <c r="Q32" s="534">
        <v>500</v>
      </c>
      <c r="R32" s="534">
        <v>4000</v>
      </c>
      <c r="S32" s="534">
        <v>26735</v>
      </c>
      <c r="T32" s="534">
        <v>33000</v>
      </c>
      <c r="U32" s="534"/>
      <c r="V32" s="536">
        <f t="shared" ref="V32:V42" si="2">SUM(S32:U32)</f>
        <v>59735</v>
      </c>
    </row>
    <row r="33" spans="1:22" ht="24" customHeight="1" x14ac:dyDescent="0.15">
      <c r="A33" s="537" t="s">
        <v>1447</v>
      </c>
      <c r="B33" s="533" t="s">
        <v>1448</v>
      </c>
      <c r="C33" s="534">
        <v>1170</v>
      </c>
      <c r="D33" s="534"/>
      <c r="E33" s="534">
        <v>382</v>
      </c>
      <c r="F33" s="534">
        <v>273</v>
      </c>
      <c r="G33" s="534"/>
      <c r="H33" s="534">
        <v>8220</v>
      </c>
      <c r="I33" s="534">
        <v>2</v>
      </c>
      <c r="J33" s="534">
        <v>1</v>
      </c>
      <c r="K33" s="534">
        <v>176</v>
      </c>
      <c r="L33" s="534"/>
      <c r="M33" s="534">
        <v>2</v>
      </c>
      <c r="N33" s="534">
        <v>4</v>
      </c>
      <c r="O33" s="534"/>
      <c r="P33" s="534"/>
      <c r="Q33" s="534"/>
      <c r="R33" s="534"/>
      <c r="S33" s="534">
        <v>10230</v>
      </c>
      <c r="T33" s="534"/>
      <c r="U33" s="534"/>
      <c r="V33" s="536">
        <f t="shared" si="2"/>
        <v>10230</v>
      </c>
    </row>
    <row r="34" spans="1:22" ht="24" customHeight="1" x14ac:dyDescent="0.15">
      <c r="A34" s="537" t="s">
        <v>1449</v>
      </c>
      <c r="B34" s="533" t="s">
        <v>1450</v>
      </c>
      <c r="C34" s="534">
        <v>220</v>
      </c>
      <c r="D34" s="534"/>
      <c r="E34" s="534">
        <v>66</v>
      </c>
      <c r="F34" s="534">
        <v>225</v>
      </c>
      <c r="G34" s="534"/>
      <c r="H34" s="534">
        <v>3000</v>
      </c>
      <c r="I34" s="534"/>
      <c r="J34" s="534"/>
      <c r="K34" s="534">
        <v>20</v>
      </c>
      <c r="L34" s="534"/>
      <c r="M34" s="534">
        <v>12</v>
      </c>
      <c r="N34" s="534">
        <v>360</v>
      </c>
      <c r="O34" s="534"/>
      <c r="P34" s="534"/>
      <c r="Q34" s="534"/>
      <c r="R34" s="534"/>
      <c r="S34" s="534">
        <v>3903</v>
      </c>
      <c r="T34" s="534">
        <v>180</v>
      </c>
      <c r="U34" s="534"/>
      <c r="V34" s="536">
        <f t="shared" si="2"/>
        <v>4083</v>
      </c>
    </row>
    <row r="35" spans="1:22" ht="24" customHeight="1" x14ac:dyDescent="0.15">
      <c r="A35" s="822" t="s">
        <v>1451</v>
      </c>
      <c r="B35" s="533" t="s">
        <v>1452</v>
      </c>
      <c r="C35" s="534">
        <v>33</v>
      </c>
      <c r="D35" s="534"/>
      <c r="E35" s="534">
        <v>60</v>
      </c>
      <c r="F35" s="534">
        <v>272</v>
      </c>
      <c r="G35" s="534"/>
      <c r="H35" s="534">
        <v>700</v>
      </c>
      <c r="I35" s="534"/>
      <c r="J35" s="534"/>
      <c r="K35" s="534">
        <v>1</v>
      </c>
      <c r="L35" s="534"/>
      <c r="M35" s="534"/>
      <c r="N35" s="534">
        <v>1</v>
      </c>
      <c r="O35" s="534"/>
      <c r="P35" s="534"/>
      <c r="Q35" s="534"/>
      <c r="R35" s="534"/>
      <c r="S35" s="534">
        <v>1067</v>
      </c>
      <c r="T35" s="534"/>
      <c r="U35" s="534"/>
      <c r="V35" s="536">
        <f t="shared" si="2"/>
        <v>1067</v>
      </c>
    </row>
    <row r="36" spans="1:22" ht="24" customHeight="1" x14ac:dyDescent="0.15">
      <c r="A36" s="822"/>
      <c r="B36" s="533" t="s">
        <v>1453</v>
      </c>
      <c r="C36" s="534">
        <v>8</v>
      </c>
      <c r="D36" s="534"/>
      <c r="E36" s="534">
        <v>48</v>
      </c>
      <c r="F36" s="534">
        <v>190</v>
      </c>
      <c r="G36" s="534"/>
      <c r="H36" s="534">
        <v>480</v>
      </c>
      <c r="I36" s="534"/>
      <c r="J36" s="534"/>
      <c r="K36" s="534"/>
      <c r="L36" s="534"/>
      <c r="M36" s="534"/>
      <c r="N36" s="534">
        <v>1</v>
      </c>
      <c r="O36" s="534"/>
      <c r="P36" s="534"/>
      <c r="Q36" s="534"/>
      <c r="R36" s="534"/>
      <c r="S36" s="534">
        <v>727</v>
      </c>
      <c r="T36" s="534">
        <v>1</v>
      </c>
      <c r="U36" s="534"/>
      <c r="V36" s="536">
        <f t="shared" si="2"/>
        <v>728</v>
      </c>
    </row>
    <row r="37" spans="1:22" ht="24" customHeight="1" x14ac:dyDescent="0.15">
      <c r="A37" s="822"/>
      <c r="B37" s="533" t="s">
        <v>1454</v>
      </c>
      <c r="C37" s="534">
        <v>11</v>
      </c>
      <c r="D37" s="534"/>
      <c r="E37" s="534">
        <v>42</v>
      </c>
      <c r="F37" s="534">
        <v>152</v>
      </c>
      <c r="G37" s="534"/>
      <c r="H37" s="534">
        <v>780</v>
      </c>
      <c r="I37" s="534"/>
      <c r="J37" s="534"/>
      <c r="K37" s="534"/>
      <c r="L37" s="534"/>
      <c r="M37" s="534"/>
      <c r="N37" s="534">
        <v>1</v>
      </c>
      <c r="O37" s="534"/>
      <c r="P37" s="534"/>
      <c r="Q37" s="534"/>
      <c r="R37" s="534"/>
      <c r="S37" s="534">
        <v>986</v>
      </c>
      <c r="T37" s="534">
        <v>1</v>
      </c>
      <c r="U37" s="534"/>
      <c r="V37" s="536">
        <f t="shared" si="2"/>
        <v>987</v>
      </c>
    </row>
    <row r="38" spans="1:22" ht="24" customHeight="1" x14ac:dyDescent="0.15">
      <c r="A38" s="537" t="s">
        <v>1455</v>
      </c>
      <c r="B38" s="533" t="s">
        <v>1456</v>
      </c>
      <c r="C38" s="534">
        <v>75</v>
      </c>
      <c r="D38" s="534"/>
      <c r="E38" s="534">
        <v>405</v>
      </c>
      <c r="F38" s="534">
        <v>800</v>
      </c>
      <c r="G38" s="534"/>
      <c r="H38" s="534">
        <v>250</v>
      </c>
      <c r="I38" s="534"/>
      <c r="J38" s="534"/>
      <c r="K38" s="534"/>
      <c r="L38" s="534"/>
      <c r="M38" s="534">
        <v>10</v>
      </c>
      <c r="N38" s="534">
        <v>60</v>
      </c>
      <c r="O38" s="534"/>
      <c r="P38" s="534"/>
      <c r="Q38" s="534"/>
      <c r="R38" s="534"/>
      <c r="S38" s="534">
        <v>1600</v>
      </c>
      <c r="T38" s="534">
        <v>2700</v>
      </c>
      <c r="U38" s="534"/>
      <c r="V38" s="536">
        <f t="shared" si="2"/>
        <v>4300</v>
      </c>
    </row>
    <row r="39" spans="1:22" ht="24" customHeight="1" x14ac:dyDescent="0.15">
      <c r="A39" s="822" t="s">
        <v>1457</v>
      </c>
      <c r="B39" s="533" t="s">
        <v>1458</v>
      </c>
      <c r="C39" s="534"/>
      <c r="D39" s="534"/>
      <c r="E39" s="534">
        <v>4250</v>
      </c>
      <c r="F39" s="534">
        <v>2040</v>
      </c>
      <c r="G39" s="534"/>
      <c r="H39" s="534">
        <v>20140</v>
      </c>
      <c r="I39" s="534">
        <v>27</v>
      </c>
      <c r="J39" s="534"/>
      <c r="K39" s="534">
        <v>150</v>
      </c>
      <c r="L39" s="534"/>
      <c r="M39" s="534"/>
      <c r="N39" s="534">
        <v>2000</v>
      </c>
      <c r="O39" s="534"/>
      <c r="P39" s="534"/>
      <c r="Q39" s="534"/>
      <c r="R39" s="534"/>
      <c r="S39" s="534">
        <v>28607</v>
      </c>
      <c r="T39" s="534"/>
      <c r="U39" s="534"/>
      <c r="V39" s="536">
        <f t="shared" si="2"/>
        <v>28607</v>
      </c>
    </row>
    <row r="40" spans="1:22" ht="24" customHeight="1" x14ac:dyDescent="0.15">
      <c r="A40" s="822"/>
      <c r="B40" s="533" t="s">
        <v>1459</v>
      </c>
      <c r="C40" s="534"/>
      <c r="D40" s="534">
        <v>200</v>
      </c>
      <c r="E40" s="534">
        <v>7140</v>
      </c>
      <c r="F40" s="534"/>
      <c r="G40" s="534"/>
      <c r="H40" s="534"/>
      <c r="I40" s="534">
        <v>45</v>
      </c>
      <c r="J40" s="534"/>
      <c r="K40" s="534">
        <v>560</v>
      </c>
      <c r="L40" s="534"/>
      <c r="M40" s="534"/>
      <c r="N40" s="534">
        <v>3040</v>
      </c>
      <c r="O40" s="534"/>
      <c r="P40" s="534">
        <v>2100</v>
      </c>
      <c r="Q40" s="534"/>
      <c r="R40" s="534"/>
      <c r="S40" s="534">
        <v>13085</v>
      </c>
      <c r="T40" s="534"/>
      <c r="U40" s="534"/>
      <c r="V40" s="536">
        <f t="shared" si="2"/>
        <v>13085</v>
      </c>
    </row>
    <row r="41" spans="1:22" ht="24" customHeight="1" x14ac:dyDescent="0.15">
      <c r="A41" s="822"/>
      <c r="B41" s="533" t="s">
        <v>1460</v>
      </c>
      <c r="C41" s="534"/>
      <c r="D41" s="534"/>
      <c r="E41" s="534">
        <v>9010</v>
      </c>
      <c r="F41" s="534">
        <v>3060</v>
      </c>
      <c r="G41" s="534"/>
      <c r="H41" s="534"/>
      <c r="I41" s="534"/>
      <c r="J41" s="534"/>
      <c r="K41" s="534">
        <v>140</v>
      </c>
      <c r="L41" s="534"/>
      <c r="M41" s="534"/>
      <c r="N41" s="534">
        <v>3200</v>
      </c>
      <c r="O41" s="534"/>
      <c r="P41" s="534"/>
      <c r="Q41" s="534"/>
      <c r="R41" s="534"/>
      <c r="S41" s="534">
        <v>15410</v>
      </c>
      <c r="T41" s="534"/>
      <c r="U41" s="534"/>
      <c r="V41" s="536">
        <f t="shared" si="2"/>
        <v>15410</v>
      </c>
    </row>
    <row r="42" spans="1:22" ht="24" customHeight="1" x14ac:dyDescent="0.15">
      <c r="A42" s="537" t="s">
        <v>1461</v>
      </c>
      <c r="B42" s="533" t="s">
        <v>1462</v>
      </c>
      <c r="C42" s="534"/>
      <c r="D42" s="534"/>
      <c r="E42" s="534"/>
      <c r="F42" s="534"/>
      <c r="G42" s="534"/>
      <c r="H42" s="534"/>
      <c r="I42" s="534"/>
      <c r="J42" s="534">
        <v>519</v>
      </c>
      <c r="K42" s="534"/>
      <c r="L42" s="534"/>
      <c r="M42" s="534"/>
      <c r="N42" s="534"/>
      <c r="O42" s="534"/>
      <c r="P42" s="534">
        <v>125</v>
      </c>
      <c r="Q42" s="534"/>
      <c r="R42" s="534"/>
      <c r="S42" s="534">
        <v>644</v>
      </c>
      <c r="T42" s="534"/>
      <c r="U42" s="534"/>
      <c r="V42" s="536">
        <f t="shared" si="2"/>
        <v>644</v>
      </c>
    </row>
    <row r="43" spans="1:22" ht="22.5" customHeight="1" x14ac:dyDescent="0.15">
      <c r="A43" s="815" t="s">
        <v>1463</v>
      </c>
      <c r="B43" s="815"/>
      <c r="C43" s="538">
        <f t="shared" ref="C43:V43" si="3">SUM(C31:C42)</f>
        <v>9744</v>
      </c>
      <c r="D43" s="538">
        <f t="shared" si="3"/>
        <v>1787</v>
      </c>
      <c r="E43" s="538">
        <f t="shared" si="3"/>
        <v>26623</v>
      </c>
      <c r="F43" s="538">
        <f t="shared" si="3"/>
        <v>19371</v>
      </c>
      <c r="G43" s="538">
        <f t="shared" si="3"/>
        <v>75</v>
      </c>
      <c r="H43" s="538">
        <f t="shared" si="3"/>
        <v>118759</v>
      </c>
      <c r="I43" s="538">
        <f t="shared" si="3"/>
        <v>355</v>
      </c>
      <c r="J43" s="538">
        <f t="shared" si="3"/>
        <v>1221</v>
      </c>
      <c r="K43" s="538">
        <f t="shared" si="3"/>
        <v>5333</v>
      </c>
      <c r="L43" s="538">
        <f t="shared" si="3"/>
        <v>0</v>
      </c>
      <c r="M43" s="538">
        <f t="shared" si="3"/>
        <v>1887</v>
      </c>
      <c r="N43" s="538">
        <f t="shared" si="3"/>
        <v>12875</v>
      </c>
      <c r="O43" s="538">
        <f t="shared" si="3"/>
        <v>331</v>
      </c>
      <c r="P43" s="538">
        <f t="shared" si="3"/>
        <v>2225</v>
      </c>
      <c r="Q43" s="538">
        <f t="shared" si="3"/>
        <v>548</v>
      </c>
      <c r="R43" s="538">
        <f>SUM(R31:R42)</f>
        <v>4108</v>
      </c>
      <c r="S43" s="538">
        <f t="shared" si="3"/>
        <v>205242</v>
      </c>
      <c r="T43" s="538">
        <f t="shared" si="3"/>
        <v>37936</v>
      </c>
      <c r="U43" s="538">
        <f t="shared" si="3"/>
        <v>2245</v>
      </c>
      <c r="V43" s="539">
        <f t="shared" si="3"/>
        <v>245423</v>
      </c>
    </row>
    <row r="44" spans="1:22" ht="21.95" customHeight="1" x14ac:dyDescent="0.15"/>
    <row r="45" spans="1:22" ht="19.5" customHeight="1" x14ac:dyDescent="0.15">
      <c r="A45" s="689" t="s">
        <v>1467</v>
      </c>
      <c r="B45" s="689"/>
      <c r="C45" s="689"/>
      <c r="D45" s="689"/>
      <c r="E45" s="689"/>
      <c r="F45" s="689"/>
      <c r="G45" s="689"/>
      <c r="H45" s="689"/>
      <c r="I45" s="689"/>
      <c r="J45" s="689"/>
      <c r="K45" s="689"/>
      <c r="L45" s="689"/>
      <c r="M45" s="689"/>
      <c r="N45" s="689"/>
      <c r="O45" s="689"/>
      <c r="P45" s="689"/>
      <c r="Q45" s="689"/>
      <c r="R45" s="689"/>
      <c r="S45" s="689"/>
      <c r="T45" s="689"/>
      <c r="U45" s="689"/>
    </row>
  </sheetData>
  <sheetProtection selectLockedCells="1" selectUnlockedCells="1"/>
  <autoFilter ref="A4:V43" xr:uid="{00000000-0009-0000-0000-000012000000}"/>
  <mergeCells count="16">
    <mergeCell ref="A13:A14"/>
    <mergeCell ref="A3:G3"/>
    <mergeCell ref="T3:V3"/>
    <mergeCell ref="A5:A7"/>
    <mergeCell ref="A8:A9"/>
    <mergeCell ref="A10:A12"/>
    <mergeCell ref="A35:A37"/>
    <mergeCell ref="A39:A41"/>
    <mergeCell ref="A43:B43"/>
    <mergeCell ref="A45:U45"/>
    <mergeCell ref="A15:A17"/>
    <mergeCell ref="A18:A19"/>
    <mergeCell ref="A20:A23"/>
    <mergeCell ref="A24:A26"/>
    <mergeCell ref="A27:A29"/>
    <mergeCell ref="A31:B31"/>
  </mergeCells>
  <phoneticPr fontId="4"/>
  <pageMargins left="0.78740157480314965" right="0.19685039370078741" top="0.19685039370078741" bottom="0.19685039370078741" header="0.51181102362204722" footer="0.11811023622047245"/>
  <pageSetup paperSize="9" scale="57" firstPageNumber="0" fitToWidth="0" fitToHeight="0" orientation="landscape" horizontalDpi="4294967294"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T40"/>
  <sheetViews>
    <sheetView view="pageLayout" zoomScaleNormal="100" workbookViewId="0">
      <selection activeCell="A39" sqref="A39:T40"/>
    </sheetView>
  </sheetViews>
  <sheetFormatPr defaultRowHeight="12.75" x14ac:dyDescent="0.15"/>
  <cols>
    <col min="1" max="1" width="24.625" style="62" customWidth="1"/>
    <col min="2" max="2" width="7.75" style="61" customWidth="1"/>
    <col min="3" max="3" width="2.5" style="61" customWidth="1"/>
    <col min="4" max="4" width="7.75" style="61" customWidth="1"/>
    <col min="5" max="5" width="6.75" style="61" customWidth="1"/>
    <col min="6" max="6" width="3.625" style="61" customWidth="1"/>
    <col min="7" max="7" width="9" style="62" customWidth="1"/>
    <col min="8" max="14" width="5.625" style="62" customWidth="1"/>
    <col min="15" max="15" width="6.125" style="62" customWidth="1"/>
    <col min="16" max="16" width="5.625" style="62" customWidth="1"/>
    <col min="17" max="20" width="5" style="62" customWidth="1"/>
    <col min="21" max="24" width="9" style="62"/>
    <col min="25" max="26" width="18.125" style="62" customWidth="1"/>
    <col min="27" max="16384" width="9" style="62"/>
  </cols>
  <sheetData>
    <row r="3" spans="1:20" ht="15.75" customHeight="1" x14ac:dyDescent="0.15">
      <c r="A3" s="60" t="s">
        <v>207</v>
      </c>
    </row>
    <row r="4" spans="1:20" ht="15.75" customHeight="1" x14ac:dyDescent="0.15"/>
    <row r="5" spans="1:20" ht="15.75" customHeight="1" x14ac:dyDescent="0.15">
      <c r="A5" s="63" t="s">
        <v>208</v>
      </c>
      <c r="B5" s="64"/>
      <c r="C5" s="64"/>
      <c r="D5" s="64"/>
      <c r="E5" s="64"/>
      <c r="F5" s="64"/>
      <c r="G5" s="65"/>
      <c r="H5" s="65"/>
      <c r="I5" s="65"/>
      <c r="J5" s="65"/>
      <c r="K5" s="65"/>
      <c r="L5" s="65"/>
      <c r="M5" s="65"/>
      <c r="N5" s="65"/>
      <c r="O5" s="65"/>
      <c r="P5" s="65"/>
      <c r="Q5" s="65"/>
      <c r="R5" s="65"/>
      <c r="S5" s="65"/>
    </row>
    <row r="6" spans="1:20" ht="15.75" customHeight="1" x14ac:dyDescent="0.15">
      <c r="A6" s="66" t="s">
        <v>209</v>
      </c>
    </row>
    <row r="7" spans="1:20" ht="15.75" customHeight="1" x14ac:dyDescent="0.15">
      <c r="A7" s="62" t="s">
        <v>210</v>
      </c>
      <c r="R7" s="67"/>
      <c r="T7" s="67" t="s">
        <v>211</v>
      </c>
    </row>
    <row r="8" spans="1:20" ht="15.75" customHeight="1" x14ac:dyDescent="0.15">
      <c r="A8" s="68" t="s">
        <v>212</v>
      </c>
      <c r="B8" s="825" t="s">
        <v>213</v>
      </c>
      <c r="C8" s="825"/>
      <c r="D8" s="825"/>
      <c r="E8" s="825"/>
      <c r="F8" s="825"/>
      <c r="G8" s="825"/>
      <c r="H8" s="825"/>
      <c r="I8" s="825"/>
      <c r="J8" s="825" t="s">
        <v>214</v>
      </c>
      <c r="K8" s="825"/>
      <c r="L8" s="825"/>
      <c r="M8" s="825"/>
      <c r="N8" s="825"/>
      <c r="O8" s="825"/>
      <c r="P8" s="825"/>
      <c r="Q8" s="825"/>
      <c r="R8" s="825"/>
      <c r="S8" s="825"/>
      <c r="T8" s="825"/>
    </row>
    <row r="9" spans="1:20" ht="15.75" customHeight="1" x14ac:dyDescent="0.15">
      <c r="A9" s="826" t="s">
        <v>215</v>
      </c>
      <c r="B9" s="829" t="s">
        <v>216</v>
      </c>
      <c r="C9" s="825"/>
      <c r="D9" s="825"/>
      <c r="E9" s="825"/>
      <c r="F9" s="825"/>
      <c r="G9" s="825"/>
      <c r="H9" s="830" t="s">
        <v>217</v>
      </c>
      <c r="I9" s="830"/>
      <c r="J9" s="830" t="s">
        <v>218</v>
      </c>
      <c r="K9" s="830"/>
      <c r="L9" s="830"/>
      <c r="M9" s="69"/>
      <c r="N9" s="831" t="s">
        <v>219</v>
      </c>
      <c r="O9" s="831"/>
      <c r="P9" s="831"/>
      <c r="Q9" s="831"/>
      <c r="R9" s="831"/>
      <c r="S9" s="831"/>
      <c r="T9" s="70"/>
    </row>
    <row r="10" spans="1:20" ht="15.75" customHeight="1" x14ac:dyDescent="0.15">
      <c r="A10" s="827"/>
      <c r="B10" s="832" t="s">
        <v>220</v>
      </c>
      <c r="C10" s="832"/>
      <c r="D10" s="832"/>
      <c r="E10" s="833" t="s">
        <v>221</v>
      </c>
      <c r="F10" s="834"/>
      <c r="G10" s="835"/>
      <c r="H10" s="830"/>
      <c r="I10" s="830"/>
      <c r="J10" s="830" t="s">
        <v>222</v>
      </c>
      <c r="K10" s="830"/>
      <c r="L10" s="830"/>
      <c r="M10" s="839"/>
      <c r="N10" s="841" t="s">
        <v>223</v>
      </c>
      <c r="O10" s="841"/>
      <c r="P10" s="841"/>
      <c r="Q10" s="841"/>
      <c r="R10" s="841"/>
      <c r="S10" s="841"/>
      <c r="T10" s="843"/>
    </row>
    <row r="11" spans="1:20" ht="15.75" customHeight="1" x14ac:dyDescent="0.15">
      <c r="A11" s="828"/>
      <c r="B11" s="845" t="s">
        <v>224</v>
      </c>
      <c r="C11" s="845"/>
      <c r="D11" s="845"/>
      <c r="E11" s="836"/>
      <c r="F11" s="837"/>
      <c r="G11" s="838"/>
      <c r="H11" s="830"/>
      <c r="I11" s="830"/>
      <c r="J11" s="830"/>
      <c r="K11" s="830"/>
      <c r="L11" s="830"/>
      <c r="M11" s="840"/>
      <c r="N11" s="842"/>
      <c r="O11" s="842"/>
      <c r="P11" s="842"/>
      <c r="Q11" s="842"/>
      <c r="R11" s="842"/>
      <c r="S11" s="842"/>
      <c r="T11" s="844"/>
    </row>
    <row r="12" spans="1:20" ht="15.75" customHeight="1" x14ac:dyDescent="0.15">
      <c r="A12" s="71" t="s">
        <v>225</v>
      </c>
      <c r="B12" s="825" t="s">
        <v>0</v>
      </c>
      <c r="C12" s="825"/>
      <c r="D12" s="825"/>
      <c r="E12" s="846" t="s">
        <v>0</v>
      </c>
      <c r="F12" s="847"/>
      <c r="G12" s="848"/>
      <c r="H12" s="825" t="s">
        <v>226</v>
      </c>
      <c r="I12" s="825"/>
      <c r="J12" s="825" t="s">
        <v>0</v>
      </c>
      <c r="K12" s="825"/>
      <c r="L12" s="825"/>
      <c r="M12" s="846" t="s">
        <v>227</v>
      </c>
      <c r="N12" s="848"/>
      <c r="O12" s="846" t="s">
        <v>228</v>
      </c>
      <c r="P12" s="847"/>
      <c r="Q12" s="848"/>
      <c r="R12" s="846" t="s">
        <v>229</v>
      </c>
      <c r="S12" s="847"/>
      <c r="T12" s="848"/>
    </row>
    <row r="13" spans="1:20" ht="15.75" customHeight="1" x14ac:dyDescent="0.15">
      <c r="A13" s="68" t="s">
        <v>230</v>
      </c>
      <c r="B13" s="825">
        <v>4</v>
      </c>
      <c r="C13" s="825"/>
      <c r="D13" s="825"/>
      <c r="E13" s="846">
        <v>3</v>
      </c>
      <c r="F13" s="847"/>
      <c r="G13" s="848"/>
      <c r="H13" s="825">
        <v>2</v>
      </c>
      <c r="I13" s="825"/>
      <c r="J13" s="825">
        <v>28</v>
      </c>
      <c r="K13" s="825"/>
      <c r="L13" s="825"/>
      <c r="M13" s="846">
        <v>5</v>
      </c>
      <c r="N13" s="848"/>
      <c r="O13" s="846">
        <v>1</v>
      </c>
      <c r="P13" s="847"/>
      <c r="Q13" s="848"/>
      <c r="R13" s="846">
        <v>1</v>
      </c>
      <c r="S13" s="847"/>
      <c r="T13" s="848"/>
    </row>
    <row r="14" spans="1:20" ht="15.75" customHeight="1" x14ac:dyDescent="0.15"/>
    <row r="15" spans="1:20" ht="15.75" customHeight="1" x14ac:dyDescent="0.15"/>
    <row r="16" spans="1:20" ht="15.75" customHeight="1" x14ac:dyDescent="0.15">
      <c r="A16" s="62" t="s">
        <v>231</v>
      </c>
      <c r="T16" s="67" t="s">
        <v>211</v>
      </c>
    </row>
    <row r="17" spans="1:20" ht="15.75" customHeight="1" x14ac:dyDescent="0.15">
      <c r="A17" s="868" t="s">
        <v>232</v>
      </c>
      <c r="B17" s="849" t="s">
        <v>233</v>
      </c>
      <c r="C17" s="850"/>
      <c r="D17" s="851"/>
      <c r="E17" s="849" t="s">
        <v>234</v>
      </c>
      <c r="F17" s="850"/>
      <c r="G17" s="851"/>
      <c r="H17" s="72"/>
      <c r="I17" s="855" t="s">
        <v>235</v>
      </c>
      <c r="J17" s="855"/>
      <c r="K17" s="855"/>
      <c r="L17" s="855"/>
      <c r="M17" s="855"/>
      <c r="N17" s="855"/>
      <c r="O17" s="73"/>
      <c r="P17" s="856" t="s">
        <v>236</v>
      </c>
      <c r="Q17" s="866"/>
      <c r="R17" s="859" t="s">
        <v>237</v>
      </c>
      <c r="S17" s="859"/>
      <c r="T17" s="861"/>
    </row>
    <row r="18" spans="1:20" ht="15.75" customHeight="1" x14ac:dyDescent="0.15">
      <c r="A18" s="869"/>
      <c r="B18" s="852"/>
      <c r="C18" s="853"/>
      <c r="D18" s="854"/>
      <c r="E18" s="852"/>
      <c r="F18" s="853"/>
      <c r="G18" s="854"/>
      <c r="H18" s="74" t="s">
        <v>238</v>
      </c>
      <c r="I18" s="74" t="s">
        <v>239</v>
      </c>
      <c r="J18" s="74" t="s">
        <v>240</v>
      </c>
      <c r="K18" s="74" t="s">
        <v>241</v>
      </c>
      <c r="L18" s="74" t="s">
        <v>242</v>
      </c>
      <c r="M18" s="74" t="s">
        <v>243</v>
      </c>
      <c r="N18" s="74" t="s">
        <v>244</v>
      </c>
      <c r="O18" s="75" t="s">
        <v>245</v>
      </c>
      <c r="P18" s="857"/>
      <c r="Q18" s="867"/>
      <c r="R18" s="860"/>
      <c r="S18" s="860"/>
      <c r="T18" s="862"/>
    </row>
    <row r="19" spans="1:20" ht="15.75" customHeight="1" x14ac:dyDescent="0.15">
      <c r="A19" s="74" t="s">
        <v>246</v>
      </c>
      <c r="B19" s="76" t="s">
        <v>247</v>
      </c>
      <c r="C19" s="77" t="s">
        <v>248</v>
      </c>
      <c r="D19" s="78" t="s">
        <v>249</v>
      </c>
      <c r="E19" s="79">
        <v>9.1</v>
      </c>
      <c r="F19" s="77" t="s">
        <v>248</v>
      </c>
      <c r="G19" s="78" t="s">
        <v>250</v>
      </c>
      <c r="H19" s="75">
        <v>1</v>
      </c>
      <c r="I19" s="75">
        <v>2</v>
      </c>
      <c r="J19" s="75"/>
      <c r="K19" s="75">
        <v>1</v>
      </c>
      <c r="L19" s="75">
        <v>5</v>
      </c>
      <c r="M19" s="75">
        <v>3</v>
      </c>
      <c r="N19" s="75"/>
      <c r="O19" s="75">
        <v>12</v>
      </c>
      <c r="P19" s="75">
        <v>24</v>
      </c>
      <c r="Q19" s="858" t="s">
        <v>251</v>
      </c>
      <c r="R19" s="858"/>
      <c r="S19" s="858"/>
      <c r="T19" s="858"/>
    </row>
    <row r="20" spans="1:20" ht="15.75" customHeight="1" x14ac:dyDescent="0.15">
      <c r="A20" s="74" t="s">
        <v>252</v>
      </c>
      <c r="B20" s="863" t="s">
        <v>253</v>
      </c>
      <c r="C20" s="864"/>
      <c r="D20" s="865"/>
      <c r="E20" s="80" t="s">
        <v>254</v>
      </c>
      <c r="F20" s="81"/>
      <c r="G20" s="82"/>
      <c r="H20" s="75">
        <v>1</v>
      </c>
      <c r="I20" s="75">
        <v>1</v>
      </c>
      <c r="J20" s="75">
        <v>9</v>
      </c>
      <c r="K20" s="75">
        <v>3</v>
      </c>
      <c r="L20" s="75">
        <v>7</v>
      </c>
      <c r="M20" s="75">
        <v>2</v>
      </c>
      <c r="N20" s="75">
        <v>1</v>
      </c>
      <c r="O20" s="75">
        <v>3</v>
      </c>
      <c r="P20" s="75">
        <v>27</v>
      </c>
      <c r="Q20" s="858" t="s">
        <v>255</v>
      </c>
      <c r="R20" s="858"/>
      <c r="S20" s="858"/>
      <c r="T20" s="858"/>
    </row>
    <row r="21" spans="1:20" ht="15.75" customHeight="1" x14ac:dyDescent="0.15">
      <c r="A21" s="74" t="s">
        <v>256</v>
      </c>
      <c r="B21" s="76" t="s">
        <v>257</v>
      </c>
      <c r="C21" s="77" t="s">
        <v>248</v>
      </c>
      <c r="D21" s="78" t="s">
        <v>258</v>
      </c>
      <c r="E21" s="79">
        <v>4.0999999999999996</v>
      </c>
      <c r="F21" s="77" t="s">
        <v>248</v>
      </c>
      <c r="G21" s="78">
        <v>12.31</v>
      </c>
      <c r="H21" s="75"/>
      <c r="I21" s="75">
        <v>7</v>
      </c>
      <c r="J21" s="75">
        <v>26</v>
      </c>
      <c r="K21" s="75"/>
      <c r="L21" s="75"/>
      <c r="M21" s="75"/>
      <c r="N21" s="75"/>
      <c r="O21" s="75"/>
      <c r="P21" s="75">
        <v>33</v>
      </c>
      <c r="Q21" s="858" t="s">
        <v>259</v>
      </c>
      <c r="R21" s="858"/>
      <c r="S21" s="858"/>
      <c r="T21" s="858"/>
    </row>
    <row r="22" spans="1:20" ht="15.75" customHeight="1" x14ac:dyDescent="0.15">
      <c r="A22" s="74" t="s">
        <v>260</v>
      </c>
      <c r="B22" s="76" t="s">
        <v>247</v>
      </c>
      <c r="C22" s="77" t="s">
        <v>248</v>
      </c>
      <c r="D22" s="78" t="s">
        <v>249</v>
      </c>
      <c r="E22" s="79">
        <v>2.15</v>
      </c>
      <c r="F22" s="77" t="s">
        <v>248</v>
      </c>
      <c r="G22" s="78">
        <v>4.3</v>
      </c>
      <c r="H22" s="75"/>
      <c r="I22" s="75">
        <v>1</v>
      </c>
      <c r="J22" s="75">
        <v>11</v>
      </c>
      <c r="K22" s="75">
        <v>2</v>
      </c>
      <c r="L22" s="75">
        <v>2</v>
      </c>
      <c r="M22" s="75">
        <v>3</v>
      </c>
      <c r="N22" s="75">
        <v>3</v>
      </c>
      <c r="O22" s="75">
        <v>2</v>
      </c>
      <c r="P22" s="75">
        <v>24</v>
      </c>
      <c r="Q22" s="858" t="s">
        <v>261</v>
      </c>
      <c r="R22" s="858"/>
      <c r="S22" s="858"/>
      <c r="T22" s="858"/>
    </row>
    <row r="23" spans="1:20" ht="15.75" customHeight="1" x14ac:dyDescent="0.15">
      <c r="A23" s="74" t="s">
        <v>252</v>
      </c>
      <c r="B23" s="76" t="s">
        <v>262</v>
      </c>
      <c r="C23" s="77" t="s">
        <v>248</v>
      </c>
      <c r="D23" s="78" t="s">
        <v>263</v>
      </c>
      <c r="E23" s="79">
        <v>5.0999999999999996</v>
      </c>
      <c r="F23" s="77" t="s">
        <v>248</v>
      </c>
      <c r="G23" s="78" t="s">
        <v>264</v>
      </c>
      <c r="H23" s="75"/>
      <c r="I23" s="75"/>
      <c r="J23" s="75">
        <v>2</v>
      </c>
      <c r="K23" s="75">
        <v>2</v>
      </c>
      <c r="L23" s="75">
        <v>2</v>
      </c>
      <c r="M23" s="75">
        <v>6</v>
      </c>
      <c r="N23" s="75">
        <v>8</v>
      </c>
      <c r="O23" s="75">
        <v>4</v>
      </c>
      <c r="P23" s="75">
        <v>24</v>
      </c>
      <c r="Q23" s="858" t="s">
        <v>265</v>
      </c>
      <c r="R23" s="858"/>
      <c r="S23" s="858"/>
      <c r="T23" s="858"/>
    </row>
    <row r="24" spans="1:20" ht="15.75" customHeight="1" x14ac:dyDescent="0.15">
      <c r="A24" s="74" t="s">
        <v>266</v>
      </c>
      <c r="B24" s="76" t="s">
        <v>267</v>
      </c>
      <c r="C24" s="77" t="s">
        <v>248</v>
      </c>
      <c r="D24" s="78" t="s">
        <v>268</v>
      </c>
      <c r="E24" s="79">
        <v>5.15</v>
      </c>
      <c r="F24" s="77" t="s">
        <v>248</v>
      </c>
      <c r="G24" s="78" t="s">
        <v>269</v>
      </c>
      <c r="H24" s="75"/>
      <c r="I24" s="75"/>
      <c r="J24" s="75">
        <v>4</v>
      </c>
      <c r="K24" s="75">
        <v>2</v>
      </c>
      <c r="L24" s="75">
        <v>1</v>
      </c>
      <c r="M24" s="75">
        <v>2</v>
      </c>
      <c r="N24" s="75">
        <v>1</v>
      </c>
      <c r="O24" s="75">
        <v>1</v>
      </c>
      <c r="P24" s="75">
        <v>11</v>
      </c>
      <c r="Q24" s="858"/>
      <c r="R24" s="858"/>
      <c r="S24" s="858"/>
      <c r="T24" s="858"/>
    </row>
    <row r="25" spans="1:20" ht="15.75" customHeight="1" x14ac:dyDescent="0.15">
      <c r="A25" s="74" t="s">
        <v>270</v>
      </c>
      <c r="B25" s="76" t="s">
        <v>271</v>
      </c>
      <c r="C25" s="77" t="s">
        <v>248</v>
      </c>
      <c r="D25" s="78" t="s">
        <v>272</v>
      </c>
      <c r="E25" s="79">
        <v>4.0999999999999996</v>
      </c>
      <c r="F25" s="77" t="s">
        <v>248</v>
      </c>
      <c r="G25" s="78">
        <v>12.31</v>
      </c>
      <c r="H25" s="75"/>
      <c r="I25" s="75">
        <v>1</v>
      </c>
      <c r="J25" s="75">
        <v>7</v>
      </c>
      <c r="K25" s="75">
        <v>3</v>
      </c>
      <c r="L25" s="75">
        <v>2</v>
      </c>
      <c r="M25" s="75"/>
      <c r="N25" s="75"/>
      <c r="O25" s="75"/>
      <c r="P25" s="75">
        <v>13</v>
      </c>
      <c r="Q25" s="858"/>
      <c r="R25" s="858"/>
      <c r="S25" s="858"/>
      <c r="T25" s="858"/>
    </row>
    <row r="26" spans="1:20" ht="15.75" customHeight="1" x14ac:dyDescent="0.15">
      <c r="A26" s="74" t="s">
        <v>273</v>
      </c>
      <c r="B26" s="83" t="s">
        <v>274</v>
      </c>
      <c r="C26" s="77" t="s">
        <v>248</v>
      </c>
      <c r="D26" s="78" t="s">
        <v>275</v>
      </c>
      <c r="E26" s="79">
        <v>7.1</v>
      </c>
      <c r="F26" s="77" t="s">
        <v>248</v>
      </c>
      <c r="G26" s="78">
        <v>10.31</v>
      </c>
      <c r="H26" s="75"/>
      <c r="I26" s="75"/>
      <c r="J26" s="75">
        <v>4</v>
      </c>
      <c r="K26" s="75"/>
      <c r="L26" s="75">
        <v>1</v>
      </c>
      <c r="M26" s="75">
        <v>3</v>
      </c>
      <c r="N26" s="75"/>
      <c r="O26" s="75">
        <v>1</v>
      </c>
      <c r="P26" s="75">
        <v>9</v>
      </c>
      <c r="Q26" s="858"/>
      <c r="R26" s="858"/>
      <c r="S26" s="858"/>
      <c r="T26" s="858"/>
    </row>
    <row r="27" spans="1:20" ht="15.75" customHeight="1" x14ac:dyDescent="0.15">
      <c r="A27" s="74" t="s">
        <v>276</v>
      </c>
      <c r="B27" s="76" t="s">
        <v>257</v>
      </c>
      <c r="C27" s="77" t="s">
        <v>248</v>
      </c>
      <c r="D27" s="78" t="s">
        <v>258</v>
      </c>
      <c r="E27" s="79">
        <v>4.0999999999999996</v>
      </c>
      <c r="F27" s="77" t="s">
        <v>248</v>
      </c>
      <c r="G27" s="78" t="s">
        <v>277</v>
      </c>
      <c r="H27" s="75"/>
      <c r="I27" s="75"/>
      <c r="J27" s="75"/>
      <c r="K27" s="75"/>
      <c r="L27" s="75"/>
      <c r="M27" s="75"/>
      <c r="N27" s="75">
        <v>2</v>
      </c>
      <c r="O27" s="75">
        <v>3</v>
      </c>
      <c r="P27" s="75">
        <v>5</v>
      </c>
      <c r="Q27" s="858"/>
      <c r="R27" s="858"/>
      <c r="S27" s="858"/>
      <c r="T27" s="858"/>
    </row>
    <row r="28" spans="1:20" ht="15.75" customHeight="1" x14ac:dyDescent="0.15">
      <c r="A28" s="74" t="s">
        <v>278</v>
      </c>
      <c r="B28" s="76" t="s">
        <v>279</v>
      </c>
      <c r="C28" s="77" t="s">
        <v>248</v>
      </c>
      <c r="D28" s="78" t="s">
        <v>280</v>
      </c>
      <c r="E28" s="79">
        <v>12.1</v>
      </c>
      <c r="F28" s="77" t="s">
        <v>248</v>
      </c>
      <c r="G28" s="78" t="s">
        <v>264</v>
      </c>
      <c r="H28" s="75"/>
      <c r="I28" s="75"/>
      <c r="J28" s="75">
        <v>2</v>
      </c>
      <c r="K28" s="75"/>
      <c r="L28" s="75"/>
      <c r="M28" s="75"/>
      <c r="N28" s="75"/>
      <c r="O28" s="75"/>
      <c r="P28" s="75">
        <v>2</v>
      </c>
      <c r="Q28" s="858"/>
      <c r="R28" s="858"/>
      <c r="S28" s="858"/>
      <c r="T28" s="858"/>
    </row>
    <row r="29" spans="1:20" ht="15.75" customHeight="1" x14ac:dyDescent="0.15">
      <c r="A29" s="74" t="s">
        <v>281</v>
      </c>
      <c r="B29" s="76" t="s">
        <v>282</v>
      </c>
      <c r="C29" s="77" t="s">
        <v>248</v>
      </c>
      <c r="D29" s="78" t="s">
        <v>283</v>
      </c>
      <c r="E29" s="79">
        <v>6.1</v>
      </c>
      <c r="F29" s="77" t="s">
        <v>248</v>
      </c>
      <c r="G29" s="78">
        <v>8.31</v>
      </c>
      <c r="H29" s="75"/>
      <c r="I29" s="75"/>
      <c r="J29" s="75"/>
      <c r="K29" s="75"/>
      <c r="L29" s="75"/>
      <c r="M29" s="75"/>
      <c r="N29" s="75"/>
      <c r="O29" s="75">
        <v>3</v>
      </c>
      <c r="P29" s="75">
        <v>3</v>
      </c>
      <c r="Q29" s="858"/>
      <c r="R29" s="858"/>
      <c r="S29" s="858"/>
      <c r="T29" s="858"/>
    </row>
    <row r="30" spans="1:20" ht="15.75" customHeight="1" x14ac:dyDescent="0.15">
      <c r="A30" s="74" t="s">
        <v>284</v>
      </c>
      <c r="B30" s="76" t="s">
        <v>285</v>
      </c>
      <c r="C30" s="77" t="s">
        <v>248</v>
      </c>
      <c r="D30" s="78" t="s">
        <v>286</v>
      </c>
      <c r="E30" s="79">
        <v>4.0999999999999996</v>
      </c>
      <c r="F30" s="77" t="s">
        <v>248</v>
      </c>
      <c r="G30" s="78" t="s">
        <v>287</v>
      </c>
      <c r="H30" s="75"/>
      <c r="I30" s="75"/>
      <c r="J30" s="75"/>
      <c r="K30" s="75">
        <v>1</v>
      </c>
      <c r="L30" s="75"/>
      <c r="M30" s="75"/>
      <c r="N30" s="75"/>
      <c r="O30" s="75"/>
      <c r="P30" s="75">
        <v>1</v>
      </c>
      <c r="Q30" s="858"/>
      <c r="R30" s="858"/>
      <c r="S30" s="858"/>
      <c r="T30" s="858"/>
    </row>
    <row r="31" spans="1:20" ht="15.75" customHeight="1" x14ac:dyDescent="0.15">
      <c r="A31" s="74" t="s">
        <v>288</v>
      </c>
      <c r="B31" s="76" t="s">
        <v>289</v>
      </c>
      <c r="C31" s="77" t="s">
        <v>248</v>
      </c>
      <c r="D31" s="78" t="s">
        <v>290</v>
      </c>
      <c r="E31" s="79">
        <v>3.1</v>
      </c>
      <c r="F31" s="77" t="s">
        <v>248</v>
      </c>
      <c r="G31" s="78" t="s">
        <v>277</v>
      </c>
      <c r="H31" s="75"/>
      <c r="I31" s="75">
        <v>5</v>
      </c>
      <c r="J31" s="75">
        <v>11</v>
      </c>
      <c r="K31" s="75">
        <v>9</v>
      </c>
      <c r="L31" s="75">
        <v>5</v>
      </c>
      <c r="M31" s="75">
        <v>3</v>
      </c>
      <c r="N31" s="75"/>
      <c r="O31" s="75">
        <v>4</v>
      </c>
      <c r="P31" s="75">
        <v>37</v>
      </c>
      <c r="Q31" s="858"/>
      <c r="R31" s="858"/>
      <c r="S31" s="858"/>
      <c r="T31" s="858"/>
    </row>
    <row r="32" spans="1:20" ht="15.75" customHeight="1" x14ac:dyDescent="0.15">
      <c r="A32" s="74" t="s">
        <v>291</v>
      </c>
      <c r="B32" s="76" t="s">
        <v>292</v>
      </c>
      <c r="C32" s="77" t="s">
        <v>248</v>
      </c>
      <c r="D32" s="78" t="s">
        <v>293</v>
      </c>
      <c r="E32" s="79" t="s">
        <v>294</v>
      </c>
      <c r="F32" s="77" t="s">
        <v>248</v>
      </c>
      <c r="G32" s="78" t="s">
        <v>264</v>
      </c>
      <c r="H32" s="75">
        <v>4</v>
      </c>
      <c r="I32" s="75"/>
      <c r="J32" s="75"/>
      <c r="K32" s="75"/>
      <c r="L32" s="75"/>
      <c r="M32" s="75"/>
      <c r="N32" s="75"/>
      <c r="O32" s="75"/>
      <c r="P32" s="75">
        <v>4</v>
      </c>
      <c r="Q32" s="858"/>
      <c r="R32" s="858"/>
      <c r="S32" s="858"/>
      <c r="T32" s="858"/>
    </row>
    <row r="33" spans="1:20" ht="15.75" customHeight="1" x14ac:dyDescent="0.15">
      <c r="A33" s="74" t="s">
        <v>295</v>
      </c>
      <c r="B33" s="76" t="s">
        <v>296</v>
      </c>
      <c r="C33" s="77" t="s">
        <v>248</v>
      </c>
      <c r="D33" s="78" t="s">
        <v>297</v>
      </c>
      <c r="E33" s="79" t="s">
        <v>298</v>
      </c>
      <c r="F33" s="77" t="s">
        <v>248</v>
      </c>
      <c r="G33" s="78">
        <v>4.1500000000000004</v>
      </c>
      <c r="H33" s="75">
        <v>4</v>
      </c>
      <c r="I33" s="75"/>
      <c r="J33" s="75"/>
      <c r="K33" s="75"/>
      <c r="L33" s="75"/>
      <c r="M33" s="75"/>
      <c r="N33" s="75"/>
      <c r="O33" s="75"/>
      <c r="P33" s="75">
        <v>4</v>
      </c>
      <c r="Q33" s="858"/>
      <c r="R33" s="858"/>
      <c r="S33" s="858"/>
      <c r="T33" s="858"/>
    </row>
    <row r="34" spans="1:20" ht="15.75" customHeight="1" x14ac:dyDescent="0.15">
      <c r="A34" s="74" t="s">
        <v>299</v>
      </c>
      <c r="B34" s="76" t="s">
        <v>262</v>
      </c>
      <c r="C34" s="77" t="s">
        <v>248</v>
      </c>
      <c r="D34" s="78" t="s">
        <v>300</v>
      </c>
      <c r="E34" s="79">
        <v>5.0999999999999996</v>
      </c>
      <c r="F34" s="77" t="s">
        <v>248</v>
      </c>
      <c r="G34" s="78" t="s">
        <v>301</v>
      </c>
      <c r="H34" s="75">
        <v>1</v>
      </c>
      <c r="I34" s="75"/>
      <c r="J34" s="75">
        <v>2</v>
      </c>
      <c r="K34" s="75"/>
      <c r="L34" s="75">
        <v>1</v>
      </c>
      <c r="M34" s="75"/>
      <c r="N34" s="75"/>
      <c r="O34" s="75"/>
      <c r="P34" s="75">
        <v>4</v>
      </c>
      <c r="Q34" s="858"/>
      <c r="R34" s="858"/>
      <c r="S34" s="858"/>
      <c r="T34" s="858"/>
    </row>
    <row r="35" spans="1:20" ht="15.75" customHeight="1" x14ac:dyDescent="0.15">
      <c r="A35" s="74" t="s">
        <v>302</v>
      </c>
      <c r="B35" s="76" t="s">
        <v>303</v>
      </c>
      <c r="C35" s="77" t="s">
        <v>248</v>
      </c>
      <c r="D35" s="78" t="s">
        <v>280</v>
      </c>
      <c r="E35" s="79">
        <v>12.1</v>
      </c>
      <c r="F35" s="77" t="s">
        <v>248</v>
      </c>
      <c r="G35" s="78" t="s">
        <v>304</v>
      </c>
      <c r="H35" s="75"/>
      <c r="I35" s="75">
        <v>1</v>
      </c>
      <c r="J35" s="75"/>
      <c r="K35" s="75"/>
      <c r="L35" s="75"/>
      <c r="M35" s="75">
        <v>1</v>
      </c>
      <c r="N35" s="75"/>
      <c r="O35" s="75"/>
      <c r="P35" s="75">
        <v>2</v>
      </c>
      <c r="Q35" s="858"/>
      <c r="R35" s="858"/>
      <c r="S35" s="858"/>
      <c r="T35" s="858"/>
    </row>
    <row r="36" spans="1:20" ht="15.75" customHeight="1" x14ac:dyDescent="0.15">
      <c r="A36" s="74" t="s">
        <v>305</v>
      </c>
      <c r="B36" s="76" t="s">
        <v>271</v>
      </c>
      <c r="C36" s="77" t="s">
        <v>248</v>
      </c>
      <c r="D36" s="78" t="s">
        <v>272</v>
      </c>
      <c r="E36" s="79">
        <v>9.1</v>
      </c>
      <c r="F36" s="77" t="s">
        <v>248</v>
      </c>
      <c r="G36" s="78" t="s">
        <v>306</v>
      </c>
      <c r="H36" s="75">
        <v>14</v>
      </c>
      <c r="I36" s="75"/>
      <c r="J36" s="75"/>
      <c r="K36" s="75"/>
      <c r="L36" s="75"/>
      <c r="M36" s="75"/>
      <c r="N36" s="75"/>
      <c r="O36" s="75"/>
      <c r="P36" s="75">
        <v>14</v>
      </c>
      <c r="Q36" s="858"/>
      <c r="R36" s="858"/>
      <c r="S36" s="858"/>
      <c r="T36" s="858"/>
    </row>
    <row r="37" spans="1:20" ht="15.75" customHeight="1" x14ac:dyDescent="0.15">
      <c r="A37" s="75" t="s">
        <v>236</v>
      </c>
      <c r="B37" s="870"/>
      <c r="C37" s="870"/>
      <c r="D37" s="870"/>
      <c r="E37" s="84"/>
      <c r="F37" s="85"/>
      <c r="G37" s="86"/>
      <c r="H37" s="75">
        <v>25</v>
      </c>
      <c r="I37" s="75">
        <v>18</v>
      </c>
      <c r="J37" s="75">
        <v>78</v>
      </c>
      <c r="K37" s="75">
        <v>23</v>
      </c>
      <c r="L37" s="75">
        <v>26</v>
      </c>
      <c r="M37" s="75">
        <v>23</v>
      </c>
      <c r="N37" s="75">
        <v>15</v>
      </c>
      <c r="O37" s="75">
        <v>33</v>
      </c>
      <c r="P37" s="75">
        <v>241</v>
      </c>
      <c r="Q37" s="858"/>
      <c r="R37" s="858"/>
      <c r="S37" s="858"/>
      <c r="T37" s="858"/>
    </row>
    <row r="39" spans="1:20" ht="15.75" customHeight="1" x14ac:dyDescent="0.15">
      <c r="A39" s="700" t="s">
        <v>307</v>
      </c>
      <c r="B39" s="700"/>
      <c r="C39" s="700"/>
      <c r="D39" s="700"/>
      <c r="E39" s="700"/>
      <c r="F39" s="700"/>
      <c r="G39" s="700"/>
      <c r="H39" s="700"/>
      <c r="I39" s="700"/>
      <c r="J39" s="700"/>
      <c r="K39" s="700"/>
      <c r="L39" s="700"/>
      <c r="M39" s="700"/>
      <c r="N39" s="700"/>
      <c r="O39" s="700"/>
      <c r="P39" s="700"/>
      <c r="Q39" s="700"/>
      <c r="R39" s="700"/>
      <c r="S39" s="700"/>
      <c r="T39" s="700"/>
    </row>
    <row r="40" spans="1:20" x14ac:dyDescent="0.15">
      <c r="A40" s="700"/>
      <c r="B40" s="700"/>
      <c r="C40" s="700"/>
      <c r="D40" s="700"/>
      <c r="E40" s="700"/>
      <c r="F40" s="700"/>
      <c r="G40" s="700"/>
      <c r="H40" s="700"/>
      <c r="I40" s="700"/>
      <c r="J40" s="700"/>
      <c r="K40" s="700"/>
      <c r="L40" s="700"/>
      <c r="M40" s="700"/>
      <c r="N40" s="700"/>
      <c r="O40" s="700"/>
      <c r="P40" s="700"/>
      <c r="Q40" s="700"/>
      <c r="R40" s="700"/>
      <c r="S40" s="700"/>
      <c r="T40" s="700"/>
    </row>
  </sheetData>
  <mergeCells count="58">
    <mergeCell ref="Q28:T28"/>
    <mergeCell ref="Q29:T29"/>
    <mergeCell ref="Q30:T30"/>
    <mergeCell ref="Q31:T31"/>
    <mergeCell ref="Q32:T32"/>
    <mergeCell ref="Q33:T33"/>
    <mergeCell ref="Q34:T34"/>
    <mergeCell ref="Q35:T35"/>
    <mergeCell ref="Q36:T36"/>
    <mergeCell ref="B37:D37"/>
    <mergeCell ref="Q37:T37"/>
    <mergeCell ref="A39:T40"/>
    <mergeCell ref="Q27:T27"/>
    <mergeCell ref="R17:S18"/>
    <mergeCell ref="T17:T18"/>
    <mergeCell ref="Q19:T19"/>
    <mergeCell ref="B20:D20"/>
    <mergeCell ref="Q20:T20"/>
    <mergeCell ref="Q21:T21"/>
    <mergeCell ref="Q17:Q18"/>
    <mergeCell ref="Q22:T22"/>
    <mergeCell ref="Q23:T23"/>
    <mergeCell ref="Q24:T24"/>
    <mergeCell ref="Q25:T25"/>
    <mergeCell ref="Q26:T26"/>
    <mergeCell ref="A17:A18"/>
    <mergeCell ref="B17:D18"/>
    <mergeCell ref="E17:G18"/>
    <mergeCell ref="I17:N17"/>
    <mergeCell ref="P17:P18"/>
    <mergeCell ref="O12:Q12"/>
    <mergeCell ref="R12:T12"/>
    <mergeCell ref="O13:Q13"/>
    <mergeCell ref="R13:T13"/>
    <mergeCell ref="B13:D13"/>
    <mergeCell ref="E13:G13"/>
    <mergeCell ref="H13:I13"/>
    <mergeCell ref="J13:L13"/>
    <mergeCell ref="M13:N13"/>
    <mergeCell ref="B12:D12"/>
    <mergeCell ref="E12:G12"/>
    <mergeCell ref="H12:I12"/>
    <mergeCell ref="J12:L12"/>
    <mergeCell ref="M12:N12"/>
    <mergeCell ref="B8:I8"/>
    <mergeCell ref="J8:T8"/>
    <mergeCell ref="A9:A11"/>
    <mergeCell ref="B9:G9"/>
    <mergeCell ref="H9:I11"/>
    <mergeCell ref="J9:L9"/>
    <mergeCell ref="N9:S9"/>
    <mergeCell ref="B10:D10"/>
    <mergeCell ref="E10:G11"/>
    <mergeCell ref="J10:L11"/>
    <mergeCell ref="M10:M11"/>
    <mergeCell ref="N10:S11"/>
    <mergeCell ref="T10:T11"/>
    <mergeCell ref="B11:D11"/>
  </mergeCells>
  <phoneticPr fontId="4"/>
  <pageMargins left="0.78740157480314965" right="0.19685039370078741" top="0.19685039370078741" bottom="0.19685039370078741"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C31"/>
  <sheetViews>
    <sheetView view="pageLayout" topLeftCell="A28" zoomScaleNormal="100" workbookViewId="0">
      <selection activeCell="A30" sqref="A30:BC31"/>
    </sheetView>
  </sheetViews>
  <sheetFormatPr defaultRowHeight="14.25" x14ac:dyDescent="0.2"/>
  <cols>
    <col min="1" max="2" width="2.75" style="318" customWidth="1"/>
    <col min="3" max="55" width="2.75" style="89" customWidth="1"/>
    <col min="56" max="309" width="2.5" style="89" customWidth="1"/>
    <col min="310" max="16384" width="9" style="89"/>
  </cols>
  <sheetData>
    <row r="1" spans="1:55" ht="36.75" customHeight="1" x14ac:dyDescent="0.2"/>
    <row r="2" spans="1:55" ht="21.75" customHeight="1" x14ac:dyDescent="0.25">
      <c r="A2" s="87" t="s">
        <v>308</v>
      </c>
      <c r="B2" s="88"/>
      <c r="C2" s="88"/>
      <c r="D2" s="88"/>
      <c r="E2" s="88"/>
      <c r="AU2" s="875" t="s">
        <v>991</v>
      </c>
      <c r="AV2" s="875"/>
      <c r="AW2" s="875"/>
      <c r="AX2" s="875"/>
      <c r="AY2" s="875"/>
      <c r="AZ2" s="875"/>
      <c r="BA2" s="875"/>
      <c r="BB2" s="875"/>
      <c r="BC2" s="875"/>
    </row>
    <row r="3" spans="1:55" ht="21.75" customHeight="1" x14ac:dyDescent="0.2">
      <c r="A3" s="872" t="s">
        <v>309</v>
      </c>
      <c r="B3" s="873"/>
      <c r="C3" s="873"/>
      <c r="D3" s="873"/>
      <c r="E3" s="873"/>
      <c r="F3" s="872" t="s">
        <v>310</v>
      </c>
      <c r="G3" s="873"/>
      <c r="H3" s="873"/>
      <c r="I3" s="873"/>
      <c r="J3" s="873"/>
      <c r="K3" s="873"/>
      <c r="L3" s="873"/>
      <c r="M3" s="873"/>
      <c r="N3" s="873"/>
      <c r="O3" s="874"/>
      <c r="P3" s="872" t="s">
        <v>992</v>
      </c>
      <c r="Q3" s="873"/>
      <c r="R3" s="873"/>
      <c r="S3" s="873"/>
      <c r="T3" s="873"/>
      <c r="U3" s="873"/>
      <c r="V3" s="873"/>
      <c r="W3" s="873"/>
      <c r="X3" s="873"/>
      <c r="Y3" s="874"/>
      <c r="Z3" s="872" t="s">
        <v>993</v>
      </c>
      <c r="AA3" s="873"/>
      <c r="AB3" s="873"/>
      <c r="AC3" s="873"/>
      <c r="AD3" s="873"/>
      <c r="AE3" s="873"/>
      <c r="AF3" s="873"/>
      <c r="AG3" s="873"/>
      <c r="AH3" s="873"/>
      <c r="AI3" s="873"/>
      <c r="AJ3" s="873"/>
      <c r="AK3" s="873"/>
      <c r="AL3" s="873"/>
      <c r="AM3" s="874"/>
      <c r="AN3" s="872" t="s">
        <v>994</v>
      </c>
      <c r="AO3" s="873"/>
      <c r="AP3" s="873"/>
      <c r="AQ3" s="873"/>
      <c r="AR3" s="873"/>
      <c r="AS3" s="873"/>
      <c r="AT3" s="873"/>
      <c r="AU3" s="873"/>
      <c r="AV3" s="873"/>
      <c r="AW3" s="873"/>
      <c r="AX3" s="873"/>
      <c r="AY3" s="873"/>
      <c r="AZ3" s="873"/>
      <c r="BA3" s="873"/>
      <c r="BB3" s="873"/>
      <c r="BC3" s="874"/>
    </row>
    <row r="4" spans="1:55" ht="21.75" customHeight="1" x14ac:dyDescent="0.2">
      <c r="A4" s="872" t="s">
        <v>311</v>
      </c>
      <c r="B4" s="873"/>
      <c r="C4" s="873"/>
      <c r="D4" s="873"/>
      <c r="E4" s="873"/>
      <c r="F4" s="312"/>
      <c r="G4" s="884" t="s">
        <v>312</v>
      </c>
      <c r="H4" s="884"/>
      <c r="I4" s="884"/>
      <c r="J4" s="884"/>
      <c r="K4" s="884"/>
      <c r="L4" s="884"/>
      <c r="M4" s="884"/>
      <c r="N4" s="884"/>
      <c r="O4" s="313"/>
      <c r="P4" s="312"/>
      <c r="Q4" s="884" t="s">
        <v>995</v>
      </c>
      <c r="R4" s="884"/>
      <c r="S4" s="884"/>
      <c r="T4" s="884"/>
      <c r="U4" s="884"/>
      <c r="V4" s="884"/>
      <c r="W4" s="884"/>
      <c r="X4" s="884"/>
      <c r="Y4" s="313"/>
      <c r="Z4" s="312"/>
      <c r="AA4" s="884" t="s">
        <v>313</v>
      </c>
      <c r="AB4" s="884"/>
      <c r="AC4" s="884"/>
      <c r="AD4" s="884"/>
      <c r="AE4" s="884"/>
      <c r="AF4" s="884"/>
      <c r="AG4" s="884"/>
      <c r="AH4" s="884"/>
      <c r="AI4" s="884"/>
      <c r="AJ4" s="884"/>
      <c r="AK4" s="884"/>
      <c r="AL4" s="884"/>
      <c r="AM4" s="313"/>
      <c r="AN4" s="312"/>
      <c r="AO4" s="877" t="s">
        <v>996</v>
      </c>
      <c r="AP4" s="884"/>
      <c r="AQ4" s="884"/>
      <c r="AR4" s="884"/>
      <c r="AS4" s="884"/>
      <c r="AT4" s="878" t="s">
        <v>997</v>
      </c>
      <c r="AU4" s="879"/>
      <c r="AV4" s="312"/>
      <c r="AW4" s="877" t="s">
        <v>998</v>
      </c>
      <c r="AX4" s="877"/>
      <c r="AY4" s="877"/>
      <c r="AZ4" s="877"/>
      <c r="BA4" s="877"/>
      <c r="BB4" s="878" t="s">
        <v>338</v>
      </c>
      <c r="BC4" s="879"/>
    </row>
    <row r="5" spans="1:55" ht="21.75" customHeight="1" x14ac:dyDescent="0.2">
      <c r="A5" s="888" t="s">
        <v>314</v>
      </c>
      <c r="B5" s="889"/>
      <c r="C5" s="889"/>
      <c r="D5" s="889"/>
      <c r="E5" s="889"/>
      <c r="F5" s="314"/>
      <c r="G5" s="887" t="s">
        <v>999</v>
      </c>
      <c r="H5" s="887"/>
      <c r="I5" s="887"/>
      <c r="J5" s="887"/>
      <c r="K5" s="887"/>
      <c r="L5" s="887"/>
      <c r="M5" s="887"/>
      <c r="N5" s="887"/>
      <c r="O5" s="315"/>
      <c r="P5" s="314"/>
      <c r="Q5" s="887" t="s">
        <v>999</v>
      </c>
      <c r="R5" s="887"/>
      <c r="S5" s="887"/>
      <c r="T5" s="887"/>
      <c r="U5" s="887"/>
      <c r="V5" s="887"/>
      <c r="W5" s="887"/>
      <c r="X5" s="887"/>
      <c r="Y5" s="315"/>
      <c r="Z5" s="314"/>
      <c r="AA5" s="887" t="s">
        <v>315</v>
      </c>
      <c r="AB5" s="887"/>
      <c r="AC5" s="887"/>
      <c r="AD5" s="887"/>
      <c r="AE5" s="887"/>
      <c r="AF5" s="887"/>
      <c r="AG5" s="887"/>
      <c r="AH5" s="887"/>
      <c r="AI5" s="887"/>
      <c r="AJ5" s="887"/>
      <c r="AK5" s="887"/>
      <c r="AL5" s="887"/>
      <c r="AM5" s="315"/>
      <c r="AN5" s="314"/>
      <c r="AO5" s="877" t="s">
        <v>996</v>
      </c>
      <c r="AP5" s="884"/>
      <c r="AQ5" s="884"/>
      <c r="AR5" s="884"/>
      <c r="AS5" s="884"/>
      <c r="AT5" s="878" t="s">
        <v>350</v>
      </c>
      <c r="AU5" s="879"/>
      <c r="AV5" s="314"/>
      <c r="AW5" s="877" t="s">
        <v>998</v>
      </c>
      <c r="AX5" s="877"/>
      <c r="AY5" s="877"/>
      <c r="AZ5" s="877"/>
      <c r="BA5" s="877"/>
      <c r="BB5" s="878" t="s">
        <v>338</v>
      </c>
      <c r="BC5" s="879"/>
    </row>
    <row r="6" spans="1:55" ht="21.75" customHeight="1" x14ac:dyDescent="0.2">
      <c r="A6" s="872" t="s">
        <v>314</v>
      </c>
      <c r="B6" s="873"/>
      <c r="C6" s="873"/>
      <c r="D6" s="873"/>
      <c r="E6" s="873"/>
      <c r="F6" s="312"/>
      <c r="G6" s="884" t="s">
        <v>999</v>
      </c>
      <c r="H6" s="884"/>
      <c r="I6" s="884"/>
      <c r="J6" s="884"/>
      <c r="K6" s="884"/>
      <c r="L6" s="884"/>
      <c r="M6" s="884"/>
      <c r="N6" s="884"/>
      <c r="O6" s="313"/>
      <c r="P6" s="312"/>
      <c r="Q6" s="884" t="s">
        <v>999</v>
      </c>
      <c r="R6" s="884"/>
      <c r="S6" s="884"/>
      <c r="T6" s="884"/>
      <c r="U6" s="884"/>
      <c r="V6" s="884"/>
      <c r="W6" s="884"/>
      <c r="X6" s="884"/>
      <c r="Y6" s="313"/>
      <c r="Z6" s="312"/>
      <c r="AA6" s="884" t="s">
        <v>316</v>
      </c>
      <c r="AB6" s="884"/>
      <c r="AC6" s="884"/>
      <c r="AD6" s="884"/>
      <c r="AE6" s="884"/>
      <c r="AF6" s="884"/>
      <c r="AG6" s="884"/>
      <c r="AH6" s="884"/>
      <c r="AI6" s="884"/>
      <c r="AJ6" s="884"/>
      <c r="AK6" s="884"/>
      <c r="AL6" s="884"/>
      <c r="AM6" s="313"/>
      <c r="AN6" s="312"/>
      <c r="AO6" s="877" t="s">
        <v>996</v>
      </c>
      <c r="AP6" s="884"/>
      <c r="AQ6" s="884"/>
      <c r="AR6" s="884"/>
      <c r="AS6" s="884"/>
      <c r="AT6" s="878" t="s">
        <v>1000</v>
      </c>
      <c r="AU6" s="879"/>
      <c r="AV6" s="312"/>
      <c r="AW6" s="877" t="s">
        <v>998</v>
      </c>
      <c r="AX6" s="877"/>
      <c r="AY6" s="877"/>
      <c r="AZ6" s="877"/>
      <c r="BA6" s="877"/>
      <c r="BB6" s="878" t="s">
        <v>1001</v>
      </c>
      <c r="BC6" s="879"/>
    </row>
    <row r="7" spans="1:55" ht="21.75" customHeight="1" x14ac:dyDescent="0.2">
      <c r="A7" s="885" t="s">
        <v>1002</v>
      </c>
      <c r="B7" s="886"/>
      <c r="C7" s="886"/>
      <c r="D7" s="886"/>
      <c r="E7" s="886"/>
      <c r="F7" s="314"/>
      <c r="G7" s="887" t="s">
        <v>317</v>
      </c>
      <c r="H7" s="887"/>
      <c r="I7" s="887"/>
      <c r="J7" s="887"/>
      <c r="K7" s="887"/>
      <c r="L7" s="887"/>
      <c r="M7" s="887"/>
      <c r="N7" s="887"/>
      <c r="O7" s="315"/>
      <c r="P7" s="314"/>
      <c r="Q7" s="887" t="s">
        <v>1003</v>
      </c>
      <c r="R7" s="887"/>
      <c r="S7" s="887"/>
      <c r="T7" s="887"/>
      <c r="U7" s="887"/>
      <c r="V7" s="887"/>
      <c r="W7" s="887"/>
      <c r="X7" s="887"/>
      <c r="Y7" s="315"/>
      <c r="Z7" s="314"/>
      <c r="AA7" s="887" t="s">
        <v>313</v>
      </c>
      <c r="AB7" s="887"/>
      <c r="AC7" s="887"/>
      <c r="AD7" s="887"/>
      <c r="AE7" s="887"/>
      <c r="AF7" s="887"/>
      <c r="AG7" s="887"/>
      <c r="AH7" s="887"/>
      <c r="AI7" s="887"/>
      <c r="AJ7" s="887"/>
      <c r="AK7" s="887"/>
      <c r="AL7" s="887"/>
      <c r="AM7" s="315"/>
      <c r="AN7" s="314"/>
      <c r="AO7" s="877" t="s">
        <v>996</v>
      </c>
      <c r="AP7" s="884"/>
      <c r="AQ7" s="884"/>
      <c r="AR7" s="884"/>
      <c r="AS7" s="884"/>
      <c r="AT7" s="878" t="s">
        <v>1004</v>
      </c>
      <c r="AU7" s="879"/>
      <c r="AV7" s="314"/>
      <c r="AW7" s="877" t="s">
        <v>998</v>
      </c>
      <c r="AX7" s="877"/>
      <c r="AY7" s="877"/>
      <c r="AZ7" s="877"/>
      <c r="BA7" s="877"/>
      <c r="BB7" s="878" t="s">
        <v>1005</v>
      </c>
      <c r="BC7" s="879"/>
    </row>
    <row r="8" spans="1:55" ht="21.75" customHeight="1" x14ac:dyDescent="0.2">
      <c r="A8" s="882" t="s">
        <v>1006</v>
      </c>
      <c r="B8" s="883"/>
      <c r="C8" s="883"/>
      <c r="D8" s="883"/>
      <c r="E8" s="883"/>
      <c r="F8" s="312"/>
      <c r="G8" s="884" t="s">
        <v>1007</v>
      </c>
      <c r="H8" s="884"/>
      <c r="I8" s="884"/>
      <c r="J8" s="884"/>
      <c r="K8" s="884"/>
      <c r="L8" s="884"/>
      <c r="M8" s="884"/>
      <c r="N8" s="884"/>
      <c r="O8" s="313"/>
      <c r="P8" s="312"/>
      <c r="Q8" s="884" t="s">
        <v>1008</v>
      </c>
      <c r="R8" s="884"/>
      <c r="S8" s="884"/>
      <c r="T8" s="884"/>
      <c r="U8" s="884"/>
      <c r="V8" s="884"/>
      <c r="W8" s="884"/>
      <c r="X8" s="884"/>
      <c r="Y8" s="313"/>
      <c r="Z8" s="312"/>
      <c r="AA8" s="884" t="s">
        <v>318</v>
      </c>
      <c r="AB8" s="884"/>
      <c r="AC8" s="884"/>
      <c r="AD8" s="884"/>
      <c r="AE8" s="884"/>
      <c r="AF8" s="884"/>
      <c r="AG8" s="884"/>
      <c r="AH8" s="884"/>
      <c r="AI8" s="884"/>
      <c r="AJ8" s="884"/>
      <c r="AK8" s="884"/>
      <c r="AL8" s="884"/>
      <c r="AM8" s="313"/>
      <c r="AN8" s="312"/>
      <c r="AO8" s="877" t="s">
        <v>1009</v>
      </c>
      <c r="AP8" s="884"/>
      <c r="AQ8" s="884"/>
      <c r="AR8" s="884"/>
      <c r="AS8" s="884"/>
      <c r="AT8" s="878" t="s">
        <v>1001</v>
      </c>
      <c r="AU8" s="879"/>
      <c r="AV8" s="312"/>
      <c r="AW8" s="877" t="s">
        <v>998</v>
      </c>
      <c r="AX8" s="877"/>
      <c r="AY8" s="877"/>
      <c r="AZ8" s="877"/>
      <c r="BA8" s="877"/>
      <c r="BB8" s="878" t="s">
        <v>1001</v>
      </c>
      <c r="BC8" s="879"/>
    </row>
    <row r="9" spans="1:55" ht="21.75" customHeight="1" x14ac:dyDescent="0.2">
      <c r="A9" s="872" t="s">
        <v>197</v>
      </c>
      <c r="B9" s="873"/>
      <c r="C9" s="873"/>
      <c r="D9" s="873"/>
      <c r="E9" s="874"/>
      <c r="F9" s="316"/>
      <c r="G9" s="880"/>
      <c r="H9" s="880"/>
      <c r="I9" s="880"/>
      <c r="J9" s="880"/>
      <c r="K9" s="880"/>
      <c r="L9" s="880"/>
      <c r="M9" s="880"/>
      <c r="N9" s="880"/>
      <c r="O9" s="317"/>
      <c r="P9" s="316"/>
      <c r="Q9" s="881"/>
      <c r="R9" s="881"/>
      <c r="S9" s="881"/>
      <c r="T9" s="881"/>
      <c r="U9" s="881"/>
      <c r="V9" s="881"/>
      <c r="W9" s="881"/>
      <c r="X9" s="881"/>
      <c r="Y9" s="317"/>
      <c r="Z9" s="316"/>
      <c r="AA9" s="880"/>
      <c r="AB9" s="880"/>
      <c r="AC9" s="880"/>
      <c r="AD9" s="880"/>
      <c r="AE9" s="880"/>
      <c r="AF9" s="880"/>
      <c r="AG9" s="880"/>
      <c r="AH9" s="880"/>
      <c r="AI9" s="880"/>
      <c r="AJ9" s="880"/>
      <c r="AK9" s="880"/>
      <c r="AL9" s="880"/>
      <c r="AM9" s="317"/>
      <c r="AN9" s="872">
        <v>25</v>
      </c>
      <c r="AO9" s="873"/>
      <c r="AP9" s="873"/>
      <c r="AQ9" s="873"/>
      <c r="AR9" s="873"/>
      <c r="AS9" s="873"/>
      <c r="AT9" s="873"/>
      <c r="AU9" s="874"/>
      <c r="AV9" s="872">
        <v>24</v>
      </c>
      <c r="AW9" s="873"/>
      <c r="AX9" s="873"/>
      <c r="AY9" s="873"/>
      <c r="AZ9" s="873"/>
      <c r="BA9" s="873"/>
      <c r="BB9" s="873"/>
      <c r="BC9" s="874"/>
    </row>
    <row r="10" spans="1:55" ht="21.75" customHeight="1" x14ac:dyDescent="0.2">
      <c r="A10" s="90" t="s">
        <v>319</v>
      </c>
    </row>
    <row r="11" spans="1:55" ht="30" customHeight="1" x14ac:dyDescent="0.2">
      <c r="A11" s="90"/>
    </row>
    <row r="12" spans="1:55" ht="21.75" customHeight="1" x14ac:dyDescent="0.2">
      <c r="A12" s="87" t="s">
        <v>320</v>
      </c>
      <c r="AS12" s="319"/>
      <c r="AT12" s="875" t="s">
        <v>991</v>
      </c>
      <c r="AU12" s="875"/>
      <c r="AV12" s="875"/>
      <c r="AW12" s="875"/>
      <c r="AX12" s="875"/>
      <c r="AY12" s="875"/>
      <c r="AZ12" s="875"/>
      <c r="BA12" s="875"/>
      <c r="BB12" s="875"/>
      <c r="BC12" s="875"/>
    </row>
    <row r="13" spans="1:55" ht="21.75" customHeight="1" x14ac:dyDescent="0.2">
      <c r="A13" s="871" t="s">
        <v>321</v>
      </c>
      <c r="B13" s="871"/>
      <c r="C13" s="871"/>
      <c r="D13" s="871"/>
      <c r="E13" s="871"/>
      <c r="F13" s="871" t="s">
        <v>322</v>
      </c>
      <c r="G13" s="871"/>
      <c r="H13" s="871"/>
      <c r="I13" s="871"/>
      <c r="J13" s="871"/>
      <c r="K13" s="871"/>
      <c r="L13" s="871"/>
      <c r="M13" s="871"/>
      <c r="N13" s="871"/>
      <c r="O13" s="871"/>
      <c r="P13" s="871" t="s">
        <v>1010</v>
      </c>
      <c r="Q13" s="871"/>
      <c r="R13" s="871"/>
      <c r="S13" s="871"/>
      <c r="T13" s="871"/>
      <c r="U13" s="871"/>
      <c r="V13" s="871"/>
      <c r="W13" s="871"/>
      <c r="X13" s="871"/>
      <c r="Y13" s="871"/>
      <c r="Z13" s="871" t="s">
        <v>1011</v>
      </c>
      <c r="AA13" s="871"/>
      <c r="AB13" s="871"/>
      <c r="AC13" s="871"/>
      <c r="AD13" s="871"/>
      <c r="AE13" s="871"/>
      <c r="AF13" s="871"/>
      <c r="AG13" s="871"/>
      <c r="AH13" s="871"/>
      <c r="AI13" s="871"/>
      <c r="AJ13" s="871" t="s">
        <v>1012</v>
      </c>
      <c r="AK13" s="871"/>
      <c r="AL13" s="871"/>
      <c r="AM13" s="871"/>
      <c r="AN13" s="871"/>
      <c r="AO13" s="871"/>
      <c r="AP13" s="871"/>
      <c r="AQ13" s="871"/>
      <c r="AR13" s="871"/>
      <c r="AS13" s="871"/>
      <c r="AT13" s="876" t="s">
        <v>1013</v>
      </c>
      <c r="AU13" s="871"/>
      <c r="AV13" s="871"/>
      <c r="AW13" s="871"/>
      <c r="AX13" s="871"/>
      <c r="AY13" s="871"/>
      <c r="AZ13" s="871"/>
      <c r="BA13" s="871"/>
      <c r="BB13" s="871"/>
      <c r="BC13" s="871"/>
    </row>
    <row r="14" spans="1:55" ht="21.75" customHeight="1" x14ac:dyDescent="0.2">
      <c r="A14" s="871" t="s">
        <v>324</v>
      </c>
      <c r="B14" s="871"/>
      <c r="C14" s="871"/>
      <c r="D14" s="871"/>
      <c r="E14" s="871"/>
      <c r="F14" s="872" t="s">
        <v>325</v>
      </c>
      <c r="G14" s="873"/>
      <c r="H14" s="873"/>
      <c r="I14" s="873"/>
      <c r="J14" s="873"/>
      <c r="K14" s="873"/>
      <c r="L14" s="873"/>
      <c r="M14" s="873"/>
      <c r="N14" s="873"/>
      <c r="O14" s="874"/>
      <c r="P14" s="871" t="s">
        <v>326</v>
      </c>
      <c r="Q14" s="871"/>
      <c r="R14" s="871"/>
      <c r="S14" s="871"/>
      <c r="T14" s="871"/>
      <c r="U14" s="871"/>
      <c r="V14" s="871"/>
      <c r="W14" s="871"/>
      <c r="X14" s="871"/>
      <c r="Y14" s="871"/>
      <c r="Z14" s="871" t="s">
        <v>327</v>
      </c>
      <c r="AA14" s="871"/>
      <c r="AB14" s="871"/>
      <c r="AC14" s="871"/>
      <c r="AD14" s="871"/>
      <c r="AE14" s="871"/>
      <c r="AF14" s="871"/>
      <c r="AG14" s="871"/>
      <c r="AH14" s="871"/>
      <c r="AI14" s="871"/>
      <c r="AJ14" s="871"/>
      <c r="AK14" s="871"/>
      <c r="AL14" s="871"/>
      <c r="AM14" s="871"/>
      <c r="AN14" s="871"/>
      <c r="AO14" s="871"/>
      <c r="AP14" s="871"/>
      <c r="AQ14" s="871"/>
      <c r="AR14" s="871"/>
      <c r="AS14" s="871"/>
      <c r="AT14" s="871" t="s">
        <v>328</v>
      </c>
      <c r="AU14" s="871"/>
      <c r="AV14" s="871"/>
      <c r="AW14" s="871"/>
      <c r="AX14" s="871"/>
      <c r="AY14" s="871"/>
      <c r="AZ14" s="871"/>
      <c r="BA14" s="871"/>
      <c r="BB14" s="871"/>
      <c r="BC14" s="871"/>
    </row>
    <row r="15" spans="1:55" ht="21.75" customHeight="1" x14ac:dyDescent="0.2">
      <c r="A15" s="871" t="s">
        <v>329</v>
      </c>
      <c r="B15" s="871"/>
      <c r="C15" s="871"/>
      <c r="D15" s="871"/>
      <c r="E15" s="871"/>
      <c r="F15" s="872" t="s">
        <v>330</v>
      </c>
      <c r="G15" s="873"/>
      <c r="H15" s="873"/>
      <c r="I15" s="873"/>
      <c r="J15" s="873"/>
      <c r="K15" s="873"/>
      <c r="L15" s="873"/>
      <c r="M15" s="873"/>
      <c r="N15" s="873"/>
      <c r="O15" s="874"/>
      <c r="P15" s="871" t="s">
        <v>331</v>
      </c>
      <c r="Q15" s="871"/>
      <c r="R15" s="871"/>
      <c r="S15" s="871"/>
      <c r="T15" s="871"/>
      <c r="U15" s="871"/>
      <c r="V15" s="871"/>
      <c r="W15" s="871"/>
      <c r="X15" s="871"/>
      <c r="Y15" s="871"/>
      <c r="Z15" s="871" t="s">
        <v>332</v>
      </c>
      <c r="AA15" s="871"/>
      <c r="AB15" s="871"/>
      <c r="AC15" s="871"/>
      <c r="AD15" s="871"/>
      <c r="AE15" s="871"/>
      <c r="AF15" s="871"/>
      <c r="AG15" s="871"/>
      <c r="AH15" s="871"/>
      <c r="AI15" s="871"/>
      <c r="AJ15" s="871" t="s">
        <v>333</v>
      </c>
      <c r="AK15" s="871"/>
      <c r="AL15" s="871"/>
      <c r="AM15" s="871"/>
      <c r="AN15" s="871"/>
      <c r="AO15" s="871"/>
      <c r="AP15" s="871"/>
      <c r="AQ15" s="871"/>
      <c r="AR15" s="871"/>
      <c r="AS15" s="871"/>
      <c r="AT15" s="871" t="s">
        <v>334</v>
      </c>
      <c r="AU15" s="871"/>
      <c r="AV15" s="871"/>
      <c r="AW15" s="871"/>
      <c r="AX15" s="871"/>
      <c r="AY15" s="871"/>
      <c r="AZ15" s="871"/>
      <c r="BA15" s="871"/>
      <c r="BB15" s="871"/>
      <c r="BC15" s="871"/>
    </row>
    <row r="16" spans="1:55" ht="21.75" customHeight="1" x14ac:dyDescent="0.2">
      <c r="A16" s="871" t="s">
        <v>335</v>
      </c>
      <c r="B16" s="871"/>
      <c r="C16" s="871"/>
      <c r="D16" s="871"/>
      <c r="E16" s="871"/>
      <c r="F16" s="872" t="s">
        <v>333</v>
      </c>
      <c r="G16" s="873"/>
      <c r="H16" s="873"/>
      <c r="I16" s="873"/>
      <c r="J16" s="873"/>
      <c r="K16" s="873"/>
      <c r="L16" s="873"/>
      <c r="M16" s="873"/>
      <c r="N16" s="873"/>
      <c r="O16" s="874"/>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c r="AO16" s="871"/>
      <c r="AP16" s="871"/>
      <c r="AQ16" s="871"/>
      <c r="AR16" s="871"/>
      <c r="AS16" s="871"/>
      <c r="AT16" s="871" t="s">
        <v>333</v>
      </c>
      <c r="AU16" s="871"/>
      <c r="AV16" s="871"/>
      <c r="AW16" s="871"/>
      <c r="AX16" s="871"/>
      <c r="AY16" s="871"/>
      <c r="AZ16" s="871"/>
      <c r="BA16" s="871"/>
      <c r="BB16" s="871"/>
      <c r="BC16" s="871"/>
    </row>
    <row r="17" spans="1:55" ht="21.75" customHeight="1" x14ac:dyDescent="0.2">
      <c r="A17" s="871" t="s">
        <v>336</v>
      </c>
      <c r="B17" s="871"/>
      <c r="C17" s="871"/>
      <c r="D17" s="871"/>
      <c r="E17" s="871"/>
      <c r="F17" s="872" t="s">
        <v>337</v>
      </c>
      <c r="G17" s="873"/>
      <c r="H17" s="873"/>
      <c r="I17" s="873"/>
      <c r="J17" s="873"/>
      <c r="K17" s="873"/>
      <c r="L17" s="873"/>
      <c r="M17" s="873"/>
      <c r="N17" s="873"/>
      <c r="O17" s="874"/>
      <c r="P17" s="871"/>
      <c r="Q17" s="871"/>
      <c r="R17" s="871"/>
      <c r="S17" s="871"/>
      <c r="T17" s="871"/>
      <c r="U17" s="871"/>
      <c r="V17" s="871"/>
      <c r="W17" s="871"/>
      <c r="X17" s="871"/>
      <c r="Y17" s="871"/>
      <c r="Z17" s="871" t="s">
        <v>337</v>
      </c>
      <c r="AA17" s="871"/>
      <c r="AB17" s="871"/>
      <c r="AC17" s="871"/>
      <c r="AD17" s="871"/>
      <c r="AE17" s="871"/>
      <c r="AF17" s="871"/>
      <c r="AG17" s="871"/>
      <c r="AH17" s="871"/>
      <c r="AI17" s="871"/>
      <c r="AJ17" s="871"/>
      <c r="AK17" s="871"/>
      <c r="AL17" s="871"/>
      <c r="AM17" s="871"/>
      <c r="AN17" s="871"/>
      <c r="AO17" s="871"/>
      <c r="AP17" s="871"/>
      <c r="AQ17" s="871"/>
      <c r="AR17" s="871"/>
      <c r="AS17" s="871"/>
      <c r="AT17" s="871" t="s">
        <v>338</v>
      </c>
      <c r="AU17" s="871"/>
      <c r="AV17" s="871"/>
      <c r="AW17" s="871"/>
      <c r="AX17" s="871"/>
      <c r="AY17" s="871"/>
      <c r="AZ17" s="871"/>
      <c r="BA17" s="871"/>
      <c r="BB17" s="871"/>
      <c r="BC17" s="871"/>
    </row>
    <row r="18" spans="1:55" ht="21.75" customHeight="1" x14ac:dyDescent="0.2">
      <c r="A18" s="871" t="s">
        <v>339</v>
      </c>
      <c r="B18" s="871"/>
      <c r="C18" s="871"/>
      <c r="D18" s="871"/>
      <c r="E18" s="871"/>
      <c r="F18" s="872"/>
      <c r="G18" s="873"/>
      <c r="H18" s="873"/>
      <c r="I18" s="873"/>
      <c r="J18" s="873"/>
      <c r="K18" s="873"/>
      <c r="L18" s="873"/>
      <c r="M18" s="873"/>
      <c r="N18" s="873"/>
      <c r="O18" s="874"/>
      <c r="P18" s="871"/>
      <c r="Q18" s="871"/>
      <c r="R18" s="871"/>
      <c r="S18" s="871"/>
      <c r="T18" s="871"/>
      <c r="U18" s="871"/>
      <c r="V18" s="871"/>
      <c r="W18" s="871"/>
      <c r="X18" s="871"/>
      <c r="Y18" s="871"/>
      <c r="Z18" s="871" t="s">
        <v>333</v>
      </c>
      <c r="AA18" s="871"/>
      <c r="AB18" s="871"/>
      <c r="AC18" s="871"/>
      <c r="AD18" s="871"/>
      <c r="AE18" s="871"/>
      <c r="AF18" s="871"/>
      <c r="AG18" s="871"/>
      <c r="AH18" s="871"/>
      <c r="AI18" s="871"/>
      <c r="AJ18" s="871"/>
      <c r="AK18" s="871"/>
      <c r="AL18" s="871"/>
      <c r="AM18" s="871"/>
      <c r="AN18" s="871"/>
      <c r="AO18" s="871"/>
      <c r="AP18" s="871"/>
      <c r="AQ18" s="871"/>
      <c r="AR18" s="871"/>
      <c r="AS18" s="871"/>
      <c r="AT18" s="871" t="s">
        <v>333</v>
      </c>
      <c r="AU18" s="871"/>
      <c r="AV18" s="871"/>
      <c r="AW18" s="871"/>
      <c r="AX18" s="871"/>
      <c r="AY18" s="871"/>
      <c r="AZ18" s="871"/>
      <c r="BA18" s="871"/>
      <c r="BB18" s="871"/>
      <c r="BC18" s="871"/>
    </row>
    <row r="19" spans="1:55" ht="21.75" customHeight="1" x14ac:dyDescent="0.2">
      <c r="A19" s="871" t="s">
        <v>340</v>
      </c>
      <c r="B19" s="871"/>
      <c r="C19" s="871"/>
      <c r="D19" s="871"/>
      <c r="E19" s="871"/>
      <c r="F19" s="872" t="s">
        <v>341</v>
      </c>
      <c r="G19" s="873"/>
      <c r="H19" s="873"/>
      <c r="I19" s="873"/>
      <c r="J19" s="873"/>
      <c r="K19" s="873"/>
      <c r="L19" s="873"/>
      <c r="M19" s="873"/>
      <c r="N19" s="873"/>
      <c r="O19" s="874"/>
      <c r="P19" s="871" t="s">
        <v>342</v>
      </c>
      <c r="Q19" s="871"/>
      <c r="R19" s="871"/>
      <c r="S19" s="871"/>
      <c r="T19" s="871"/>
      <c r="U19" s="871"/>
      <c r="V19" s="871"/>
      <c r="W19" s="871"/>
      <c r="X19" s="871"/>
      <c r="Y19" s="871"/>
      <c r="Z19" s="871" t="s">
        <v>343</v>
      </c>
      <c r="AA19" s="871"/>
      <c r="AB19" s="871"/>
      <c r="AC19" s="871"/>
      <c r="AD19" s="871"/>
      <c r="AE19" s="871"/>
      <c r="AF19" s="871"/>
      <c r="AG19" s="871"/>
      <c r="AH19" s="871"/>
      <c r="AI19" s="871"/>
      <c r="AJ19" s="871"/>
      <c r="AK19" s="871"/>
      <c r="AL19" s="871"/>
      <c r="AM19" s="871"/>
      <c r="AN19" s="871"/>
      <c r="AO19" s="871"/>
      <c r="AP19" s="871"/>
      <c r="AQ19" s="871"/>
      <c r="AR19" s="871"/>
      <c r="AS19" s="871"/>
      <c r="AT19" s="871" t="s">
        <v>344</v>
      </c>
      <c r="AU19" s="871"/>
      <c r="AV19" s="871"/>
      <c r="AW19" s="871"/>
      <c r="AX19" s="871"/>
      <c r="AY19" s="871"/>
      <c r="AZ19" s="871"/>
      <c r="BA19" s="871"/>
      <c r="BB19" s="871"/>
      <c r="BC19" s="871"/>
    </row>
    <row r="20" spans="1:55" ht="21.75" customHeight="1" x14ac:dyDescent="0.2">
      <c r="A20" s="871" t="s">
        <v>345</v>
      </c>
      <c r="B20" s="871"/>
      <c r="C20" s="871"/>
      <c r="D20" s="871"/>
      <c r="E20" s="871"/>
      <c r="F20" s="872"/>
      <c r="G20" s="873"/>
      <c r="H20" s="873"/>
      <c r="I20" s="873"/>
      <c r="J20" s="873"/>
      <c r="K20" s="873"/>
      <c r="L20" s="873"/>
      <c r="M20" s="873"/>
      <c r="N20" s="873"/>
      <c r="O20" s="874"/>
      <c r="P20" s="871"/>
      <c r="Q20" s="871"/>
      <c r="R20" s="871"/>
      <c r="S20" s="871"/>
      <c r="T20" s="871"/>
      <c r="U20" s="871"/>
      <c r="V20" s="871"/>
      <c r="W20" s="871"/>
      <c r="X20" s="871"/>
      <c r="Y20" s="871"/>
      <c r="Z20" s="871" t="s">
        <v>333</v>
      </c>
      <c r="AA20" s="871"/>
      <c r="AB20" s="871"/>
      <c r="AC20" s="871"/>
      <c r="AD20" s="871"/>
      <c r="AE20" s="871"/>
      <c r="AF20" s="871"/>
      <c r="AG20" s="871"/>
      <c r="AH20" s="871"/>
      <c r="AI20" s="871"/>
      <c r="AJ20" s="871"/>
      <c r="AK20" s="871"/>
      <c r="AL20" s="871"/>
      <c r="AM20" s="871"/>
      <c r="AN20" s="871"/>
      <c r="AO20" s="871"/>
      <c r="AP20" s="871"/>
      <c r="AQ20" s="871"/>
      <c r="AR20" s="871"/>
      <c r="AS20" s="871"/>
      <c r="AT20" s="871" t="s">
        <v>333</v>
      </c>
      <c r="AU20" s="871"/>
      <c r="AV20" s="871"/>
      <c r="AW20" s="871"/>
      <c r="AX20" s="871"/>
      <c r="AY20" s="871"/>
      <c r="AZ20" s="871"/>
      <c r="BA20" s="871"/>
      <c r="BB20" s="871"/>
      <c r="BC20" s="871"/>
    </row>
    <row r="21" spans="1:55" ht="21.75" customHeight="1" x14ac:dyDescent="0.2">
      <c r="A21" s="871" t="s">
        <v>346</v>
      </c>
      <c r="B21" s="871"/>
      <c r="C21" s="871"/>
      <c r="D21" s="871"/>
      <c r="E21" s="871"/>
      <c r="F21" s="872"/>
      <c r="G21" s="873"/>
      <c r="H21" s="873"/>
      <c r="I21" s="873"/>
      <c r="J21" s="873"/>
      <c r="K21" s="873"/>
      <c r="L21" s="873"/>
      <c r="M21" s="873"/>
      <c r="N21" s="873"/>
      <c r="O21" s="874"/>
      <c r="P21" s="871"/>
      <c r="Q21" s="871"/>
      <c r="R21" s="871"/>
      <c r="S21" s="871"/>
      <c r="T21" s="871"/>
      <c r="U21" s="871"/>
      <c r="V21" s="871"/>
      <c r="W21" s="871"/>
      <c r="X21" s="871"/>
      <c r="Y21" s="871"/>
      <c r="Z21" s="871" t="s">
        <v>347</v>
      </c>
      <c r="AA21" s="871"/>
      <c r="AB21" s="871"/>
      <c r="AC21" s="871"/>
      <c r="AD21" s="871"/>
      <c r="AE21" s="871"/>
      <c r="AF21" s="871"/>
      <c r="AG21" s="871"/>
      <c r="AH21" s="871"/>
      <c r="AI21" s="871"/>
      <c r="AJ21" s="871"/>
      <c r="AK21" s="871"/>
      <c r="AL21" s="871"/>
      <c r="AM21" s="871"/>
      <c r="AN21" s="871"/>
      <c r="AO21" s="871"/>
      <c r="AP21" s="871"/>
      <c r="AQ21" s="871"/>
      <c r="AR21" s="871"/>
      <c r="AS21" s="871"/>
      <c r="AT21" s="871" t="s">
        <v>347</v>
      </c>
      <c r="AU21" s="871"/>
      <c r="AV21" s="871"/>
      <c r="AW21" s="871"/>
      <c r="AX21" s="871"/>
      <c r="AY21" s="871"/>
      <c r="AZ21" s="871"/>
      <c r="BA21" s="871"/>
      <c r="BB21" s="871"/>
      <c r="BC21" s="871"/>
    </row>
    <row r="22" spans="1:55" ht="21.75" customHeight="1" x14ac:dyDescent="0.2">
      <c r="A22" s="871" t="s">
        <v>348</v>
      </c>
      <c r="B22" s="871"/>
      <c r="C22" s="871"/>
      <c r="D22" s="871"/>
      <c r="E22" s="871"/>
      <c r="F22" s="872"/>
      <c r="G22" s="873"/>
      <c r="H22" s="873"/>
      <c r="I22" s="873"/>
      <c r="J22" s="873"/>
      <c r="K22" s="873"/>
      <c r="L22" s="873"/>
      <c r="M22" s="873"/>
      <c r="N22" s="873"/>
      <c r="O22" s="874"/>
      <c r="P22" s="871" t="s">
        <v>354</v>
      </c>
      <c r="Q22" s="871"/>
      <c r="R22" s="871"/>
      <c r="S22" s="871"/>
      <c r="T22" s="871"/>
      <c r="U22" s="871"/>
      <c r="V22" s="871"/>
      <c r="W22" s="871"/>
      <c r="X22" s="871"/>
      <c r="Y22" s="871"/>
      <c r="Z22" s="871" t="s">
        <v>349</v>
      </c>
      <c r="AA22" s="871"/>
      <c r="AB22" s="871"/>
      <c r="AC22" s="871"/>
      <c r="AD22" s="871"/>
      <c r="AE22" s="871"/>
      <c r="AF22" s="871"/>
      <c r="AG22" s="871"/>
      <c r="AH22" s="871"/>
      <c r="AI22" s="871"/>
      <c r="AJ22" s="871"/>
      <c r="AK22" s="871"/>
      <c r="AL22" s="871"/>
      <c r="AM22" s="871"/>
      <c r="AN22" s="871"/>
      <c r="AO22" s="871"/>
      <c r="AP22" s="871"/>
      <c r="AQ22" s="871"/>
      <c r="AR22" s="871"/>
      <c r="AS22" s="871"/>
      <c r="AT22" s="871" t="s">
        <v>350</v>
      </c>
      <c r="AU22" s="871"/>
      <c r="AV22" s="871"/>
      <c r="AW22" s="871"/>
      <c r="AX22" s="871"/>
      <c r="AY22" s="871"/>
      <c r="AZ22" s="871"/>
      <c r="BA22" s="871"/>
      <c r="BB22" s="871"/>
      <c r="BC22" s="871"/>
    </row>
    <row r="23" spans="1:55" ht="21.75" customHeight="1" x14ac:dyDescent="0.2">
      <c r="A23" s="871" t="s">
        <v>351</v>
      </c>
      <c r="B23" s="871"/>
      <c r="C23" s="871"/>
      <c r="D23" s="871"/>
      <c r="E23" s="871"/>
      <c r="F23" s="872"/>
      <c r="G23" s="873"/>
      <c r="H23" s="873"/>
      <c r="I23" s="873"/>
      <c r="J23" s="873"/>
      <c r="K23" s="873"/>
      <c r="L23" s="873"/>
      <c r="M23" s="873"/>
      <c r="N23" s="873"/>
      <c r="O23" s="874"/>
      <c r="P23" s="871"/>
      <c r="Q23" s="871"/>
      <c r="R23" s="871"/>
      <c r="S23" s="871"/>
      <c r="T23" s="871"/>
      <c r="U23" s="871"/>
      <c r="V23" s="871"/>
      <c r="W23" s="871"/>
      <c r="X23" s="871"/>
      <c r="Y23" s="871"/>
      <c r="Z23" s="871" t="s">
        <v>347</v>
      </c>
      <c r="AA23" s="871"/>
      <c r="AB23" s="871"/>
      <c r="AC23" s="871"/>
      <c r="AD23" s="871"/>
      <c r="AE23" s="871"/>
      <c r="AF23" s="871"/>
      <c r="AG23" s="871"/>
      <c r="AH23" s="871"/>
      <c r="AI23" s="871"/>
      <c r="AJ23" s="871"/>
      <c r="AK23" s="871"/>
      <c r="AL23" s="871"/>
      <c r="AM23" s="871"/>
      <c r="AN23" s="871"/>
      <c r="AO23" s="871"/>
      <c r="AP23" s="871"/>
      <c r="AQ23" s="871"/>
      <c r="AR23" s="871"/>
      <c r="AS23" s="871"/>
      <c r="AT23" s="871" t="s">
        <v>347</v>
      </c>
      <c r="AU23" s="871"/>
      <c r="AV23" s="871"/>
      <c r="AW23" s="871"/>
      <c r="AX23" s="871"/>
      <c r="AY23" s="871"/>
      <c r="AZ23" s="871"/>
      <c r="BA23" s="871"/>
      <c r="BB23" s="871"/>
      <c r="BC23" s="871"/>
    </row>
    <row r="24" spans="1:55" ht="21.75" customHeight="1" x14ac:dyDescent="0.2">
      <c r="A24" s="871" t="s">
        <v>352</v>
      </c>
      <c r="B24" s="871"/>
      <c r="C24" s="871"/>
      <c r="D24" s="871"/>
      <c r="E24" s="871"/>
      <c r="F24" s="872"/>
      <c r="G24" s="873"/>
      <c r="H24" s="873"/>
      <c r="I24" s="873"/>
      <c r="J24" s="873"/>
      <c r="K24" s="873"/>
      <c r="L24" s="873"/>
      <c r="M24" s="873"/>
      <c r="N24" s="873"/>
      <c r="O24" s="874"/>
      <c r="P24" s="871" t="s">
        <v>333</v>
      </c>
      <c r="Q24" s="871"/>
      <c r="R24" s="871"/>
      <c r="S24" s="871"/>
      <c r="T24" s="871"/>
      <c r="U24" s="871"/>
      <c r="V24" s="871"/>
      <c r="W24" s="871"/>
      <c r="X24" s="871"/>
      <c r="Y24" s="871"/>
      <c r="Z24" s="871" t="s">
        <v>874</v>
      </c>
      <c r="AA24" s="871"/>
      <c r="AB24" s="871"/>
      <c r="AC24" s="871"/>
      <c r="AD24" s="871"/>
      <c r="AE24" s="871"/>
      <c r="AF24" s="871"/>
      <c r="AG24" s="871"/>
      <c r="AH24" s="871"/>
      <c r="AI24" s="871"/>
      <c r="AJ24" s="871"/>
      <c r="AK24" s="871"/>
      <c r="AL24" s="871"/>
      <c r="AM24" s="871"/>
      <c r="AN24" s="871"/>
      <c r="AO24" s="871"/>
      <c r="AP24" s="871"/>
      <c r="AQ24" s="871"/>
      <c r="AR24" s="871"/>
      <c r="AS24" s="871"/>
      <c r="AT24" s="871" t="s">
        <v>349</v>
      </c>
      <c r="AU24" s="871"/>
      <c r="AV24" s="871"/>
      <c r="AW24" s="871"/>
      <c r="AX24" s="871"/>
      <c r="AY24" s="871"/>
      <c r="AZ24" s="871"/>
      <c r="BA24" s="871"/>
      <c r="BB24" s="871"/>
      <c r="BC24" s="871"/>
    </row>
    <row r="25" spans="1:55" ht="21.75" customHeight="1" x14ac:dyDescent="0.2">
      <c r="A25" s="871" t="s">
        <v>353</v>
      </c>
      <c r="B25" s="871"/>
      <c r="C25" s="871"/>
      <c r="D25" s="871"/>
      <c r="E25" s="871"/>
      <c r="F25" s="872"/>
      <c r="G25" s="873"/>
      <c r="H25" s="873"/>
      <c r="I25" s="873"/>
      <c r="J25" s="873"/>
      <c r="K25" s="873"/>
      <c r="L25" s="873"/>
      <c r="M25" s="873"/>
      <c r="N25" s="873"/>
      <c r="O25" s="874"/>
      <c r="P25" s="871"/>
      <c r="Q25" s="871"/>
      <c r="R25" s="871"/>
      <c r="S25" s="871"/>
      <c r="T25" s="871"/>
      <c r="U25" s="871"/>
      <c r="V25" s="871"/>
      <c r="W25" s="871"/>
      <c r="X25" s="871"/>
      <c r="Y25" s="871"/>
      <c r="Z25" s="871" t="s">
        <v>354</v>
      </c>
      <c r="AA25" s="871"/>
      <c r="AB25" s="871"/>
      <c r="AC25" s="871"/>
      <c r="AD25" s="871"/>
      <c r="AE25" s="871"/>
      <c r="AF25" s="871"/>
      <c r="AG25" s="871"/>
      <c r="AH25" s="871"/>
      <c r="AI25" s="871"/>
      <c r="AJ25" s="871"/>
      <c r="AK25" s="871"/>
      <c r="AL25" s="871"/>
      <c r="AM25" s="871"/>
      <c r="AN25" s="871"/>
      <c r="AO25" s="871"/>
      <c r="AP25" s="871"/>
      <c r="AQ25" s="871"/>
      <c r="AR25" s="871"/>
      <c r="AS25" s="871"/>
      <c r="AT25" s="871" t="s">
        <v>354</v>
      </c>
      <c r="AU25" s="871"/>
      <c r="AV25" s="871"/>
      <c r="AW25" s="871"/>
      <c r="AX25" s="871"/>
      <c r="AY25" s="871"/>
      <c r="AZ25" s="871"/>
      <c r="BA25" s="871"/>
      <c r="BB25" s="871"/>
      <c r="BC25" s="871"/>
    </row>
    <row r="26" spans="1:55" ht="21.75" customHeight="1" x14ac:dyDescent="0.2">
      <c r="A26" s="871" t="s">
        <v>355</v>
      </c>
      <c r="B26" s="871"/>
      <c r="C26" s="871"/>
      <c r="D26" s="871"/>
      <c r="E26" s="871"/>
      <c r="F26" s="872"/>
      <c r="G26" s="873"/>
      <c r="H26" s="873"/>
      <c r="I26" s="873"/>
      <c r="J26" s="873"/>
      <c r="K26" s="873"/>
      <c r="L26" s="873"/>
      <c r="M26" s="873"/>
      <c r="N26" s="873"/>
      <c r="O26" s="874"/>
      <c r="P26" s="871" t="s">
        <v>333</v>
      </c>
      <c r="Q26" s="871"/>
      <c r="R26" s="871"/>
      <c r="S26" s="871"/>
      <c r="T26" s="871"/>
      <c r="U26" s="871"/>
      <c r="V26" s="871"/>
      <c r="W26" s="871"/>
      <c r="X26" s="871"/>
      <c r="Y26" s="871"/>
      <c r="Z26" s="871" t="s">
        <v>354</v>
      </c>
      <c r="AA26" s="871"/>
      <c r="AB26" s="871"/>
      <c r="AC26" s="871"/>
      <c r="AD26" s="871"/>
      <c r="AE26" s="871"/>
      <c r="AF26" s="871"/>
      <c r="AG26" s="871"/>
      <c r="AH26" s="871"/>
      <c r="AI26" s="871"/>
      <c r="AJ26" s="871"/>
      <c r="AK26" s="871"/>
      <c r="AL26" s="871"/>
      <c r="AM26" s="871"/>
      <c r="AN26" s="871"/>
      <c r="AO26" s="871"/>
      <c r="AP26" s="871"/>
      <c r="AQ26" s="871"/>
      <c r="AR26" s="871"/>
      <c r="AS26" s="871"/>
      <c r="AT26" s="871" t="s">
        <v>347</v>
      </c>
      <c r="AU26" s="871"/>
      <c r="AV26" s="871"/>
      <c r="AW26" s="871"/>
      <c r="AX26" s="871"/>
      <c r="AY26" s="871"/>
      <c r="AZ26" s="871"/>
      <c r="BA26" s="871"/>
      <c r="BB26" s="871"/>
      <c r="BC26" s="871"/>
    </row>
    <row r="27" spans="1:55" ht="21.75" customHeight="1" x14ac:dyDescent="0.2">
      <c r="A27" s="871" t="s">
        <v>323</v>
      </c>
      <c r="B27" s="871"/>
      <c r="C27" s="871"/>
      <c r="D27" s="871"/>
      <c r="E27" s="871"/>
      <c r="F27" s="872" t="s">
        <v>356</v>
      </c>
      <c r="G27" s="873"/>
      <c r="H27" s="873"/>
      <c r="I27" s="873"/>
      <c r="J27" s="873"/>
      <c r="K27" s="873"/>
      <c r="L27" s="873"/>
      <c r="M27" s="873"/>
      <c r="N27" s="873"/>
      <c r="O27" s="874"/>
      <c r="P27" s="871" t="s">
        <v>357</v>
      </c>
      <c r="Q27" s="871"/>
      <c r="R27" s="871"/>
      <c r="S27" s="871"/>
      <c r="T27" s="871"/>
      <c r="U27" s="871"/>
      <c r="V27" s="871"/>
      <c r="W27" s="871"/>
      <c r="X27" s="871"/>
      <c r="Y27" s="871"/>
      <c r="Z27" s="871" t="s">
        <v>358</v>
      </c>
      <c r="AA27" s="871"/>
      <c r="AB27" s="871"/>
      <c r="AC27" s="871"/>
      <c r="AD27" s="871"/>
      <c r="AE27" s="871"/>
      <c r="AF27" s="871"/>
      <c r="AG27" s="871"/>
      <c r="AH27" s="871"/>
      <c r="AI27" s="871"/>
      <c r="AJ27" s="871" t="s">
        <v>333</v>
      </c>
      <c r="AK27" s="871"/>
      <c r="AL27" s="871"/>
      <c r="AM27" s="871"/>
      <c r="AN27" s="871"/>
      <c r="AO27" s="871"/>
      <c r="AP27" s="871"/>
      <c r="AQ27" s="871"/>
      <c r="AR27" s="871"/>
      <c r="AS27" s="871"/>
      <c r="AT27" s="871" t="s">
        <v>359</v>
      </c>
      <c r="AU27" s="871"/>
      <c r="AV27" s="871"/>
      <c r="AW27" s="871"/>
      <c r="AX27" s="871"/>
      <c r="AY27" s="871"/>
      <c r="AZ27" s="871"/>
      <c r="BA27" s="871"/>
      <c r="BB27" s="871"/>
      <c r="BC27" s="871"/>
    </row>
    <row r="28" spans="1:55" ht="21.75" customHeight="1" x14ac:dyDescent="0.2">
      <c r="A28" s="91" t="s">
        <v>360</v>
      </c>
    </row>
    <row r="29" spans="1:55" ht="17.25" customHeight="1" x14ac:dyDescent="0.2"/>
    <row r="30" spans="1:55" ht="17.25" customHeight="1" x14ac:dyDescent="0.2">
      <c r="A30" s="700" t="s">
        <v>361</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0"/>
      <c r="AZ30" s="700"/>
      <c r="BA30" s="700"/>
      <c r="BB30" s="700"/>
      <c r="BC30" s="700"/>
    </row>
    <row r="31" spans="1:55" x14ac:dyDescent="0.2">
      <c r="A31" s="700"/>
      <c r="B31" s="700"/>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00"/>
      <c r="BB31" s="700"/>
      <c r="BC31" s="700"/>
    </row>
  </sheetData>
  <mergeCells count="144">
    <mergeCell ref="AU2:BC2"/>
    <mergeCell ref="A3:E3"/>
    <mergeCell ref="F3:O3"/>
    <mergeCell ref="P3:Y3"/>
    <mergeCell ref="Z3:AM3"/>
    <mergeCell ref="AN3:BC3"/>
    <mergeCell ref="AW4:BA4"/>
    <mergeCell ref="BB4:BC4"/>
    <mergeCell ref="A5:E5"/>
    <mergeCell ref="G5:N5"/>
    <mergeCell ref="Q5:X5"/>
    <mergeCell ref="AA5:AL5"/>
    <mergeCell ref="AO5:AS5"/>
    <mergeCell ref="AT5:AU5"/>
    <mergeCell ref="AW5:BA5"/>
    <mergeCell ref="BB5:BC5"/>
    <mergeCell ref="A4:E4"/>
    <mergeCell ref="G4:N4"/>
    <mergeCell ref="Q4:X4"/>
    <mergeCell ref="AA4:AL4"/>
    <mergeCell ref="AO4:AS4"/>
    <mergeCell ref="AT4:AU4"/>
    <mergeCell ref="AW6:BA6"/>
    <mergeCell ref="BB6:BC6"/>
    <mergeCell ref="A7:E7"/>
    <mergeCell ref="G7:N7"/>
    <mergeCell ref="Q7:X7"/>
    <mergeCell ref="AA7:AL7"/>
    <mergeCell ref="AO7:AS7"/>
    <mergeCell ref="AT7:AU7"/>
    <mergeCell ref="AW7:BA7"/>
    <mergeCell ref="BB7:BC7"/>
    <mergeCell ref="A6:E6"/>
    <mergeCell ref="G6:N6"/>
    <mergeCell ref="Q6:X6"/>
    <mergeCell ref="AA6:AL6"/>
    <mergeCell ref="AO6:AS6"/>
    <mergeCell ref="AT6:AU6"/>
    <mergeCell ref="AT12:BC12"/>
    <mergeCell ref="A13:E13"/>
    <mergeCell ref="F13:O13"/>
    <mergeCell ref="P13:Y13"/>
    <mergeCell ref="Z13:AI13"/>
    <mergeCell ref="AJ13:AS13"/>
    <mergeCell ref="AT13:BC13"/>
    <mergeCell ref="AW8:BA8"/>
    <mergeCell ref="BB8:BC8"/>
    <mergeCell ref="A9:E9"/>
    <mergeCell ref="G9:N9"/>
    <mergeCell ref="Q9:X9"/>
    <mergeCell ref="AA9:AL9"/>
    <mergeCell ref="AN9:AU9"/>
    <mergeCell ref="AV9:BC9"/>
    <mergeCell ref="A8:E8"/>
    <mergeCell ref="G8:N8"/>
    <mergeCell ref="Q8:X8"/>
    <mergeCell ref="AA8:AL8"/>
    <mergeCell ref="AO8:AS8"/>
    <mergeCell ref="AT8:AU8"/>
    <mergeCell ref="A15:E15"/>
    <mergeCell ref="F15:O15"/>
    <mergeCell ref="P15:Y15"/>
    <mergeCell ref="Z15:AI15"/>
    <mergeCell ref="AJ15:AS15"/>
    <mergeCell ref="AT15:BC15"/>
    <mergeCell ref="A14:E14"/>
    <mergeCell ref="F14:O14"/>
    <mergeCell ref="P14:Y14"/>
    <mergeCell ref="Z14:AI14"/>
    <mergeCell ref="AJ14:AS14"/>
    <mergeCell ref="AT14:BC14"/>
    <mergeCell ref="A17:E17"/>
    <mergeCell ref="F17:O17"/>
    <mergeCell ref="P17:Y17"/>
    <mergeCell ref="Z17:AI17"/>
    <mergeCell ref="AJ17:AS17"/>
    <mergeCell ref="AT17:BC17"/>
    <mergeCell ref="A16:E16"/>
    <mergeCell ref="F16:O16"/>
    <mergeCell ref="P16:Y16"/>
    <mergeCell ref="Z16:AI16"/>
    <mergeCell ref="AJ16:AS16"/>
    <mergeCell ref="AT16:BC16"/>
    <mergeCell ref="A19:E19"/>
    <mergeCell ref="F19:O19"/>
    <mergeCell ref="P19:Y19"/>
    <mergeCell ref="Z19:AI19"/>
    <mergeCell ref="AJ19:AS19"/>
    <mergeCell ref="AT19:BC19"/>
    <mergeCell ref="A18:E18"/>
    <mergeCell ref="F18:O18"/>
    <mergeCell ref="P18:Y18"/>
    <mergeCell ref="Z18:AI18"/>
    <mergeCell ref="AJ18:AS18"/>
    <mergeCell ref="AT18:BC18"/>
    <mergeCell ref="A21:E21"/>
    <mergeCell ref="F21:O21"/>
    <mergeCell ref="P21:Y21"/>
    <mergeCell ref="Z21:AI21"/>
    <mergeCell ref="AJ21:AS21"/>
    <mergeCell ref="AT21:BC21"/>
    <mergeCell ref="A20:E20"/>
    <mergeCell ref="F20:O20"/>
    <mergeCell ref="P20:Y20"/>
    <mergeCell ref="Z20:AI20"/>
    <mergeCell ref="AJ20:AS20"/>
    <mergeCell ref="AT20:BC20"/>
    <mergeCell ref="A23:E23"/>
    <mergeCell ref="F23:O23"/>
    <mergeCell ref="P23:Y23"/>
    <mergeCell ref="Z23:AI23"/>
    <mergeCell ref="AJ23:AS23"/>
    <mergeCell ref="AT23:BC23"/>
    <mergeCell ref="A22:E22"/>
    <mergeCell ref="F22:O22"/>
    <mergeCell ref="P22:Y22"/>
    <mergeCell ref="Z22:AI22"/>
    <mergeCell ref="AJ22:AS22"/>
    <mergeCell ref="AT22:BC22"/>
    <mergeCell ref="A25:E25"/>
    <mergeCell ref="F25:O25"/>
    <mergeCell ref="P25:Y25"/>
    <mergeCell ref="Z25:AI25"/>
    <mergeCell ref="AJ25:AS25"/>
    <mergeCell ref="AT25:BC25"/>
    <mergeCell ref="A24:E24"/>
    <mergeCell ref="F24:O24"/>
    <mergeCell ref="P24:Y24"/>
    <mergeCell ref="Z24:AI24"/>
    <mergeCell ref="AJ24:AS24"/>
    <mergeCell ref="AT24:BC24"/>
    <mergeCell ref="A30:BC31"/>
    <mergeCell ref="A27:E27"/>
    <mergeCell ref="F27:O27"/>
    <mergeCell ref="P27:Y27"/>
    <mergeCell ref="Z27:AI27"/>
    <mergeCell ref="AJ27:AS27"/>
    <mergeCell ref="AT27:BC27"/>
    <mergeCell ref="A26:E26"/>
    <mergeCell ref="F26:O26"/>
    <mergeCell ref="P26:Y26"/>
    <mergeCell ref="Z26:AI26"/>
    <mergeCell ref="AJ26:AS26"/>
    <mergeCell ref="AT26:BC26"/>
  </mergeCells>
  <phoneticPr fontId="4"/>
  <pageMargins left="0.78740157480314965" right="0.19685039370078741" top="0.19685039370078741" bottom="0.19685039370078741" header="0.31496062992125984" footer="0.31496062992125984"/>
  <pageSetup paperSize="9" scale="91" orientation="landscape" horizont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A25"/>
  <sheetViews>
    <sheetView view="pageLayout" topLeftCell="A13" zoomScaleNormal="100" workbookViewId="0">
      <selection activeCell="A24" sqref="A24:BA25"/>
    </sheetView>
  </sheetViews>
  <sheetFormatPr defaultRowHeight="14.25" x14ac:dyDescent="0.15"/>
  <cols>
    <col min="1" max="362" width="2.625" style="93" customWidth="1"/>
    <col min="363" max="16384" width="9" style="93"/>
  </cols>
  <sheetData>
    <row r="1" spans="1:52" ht="31.5" customHeight="1" x14ac:dyDescent="0.15"/>
    <row r="2" spans="1:52" s="92" customFormat="1" ht="25.5" customHeight="1" x14ac:dyDescent="0.15">
      <c r="A2" s="92" t="s">
        <v>362</v>
      </c>
      <c r="AQ2" s="708" t="s">
        <v>1019</v>
      </c>
      <c r="AR2" s="708"/>
      <c r="AS2" s="708"/>
      <c r="AT2" s="708"/>
      <c r="AU2" s="708"/>
      <c r="AV2" s="708"/>
      <c r="AW2" s="708"/>
      <c r="AX2" s="708"/>
      <c r="AY2" s="708"/>
      <c r="AZ2" s="708"/>
    </row>
    <row r="3" spans="1:52" ht="25.5" customHeight="1" x14ac:dyDescent="0.15">
      <c r="A3" s="899"/>
      <c r="B3" s="900"/>
      <c r="C3" s="900"/>
      <c r="D3" s="900"/>
      <c r="E3" s="900"/>
      <c r="F3" s="900"/>
      <c r="G3" s="900"/>
      <c r="H3" s="901"/>
      <c r="I3" s="721" t="s">
        <v>1020</v>
      </c>
      <c r="J3" s="898"/>
      <c r="K3" s="898"/>
      <c r="L3" s="898"/>
      <c r="M3" s="898"/>
      <c r="N3" s="898"/>
      <c r="O3" s="898"/>
      <c r="P3" s="898"/>
      <c r="Q3" s="898"/>
      <c r="R3" s="898"/>
      <c r="S3" s="722"/>
      <c r="T3" s="713" t="s">
        <v>1021</v>
      </c>
      <c r="U3" s="713"/>
      <c r="V3" s="713"/>
      <c r="W3" s="713"/>
      <c r="X3" s="713"/>
      <c r="Y3" s="902" t="s">
        <v>1022</v>
      </c>
      <c r="Z3" s="903"/>
      <c r="AA3" s="903"/>
      <c r="AB3" s="903"/>
      <c r="AC3" s="903"/>
      <c r="AD3" s="903"/>
      <c r="AE3" s="903"/>
      <c r="AF3" s="904"/>
      <c r="AG3" s="704" t="s">
        <v>1014</v>
      </c>
      <c r="AH3" s="704"/>
      <c r="AI3" s="704"/>
      <c r="AJ3" s="704"/>
      <c r="AK3" s="704"/>
      <c r="AL3" s="704"/>
      <c r="AM3" s="704"/>
      <c r="AN3" s="704"/>
      <c r="AO3" s="704"/>
      <c r="AP3" s="704"/>
      <c r="AQ3" s="704"/>
      <c r="AR3" s="704"/>
      <c r="AS3" s="704"/>
      <c r="AT3" s="704"/>
      <c r="AU3" s="704"/>
      <c r="AV3" s="704"/>
      <c r="AW3" s="704"/>
      <c r="AX3" s="704"/>
      <c r="AY3" s="704"/>
      <c r="AZ3" s="704"/>
    </row>
    <row r="4" spans="1:52" ht="25.5" customHeight="1" x14ac:dyDescent="0.15">
      <c r="A4" s="324"/>
      <c r="B4" s="891" t="s">
        <v>1039</v>
      </c>
      <c r="C4" s="891"/>
      <c r="D4" s="891"/>
      <c r="E4" s="891"/>
      <c r="F4" s="891"/>
      <c r="G4" s="891"/>
      <c r="H4" s="321"/>
      <c r="I4" s="320"/>
      <c r="J4" s="907" t="s">
        <v>363</v>
      </c>
      <c r="K4" s="907"/>
      <c r="L4" s="907"/>
      <c r="M4" s="907"/>
      <c r="N4" s="907"/>
      <c r="O4" s="907"/>
      <c r="P4" s="907"/>
      <c r="Q4" s="907"/>
      <c r="R4" s="907"/>
      <c r="S4" s="321"/>
      <c r="T4" s="704">
        <v>1</v>
      </c>
      <c r="U4" s="704"/>
      <c r="V4" s="704"/>
      <c r="W4" s="704"/>
      <c r="X4" s="704"/>
      <c r="Y4" s="295"/>
      <c r="Z4" s="905" t="s">
        <v>1023</v>
      </c>
      <c r="AA4" s="905"/>
      <c r="AB4" s="905"/>
      <c r="AC4" s="905"/>
      <c r="AD4" s="905"/>
      <c r="AE4" s="905"/>
      <c r="AF4" s="296"/>
      <c r="AG4" s="701" t="s">
        <v>364</v>
      </c>
      <c r="AH4" s="701"/>
      <c r="AI4" s="701"/>
      <c r="AJ4" s="701"/>
      <c r="AK4" s="701"/>
      <c r="AL4" s="701"/>
      <c r="AM4" s="701"/>
      <c r="AN4" s="701"/>
      <c r="AO4" s="701"/>
      <c r="AP4" s="701"/>
      <c r="AQ4" s="701"/>
      <c r="AR4" s="701"/>
      <c r="AS4" s="701"/>
      <c r="AT4" s="701"/>
      <c r="AU4" s="701"/>
      <c r="AV4" s="701"/>
      <c r="AW4" s="701"/>
      <c r="AX4" s="701"/>
      <c r="AY4" s="701"/>
      <c r="AZ4" s="701"/>
    </row>
    <row r="5" spans="1:52" ht="25.5" customHeight="1" x14ac:dyDescent="0.15">
      <c r="A5" s="94"/>
      <c r="B5" s="892"/>
      <c r="C5" s="892"/>
      <c r="D5" s="892"/>
      <c r="E5" s="892"/>
      <c r="F5" s="892"/>
      <c r="G5" s="892"/>
      <c r="H5" s="322"/>
      <c r="I5" s="295"/>
      <c r="J5" s="908" t="s">
        <v>365</v>
      </c>
      <c r="K5" s="908"/>
      <c r="L5" s="908"/>
      <c r="M5" s="908"/>
      <c r="N5" s="908"/>
      <c r="O5" s="908"/>
      <c r="P5" s="908"/>
      <c r="Q5" s="908"/>
      <c r="R5" s="908"/>
      <c r="S5" s="296"/>
      <c r="T5" s="714">
        <v>1</v>
      </c>
      <c r="U5" s="714"/>
      <c r="V5" s="714"/>
      <c r="W5" s="714"/>
      <c r="X5" s="714"/>
      <c r="Y5" s="94"/>
      <c r="Z5" s="909" t="s">
        <v>1024</v>
      </c>
      <c r="AA5" s="909"/>
      <c r="AB5" s="909"/>
      <c r="AC5" s="909"/>
      <c r="AD5" s="909"/>
      <c r="AE5" s="909"/>
      <c r="AF5" s="322"/>
      <c r="AG5" s="701" t="s">
        <v>366</v>
      </c>
      <c r="AH5" s="701"/>
      <c r="AI5" s="701"/>
      <c r="AJ5" s="701"/>
      <c r="AK5" s="701"/>
      <c r="AL5" s="701"/>
      <c r="AM5" s="701"/>
      <c r="AN5" s="701"/>
      <c r="AO5" s="701"/>
      <c r="AP5" s="701"/>
      <c r="AQ5" s="701"/>
      <c r="AR5" s="701"/>
      <c r="AS5" s="701"/>
      <c r="AT5" s="701"/>
      <c r="AU5" s="701"/>
      <c r="AV5" s="701"/>
      <c r="AW5" s="701"/>
      <c r="AX5" s="701"/>
      <c r="AY5" s="701"/>
      <c r="AZ5" s="701"/>
    </row>
    <row r="6" spans="1:52" ht="25.5" customHeight="1" x14ac:dyDescent="0.15">
      <c r="A6" s="95"/>
      <c r="B6" s="893"/>
      <c r="C6" s="893"/>
      <c r="D6" s="893"/>
      <c r="E6" s="893"/>
      <c r="F6" s="893"/>
      <c r="G6" s="893"/>
      <c r="H6" s="323"/>
      <c r="I6" s="94"/>
      <c r="J6" s="909" t="s">
        <v>367</v>
      </c>
      <c r="K6" s="909"/>
      <c r="L6" s="909"/>
      <c r="M6" s="909"/>
      <c r="N6" s="909"/>
      <c r="O6" s="909"/>
      <c r="P6" s="909"/>
      <c r="Q6" s="909"/>
      <c r="R6" s="909"/>
      <c r="S6" s="322"/>
      <c r="T6" s="704">
        <v>3</v>
      </c>
      <c r="U6" s="704"/>
      <c r="V6" s="704"/>
      <c r="W6" s="704"/>
      <c r="X6" s="704"/>
      <c r="Y6" s="295"/>
      <c r="Z6" s="905" t="s">
        <v>1025</v>
      </c>
      <c r="AA6" s="905"/>
      <c r="AB6" s="905"/>
      <c r="AC6" s="905"/>
      <c r="AD6" s="905"/>
      <c r="AE6" s="905"/>
      <c r="AF6" s="296"/>
      <c r="AG6" s="701" t="s">
        <v>368</v>
      </c>
      <c r="AH6" s="701"/>
      <c r="AI6" s="701"/>
      <c r="AJ6" s="701"/>
      <c r="AK6" s="701"/>
      <c r="AL6" s="701"/>
      <c r="AM6" s="701"/>
      <c r="AN6" s="701"/>
      <c r="AO6" s="701"/>
      <c r="AP6" s="701"/>
      <c r="AQ6" s="701"/>
      <c r="AR6" s="701"/>
      <c r="AS6" s="701"/>
      <c r="AT6" s="701"/>
      <c r="AU6" s="701"/>
      <c r="AV6" s="701"/>
      <c r="AW6" s="701"/>
      <c r="AX6" s="701"/>
      <c r="AY6" s="701"/>
      <c r="AZ6" s="701"/>
    </row>
    <row r="7" spans="1:52" ht="25.5" customHeight="1" x14ac:dyDescent="0.15">
      <c r="A7" s="295"/>
      <c r="B7" s="894" t="s">
        <v>1040</v>
      </c>
      <c r="C7" s="894"/>
      <c r="D7" s="894"/>
      <c r="E7" s="894"/>
      <c r="F7" s="894"/>
      <c r="G7" s="894"/>
      <c r="H7" s="296"/>
      <c r="I7" s="295"/>
      <c r="J7" s="905" t="s">
        <v>369</v>
      </c>
      <c r="K7" s="905"/>
      <c r="L7" s="905"/>
      <c r="M7" s="905"/>
      <c r="N7" s="905"/>
      <c r="O7" s="905"/>
      <c r="P7" s="905"/>
      <c r="Q7" s="905"/>
      <c r="R7" s="905"/>
      <c r="S7" s="296"/>
      <c r="T7" s="715">
        <v>4</v>
      </c>
      <c r="U7" s="715"/>
      <c r="V7" s="715"/>
      <c r="W7" s="715"/>
      <c r="X7" s="715"/>
      <c r="Y7" s="95"/>
      <c r="Z7" s="906" t="s">
        <v>1025</v>
      </c>
      <c r="AA7" s="906"/>
      <c r="AB7" s="906"/>
      <c r="AC7" s="906"/>
      <c r="AD7" s="906"/>
      <c r="AE7" s="906"/>
      <c r="AF7" s="323"/>
      <c r="AG7" s="701" t="s">
        <v>368</v>
      </c>
      <c r="AH7" s="701"/>
      <c r="AI7" s="701"/>
      <c r="AJ7" s="701"/>
      <c r="AK7" s="701"/>
      <c r="AL7" s="701"/>
      <c r="AM7" s="701"/>
      <c r="AN7" s="701"/>
      <c r="AO7" s="701"/>
      <c r="AP7" s="701"/>
      <c r="AQ7" s="701"/>
      <c r="AR7" s="701"/>
      <c r="AS7" s="701"/>
      <c r="AT7" s="701"/>
      <c r="AU7" s="701"/>
      <c r="AV7" s="701"/>
      <c r="AW7" s="701"/>
      <c r="AX7" s="701"/>
      <c r="AY7" s="701"/>
      <c r="AZ7" s="701"/>
    </row>
    <row r="8" spans="1:52" ht="31.5" customHeight="1" x14ac:dyDescent="0.15"/>
    <row r="9" spans="1:52" s="92" customFormat="1" ht="25.5" customHeight="1" x14ac:dyDescent="0.15">
      <c r="A9" s="92" t="s">
        <v>370</v>
      </c>
      <c r="AI9" s="708" t="s">
        <v>1019</v>
      </c>
      <c r="AJ9" s="708"/>
      <c r="AK9" s="708"/>
      <c r="AL9" s="708"/>
      <c r="AM9" s="708"/>
      <c r="AN9" s="708"/>
      <c r="AO9" s="708"/>
      <c r="AP9" s="708"/>
      <c r="AQ9" s="708"/>
      <c r="AR9" s="708"/>
    </row>
    <row r="10" spans="1:52" ht="25.5" customHeight="1" x14ac:dyDescent="0.15">
      <c r="A10" s="719" t="s">
        <v>1036</v>
      </c>
      <c r="B10" s="895"/>
      <c r="C10" s="895"/>
      <c r="D10" s="895"/>
      <c r="E10" s="895"/>
      <c r="F10" s="895"/>
      <c r="G10" s="895"/>
      <c r="H10" s="720"/>
      <c r="I10" s="704" t="s">
        <v>371</v>
      </c>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row>
    <row r="11" spans="1:52" ht="25.5" customHeight="1" x14ac:dyDescent="0.15">
      <c r="A11" s="734" t="s">
        <v>1026</v>
      </c>
      <c r="B11" s="896"/>
      <c r="C11" s="896"/>
      <c r="D11" s="896"/>
      <c r="E11" s="896"/>
      <c r="F11" s="896"/>
      <c r="G11" s="896"/>
      <c r="H11" s="735"/>
      <c r="I11" s="704" t="s">
        <v>1027</v>
      </c>
      <c r="J11" s="704"/>
      <c r="K11" s="704"/>
      <c r="L11" s="704"/>
      <c r="M11" s="704" t="s">
        <v>1028</v>
      </c>
      <c r="N11" s="704"/>
      <c r="O11" s="704"/>
      <c r="P11" s="704"/>
      <c r="Q11" s="704" t="s">
        <v>1029</v>
      </c>
      <c r="R11" s="704"/>
      <c r="S11" s="704"/>
      <c r="T11" s="704"/>
      <c r="U11" s="704" t="s">
        <v>1030</v>
      </c>
      <c r="V11" s="704"/>
      <c r="W11" s="704"/>
      <c r="X11" s="704"/>
      <c r="Y11" s="704" t="s">
        <v>1031</v>
      </c>
      <c r="Z11" s="704"/>
      <c r="AA11" s="704"/>
      <c r="AB11" s="704"/>
      <c r="AC11" s="704" t="s">
        <v>1032</v>
      </c>
      <c r="AD11" s="704"/>
      <c r="AE11" s="704"/>
      <c r="AF11" s="704"/>
      <c r="AG11" s="704" t="s">
        <v>1033</v>
      </c>
      <c r="AH11" s="704"/>
      <c r="AI11" s="704"/>
      <c r="AJ11" s="704"/>
      <c r="AK11" s="704" t="s">
        <v>1034</v>
      </c>
      <c r="AL11" s="704"/>
      <c r="AM11" s="704"/>
      <c r="AN11" s="704"/>
      <c r="AO11" s="704" t="s">
        <v>1035</v>
      </c>
      <c r="AP11" s="704"/>
      <c r="AQ11" s="704"/>
      <c r="AR11" s="704"/>
    </row>
    <row r="12" spans="1:52" ht="25.5" customHeight="1" x14ac:dyDescent="0.15">
      <c r="A12" s="897" t="s">
        <v>1015</v>
      </c>
      <c r="B12" s="898"/>
      <c r="C12" s="898"/>
      <c r="D12" s="898"/>
      <c r="E12" s="898"/>
      <c r="F12" s="898"/>
      <c r="G12" s="898"/>
      <c r="H12" s="722"/>
      <c r="I12" s="704">
        <v>17</v>
      </c>
      <c r="J12" s="704"/>
      <c r="K12" s="704"/>
      <c r="L12" s="704"/>
      <c r="M12" s="704">
        <v>2</v>
      </c>
      <c r="N12" s="704"/>
      <c r="O12" s="704"/>
      <c r="P12" s="704"/>
      <c r="Q12" s="704">
        <v>7</v>
      </c>
      <c r="R12" s="704"/>
      <c r="S12" s="704"/>
      <c r="T12" s="704"/>
      <c r="U12" s="704"/>
      <c r="V12" s="704"/>
      <c r="W12" s="704"/>
      <c r="X12" s="704"/>
      <c r="Y12" s="704">
        <v>1</v>
      </c>
      <c r="Z12" s="704"/>
      <c r="AA12" s="704"/>
      <c r="AB12" s="704"/>
      <c r="AC12" s="704">
        <v>7</v>
      </c>
      <c r="AD12" s="704"/>
      <c r="AE12" s="704"/>
      <c r="AF12" s="704"/>
      <c r="AG12" s="704">
        <v>12</v>
      </c>
      <c r="AH12" s="704"/>
      <c r="AI12" s="704"/>
      <c r="AJ12" s="704"/>
      <c r="AK12" s="704">
        <v>10</v>
      </c>
      <c r="AL12" s="704"/>
      <c r="AM12" s="704"/>
      <c r="AN12" s="704"/>
      <c r="AO12" s="704">
        <v>56</v>
      </c>
      <c r="AP12" s="704"/>
      <c r="AQ12" s="704"/>
      <c r="AR12" s="704"/>
    </row>
    <row r="13" spans="1:52" ht="25.5" customHeight="1" x14ac:dyDescent="0.15">
      <c r="A13" s="897" t="s">
        <v>1016</v>
      </c>
      <c r="B13" s="898"/>
      <c r="C13" s="898"/>
      <c r="D13" s="898"/>
      <c r="E13" s="898"/>
      <c r="F13" s="898"/>
      <c r="G13" s="898"/>
      <c r="H13" s="722"/>
      <c r="I13" s="704">
        <v>11</v>
      </c>
      <c r="J13" s="704"/>
      <c r="K13" s="704"/>
      <c r="L13" s="704"/>
      <c r="M13" s="704">
        <v>1</v>
      </c>
      <c r="N13" s="704"/>
      <c r="O13" s="704"/>
      <c r="P13" s="704"/>
      <c r="Q13" s="704">
        <v>3</v>
      </c>
      <c r="R13" s="704"/>
      <c r="S13" s="704"/>
      <c r="T13" s="704"/>
      <c r="U13" s="704"/>
      <c r="V13" s="704"/>
      <c r="W13" s="704"/>
      <c r="X13" s="704"/>
      <c r="Y13" s="704"/>
      <c r="Z13" s="704"/>
      <c r="AA13" s="704"/>
      <c r="AB13" s="704"/>
      <c r="AC13" s="704"/>
      <c r="AD13" s="704"/>
      <c r="AE13" s="704"/>
      <c r="AF13" s="704"/>
      <c r="AG13" s="704">
        <v>1</v>
      </c>
      <c r="AH13" s="704"/>
      <c r="AI13" s="704"/>
      <c r="AJ13" s="704"/>
      <c r="AK13" s="704">
        <v>48</v>
      </c>
      <c r="AL13" s="704"/>
      <c r="AM13" s="704"/>
      <c r="AN13" s="704"/>
      <c r="AO13" s="704">
        <v>64</v>
      </c>
      <c r="AP13" s="704"/>
      <c r="AQ13" s="704"/>
      <c r="AR13" s="704"/>
    </row>
    <row r="14" spans="1:52" ht="25.5" customHeight="1" x14ac:dyDescent="0.15">
      <c r="A14" s="897" t="s">
        <v>1017</v>
      </c>
      <c r="B14" s="898"/>
      <c r="C14" s="898"/>
      <c r="D14" s="898"/>
      <c r="E14" s="898"/>
      <c r="F14" s="898"/>
      <c r="G14" s="898"/>
      <c r="H14" s="722"/>
      <c r="I14" s="704">
        <v>2</v>
      </c>
      <c r="J14" s="704"/>
      <c r="K14" s="704"/>
      <c r="L14" s="704"/>
      <c r="M14" s="704"/>
      <c r="N14" s="704"/>
      <c r="O14" s="704"/>
      <c r="P14" s="704"/>
      <c r="Q14" s="704">
        <v>9</v>
      </c>
      <c r="R14" s="704"/>
      <c r="S14" s="704"/>
      <c r="T14" s="704"/>
      <c r="U14" s="704"/>
      <c r="V14" s="704"/>
      <c r="W14" s="704"/>
      <c r="X14" s="704"/>
      <c r="Y14" s="704">
        <v>9</v>
      </c>
      <c r="Z14" s="704"/>
      <c r="AA14" s="704"/>
      <c r="AB14" s="704"/>
      <c r="AC14" s="704">
        <v>1</v>
      </c>
      <c r="AD14" s="704"/>
      <c r="AE14" s="704"/>
      <c r="AF14" s="704"/>
      <c r="AG14" s="704"/>
      <c r="AH14" s="704"/>
      <c r="AI14" s="704"/>
      <c r="AJ14" s="704"/>
      <c r="AK14" s="704">
        <v>1</v>
      </c>
      <c r="AL14" s="704"/>
      <c r="AM14" s="704"/>
      <c r="AN14" s="704"/>
      <c r="AO14" s="704">
        <v>22</v>
      </c>
      <c r="AP14" s="704"/>
      <c r="AQ14" s="704"/>
      <c r="AR14" s="704"/>
    </row>
    <row r="15" spans="1:52" ht="25.5" customHeight="1" x14ac:dyDescent="0.15">
      <c r="A15" s="897" t="s">
        <v>1018</v>
      </c>
      <c r="B15" s="898"/>
      <c r="C15" s="898"/>
      <c r="D15" s="898"/>
      <c r="E15" s="898"/>
      <c r="F15" s="898"/>
      <c r="G15" s="898"/>
      <c r="H15" s="722"/>
      <c r="I15" s="704">
        <v>30</v>
      </c>
      <c r="J15" s="704"/>
      <c r="K15" s="704"/>
      <c r="L15" s="704"/>
      <c r="M15" s="704">
        <v>3</v>
      </c>
      <c r="N15" s="704"/>
      <c r="O15" s="704"/>
      <c r="P15" s="704"/>
      <c r="Q15" s="704">
        <v>19</v>
      </c>
      <c r="R15" s="704"/>
      <c r="S15" s="704"/>
      <c r="T15" s="704"/>
      <c r="U15" s="704">
        <v>0</v>
      </c>
      <c r="V15" s="704"/>
      <c r="W15" s="704"/>
      <c r="X15" s="704"/>
      <c r="Y15" s="704">
        <v>10</v>
      </c>
      <c r="Z15" s="704"/>
      <c r="AA15" s="704"/>
      <c r="AB15" s="704"/>
      <c r="AC15" s="704">
        <v>8</v>
      </c>
      <c r="AD15" s="704"/>
      <c r="AE15" s="704"/>
      <c r="AF15" s="704"/>
      <c r="AG15" s="704">
        <v>13</v>
      </c>
      <c r="AH15" s="704"/>
      <c r="AI15" s="704"/>
      <c r="AJ15" s="704"/>
      <c r="AK15" s="704">
        <v>59</v>
      </c>
      <c r="AL15" s="704"/>
      <c r="AM15" s="704"/>
      <c r="AN15" s="704"/>
      <c r="AO15" s="704">
        <v>142</v>
      </c>
      <c r="AP15" s="704"/>
      <c r="AQ15" s="704"/>
      <c r="AR15" s="704"/>
    </row>
    <row r="16" spans="1:52" ht="31.5" customHeight="1" x14ac:dyDescent="0.15"/>
    <row r="17" spans="1:53" s="92" customFormat="1" ht="25.5" customHeight="1" x14ac:dyDescent="0.15">
      <c r="A17" s="92" t="s">
        <v>372</v>
      </c>
      <c r="AQ17" s="708" t="s">
        <v>1019</v>
      </c>
      <c r="AR17" s="708"/>
      <c r="AS17" s="708"/>
      <c r="AT17" s="708"/>
      <c r="AU17" s="708"/>
      <c r="AV17" s="708"/>
      <c r="AW17" s="708"/>
      <c r="AX17" s="708"/>
      <c r="AY17" s="708"/>
      <c r="AZ17" s="708"/>
    </row>
    <row r="18" spans="1:53" ht="25.5" customHeight="1" x14ac:dyDescent="0.15">
      <c r="A18" s="719" t="s">
        <v>1036</v>
      </c>
      <c r="B18" s="895"/>
      <c r="C18" s="895"/>
      <c r="D18" s="895"/>
      <c r="E18" s="895"/>
      <c r="F18" s="895"/>
      <c r="G18" s="895"/>
      <c r="H18" s="720"/>
      <c r="I18" s="704" t="s">
        <v>373</v>
      </c>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t="s">
        <v>1037</v>
      </c>
      <c r="AT18" s="704"/>
      <c r="AU18" s="704"/>
      <c r="AV18" s="704"/>
      <c r="AW18" s="704" t="s">
        <v>1035</v>
      </c>
      <c r="AX18" s="704"/>
      <c r="AY18" s="704"/>
      <c r="AZ18" s="704"/>
    </row>
    <row r="19" spans="1:53" ht="25.5" customHeight="1" x14ac:dyDescent="0.15">
      <c r="A19" s="734" t="s">
        <v>1038</v>
      </c>
      <c r="B19" s="896"/>
      <c r="C19" s="896"/>
      <c r="D19" s="896"/>
      <c r="E19" s="896"/>
      <c r="F19" s="896"/>
      <c r="G19" s="896"/>
      <c r="H19" s="735"/>
      <c r="I19" s="704" t="s">
        <v>1027</v>
      </c>
      <c r="J19" s="704"/>
      <c r="K19" s="704"/>
      <c r="L19" s="704"/>
      <c r="M19" s="704" t="s">
        <v>1028</v>
      </c>
      <c r="N19" s="704"/>
      <c r="O19" s="704"/>
      <c r="P19" s="704"/>
      <c r="Q19" s="704" t="s">
        <v>1029</v>
      </c>
      <c r="R19" s="704"/>
      <c r="S19" s="704"/>
      <c r="T19" s="704"/>
      <c r="U19" s="704" t="s">
        <v>1030</v>
      </c>
      <c r="V19" s="704"/>
      <c r="W19" s="704"/>
      <c r="X19" s="704"/>
      <c r="Y19" s="704" t="s">
        <v>1031</v>
      </c>
      <c r="Z19" s="704"/>
      <c r="AA19" s="704"/>
      <c r="AB19" s="704"/>
      <c r="AC19" s="704" t="s">
        <v>1032</v>
      </c>
      <c r="AD19" s="704"/>
      <c r="AE19" s="704"/>
      <c r="AF19" s="704"/>
      <c r="AG19" s="704" t="s">
        <v>1033</v>
      </c>
      <c r="AH19" s="704"/>
      <c r="AI19" s="704"/>
      <c r="AJ19" s="704"/>
      <c r="AK19" s="704" t="s">
        <v>1034</v>
      </c>
      <c r="AL19" s="704"/>
      <c r="AM19" s="704"/>
      <c r="AN19" s="704"/>
      <c r="AO19" s="704" t="s">
        <v>374</v>
      </c>
      <c r="AP19" s="704"/>
      <c r="AQ19" s="704"/>
      <c r="AR19" s="704"/>
      <c r="AS19" s="704"/>
      <c r="AT19" s="704"/>
      <c r="AU19" s="704"/>
      <c r="AV19" s="704"/>
      <c r="AW19" s="704"/>
      <c r="AX19" s="704"/>
      <c r="AY19" s="704"/>
      <c r="AZ19" s="704"/>
    </row>
    <row r="20" spans="1:53" ht="25.5" customHeight="1" x14ac:dyDescent="0.15">
      <c r="A20" s="325"/>
      <c r="B20" s="894" t="s">
        <v>1041</v>
      </c>
      <c r="C20" s="894"/>
      <c r="D20" s="894"/>
      <c r="E20" s="894"/>
      <c r="F20" s="894"/>
      <c r="G20" s="894"/>
      <c r="H20" s="296"/>
      <c r="I20" s="704">
        <v>13</v>
      </c>
      <c r="J20" s="704"/>
      <c r="K20" s="704"/>
      <c r="L20" s="704"/>
      <c r="M20" s="704">
        <v>3</v>
      </c>
      <c r="N20" s="704"/>
      <c r="O20" s="704"/>
      <c r="P20" s="704"/>
      <c r="Q20" s="704">
        <v>8</v>
      </c>
      <c r="R20" s="704"/>
      <c r="S20" s="704"/>
      <c r="T20" s="704"/>
      <c r="U20" s="704">
        <v>4</v>
      </c>
      <c r="V20" s="704"/>
      <c r="W20" s="704"/>
      <c r="X20" s="704"/>
      <c r="Y20" s="704">
        <v>6</v>
      </c>
      <c r="Z20" s="704"/>
      <c r="AA20" s="704"/>
      <c r="AB20" s="704"/>
      <c r="AC20" s="704">
        <v>4</v>
      </c>
      <c r="AD20" s="704"/>
      <c r="AE20" s="704"/>
      <c r="AF20" s="704"/>
      <c r="AG20" s="704">
        <v>8</v>
      </c>
      <c r="AH20" s="704"/>
      <c r="AI20" s="704"/>
      <c r="AJ20" s="704"/>
      <c r="AK20" s="704">
        <v>12</v>
      </c>
      <c r="AL20" s="704"/>
      <c r="AM20" s="704"/>
      <c r="AN20" s="704"/>
      <c r="AO20" s="704">
        <v>58</v>
      </c>
      <c r="AP20" s="704"/>
      <c r="AQ20" s="704"/>
      <c r="AR20" s="704"/>
      <c r="AS20" s="704">
        <v>65</v>
      </c>
      <c r="AT20" s="704"/>
      <c r="AU20" s="704"/>
      <c r="AV20" s="704"/>
      <c r="AW20" s="704">
        <v>123</v>
      </c>
      <c r="AX20" s="704"/>
      <c r="AY20" s="704"/>
      <c r="AZ20" s="704"/>
    </row>
    <row r="21" spans="1:53" ht="25.5" customHeight="1" x14ac:dyDescent="0.15">
      <c r="A21" s="325"/>
      <c r="B21" s="894" t="s">
        <v>1042</v>
      </c>
      <c r="C21" s="894"/>
      <c r="D21" s="894"/>
      <c r="E21" s="894"/>
      <c r="F21" s="894"/>
      <c r="G21" s="894"/>
      <c r="H21" s="296"/>
      <c r="I21" s="890">
        <v>13</v>
      </c>
      <c r="J21" s="890"/>
      <c r="K21" s="890"/>
      <c r="L21" s="890"/>
      <c r="M21" s="890">
        <v>3</v>
      </c>
      <c r="N21" s="890"/>
      <c r="O21" s="890"/>
      <c r="P21" s="890"/>
      <c r="Q21" s="890">
        <v>8</v>
      </c>
      <c r="R21" s="890"/>
      <c r="S21" s="890"/>
      <c r="T21" s="890"/>
      <c r="U21" s="890">
        <v>4</v>
      </c>
      <c r="V21" s="890"/>
      <c r="W21" s="890"/>
      <c r="X21" s="890"/>
      <c r="Y21" s="890">
        <v>7</v>
      </c>
      <c r="Z21" s="890"/>
      <c r="AA21" s="890"/>
      <c r="AB21" s="890"/>
      <c r="AC21" s="890">
        <v>5</v>
      </c>
      <c r="AD21" s="890"/>
      <c r="AE21" s="890"/>
      <c r="AF21" s="890"/>
      <c r="AG21" s="890">
        <v>8</v>
      </c>
      <c r="AH21" s="890"/>
      <c r="AI21" s="890"/>
      <c r="AJ21" s="890"/>
      <c r="AK21" s="890">
        <v>12</v>
      </c>
      <c r="AL21" s="890"/>
      <c r="AM21" s="890"/>
      <c r="AN21" s="890"/>
      <c r="AO21" s="890">
        <v>60</v>
      </c>
      <c r="AP21" s="890"/>
      <c r="AQ21" s="890"/>
      <c r="AR21" s="890"/>
      <c r="AS21" s="890">
        <v>64</v>
      </c>
      <c r="AT21" s="890"/>
      <c r="AU21" s="890"/>
      <c r="AV21" s="890"/>
      <c r="AW21" s="890">
        <v>124</v>
      </c>
      <c r="AX21" s="890"/>
      <c r="AY21" s="890"/>
      <c r="AZ21" s="890"/>
    </row>
    <row r="22" spans="1:53" ht="20.25" customHeight="1" x14ac:dyDescent="0.15"/>
    <row r="23" spans="1:53" ht="18.75" customHeight="1" x14ac:dyDescent="0.15"/>
    <row r="24" spans="1:53" ht="9" customHeight="1" x14ac:dyDescent="0.15">
      <c r="A24" s="700" t="s">
        <v>375</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row>
    <row r="25" spans="1:53" x14ac:dyDescent="0.15">
      <c r="A25" s="700"/>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row>
  </sheetData>
  <mergeCells count="117">
    <mergeCell ref="A24:BA25"/>
    <mergeCell ref="AQ2:AZ2"/>
    <mergeCell ref="A3:H3"/>
    <mergeCell ref="I3:S3"/>
    <mergeCell ref="T3:X3"/>
    <mergeCell ref="Y3:AF3"/>
    <mergeCell ref="AG3:AZ3"/>
    <mergeCell ref="T6:X6"/>
    <mergeCell ref="Z6:AE6"/>
    <mergeCell ref="AG6:AZ6"/>
    <mergeCell ref="J7:R7"/>
    <mergeCell ref="T7:X7"/>
    <mergeCell ref="Z7:AE7"/>
    <mergeCell ref="AG7:AZ7"/>
    <mergeCell ref="J4:R4"/>
    <mergeCell ref="T4:X4"/>
    <mergeCell ref="Z4:AE4"/>
    <mergeCell ref="AG4:AZ4"/>
    <mergeCell ref="J5:R5"/>
    <mergeCell ref="T5:X5"/>
    <mergeCell ref="Z5:AE5"/>
    <mergeCell ref="AG5:AZ5"/>
    <mergeCell ref="J6:R6"/>
    <mergeCell ref="AI9:AR9"/>
    <mergeCell ref="A10:H10"/>
    <mergeCell ref="I10:AR10"/>
    <mergeCell ref="A11:H11"/>
    <mergeCell ref="I11:L11"/>
    <mergeCell ref="M11:P11"/>
    <mergeCell ref="Q11:T11"/>
    <mergeCell ref="U11:X11"/>
    <mergeCell ref="Y11:AB11"/>
    <mergeCell ref="AC11:AF11"/>
    <mergeCell ref="AG11:AJ11"/>
    <mergeCell ref="AK11:AN11"/>
    <mergeCell ref="AO11:AR11"/>
    <mergeCell ref="AK14:AN14"/>
    <mergeCell ref="AO12:AR12"/>
    <mergeCell ref="A13:H13"/>
    <mergeCell ref="I13:L13"/>
    <mergeCell ref="M13:P13"/>
    <mergeCell ref="Q13:T13"/>
    <mergeCell ref="U13:X13"/>
    <mergeCell ref="Y13:AB13"/>
    <mergeCell ref="AC13:AF13"/>
    <mergeCell ref="AG13:AJ13"/>
    <mergeCell ref="AK13:AN13"/>
    <mergeCell ref="AO13:AR13"/>
    <mergeCell ref="A12:H12"/>
    <mergeCell ref="I12:L12"/>
    <mergeCell ref="M12:P12"/>
    <mergeCell ref="Q12:T12"/>
    <mergeCell ref="U12:X12"/>
    <mergeCell ref="Y12:AB12"/>
    <mergeCell ref="AC12:AF12"/>
    <mergeCell ref="AG12:AJ12"/>
    <mergeCell ref="AK12:AN12"/>
    <mergeCell ref="Q19:T19"/>
    <mergeCell ref="U19:X19"/>
    <mergeCell ref="Y19:AB19"/>
    <mergeCell ref="AC19:AF19"/>
    <mergeCell ref="AG19:AJ19"/>
    <mergeCell ref="AO14:AR14"/>
    <mergeCell ref="A15:H15"/>
    <mergeCell ref="I15:L15"/>
    <mergeCell ref="M15:P15"/>
    <mergeCell ref="Q15:T15"/>
    <mergeCell ref="U15:X15"/>
    <mergeCell ref="Y15:AB15"/>
    <mergeCell ref="AC15:AF15"/>
    <mergeCell ref="AG15:AJ15"/>
    <mergeCell ref="AK15:AN15"/>
    <mergeCell ref="AO15:AR15"/>
    <mergeCell ref="A14:H14"/>
    <mergeCell ref="I14:L14"/>
    <mergeCell ref="M14:P14"/>
    <mergeCell ref="Q14:T14"/>
    <mergeCell ref="U14:X14"/>
    <mergeCell ref="Y14:AB14"/>
    <mergeCell ref="AC14:AF14"/>
    <mergeCell ref="AG14:AJ14"/>
    <mergeCell ref="B4:G6"/>
    <mergeCell ref="B7:G7"/>
    <mergeCell ref="B20:G20"/>
    <mergeCell ref="B21:G21"/>
    <mergeCell ref="AC21:AF21"/>
    <mergeCell ref="AG21:AJ21"/>
    <mergeCell ref="AK21:AN21"/>
    <mergeCell ref="AO21:AR21"/>
    <mergeCell ref="AS21:AV21"/>
    <mergeCell ref="AK19:AN19"/>
    <mergeCell ref="AO19:AR19"/>
    <mergeCell ref="AQ17:AZ17"/>
    <mergeCell ref="A18:H18"/>
    <mergeCell ref="I18:AR18"/>
    <mergeCell ref="AS18:AV19"/>
    <mergeCell ref="AW18:AZ19"/>
    <mergeCell ref="A19:H19"/>
    <mergeCell ref="I19:L19"/>
    <mergeCell ref="Q20:T20"/>
    <mergeCell ref="U20:X20"/>
    <mergeCell ref="Y20:AB20"/>
    <mergeCell ref="AC20:AF20"/>
    <mergeCell ref="AG20:AJ20"/>
    <mergeCell ref="M19:P19"/>
    <mergeCell ref="AW21:AZ21"/>
    <mergeCell ref="AK20:AN20"/>
    <mergeCell ref="AO20:AR20"/>
    <mergeCell ref="AS20:AV20"/>
    <mergeCell ref="AW20:AZ20"/>
    <mergeCell ref="I21:L21"/>
    <mergeCell ref="M21:P21"/>
    <mergeCell ref="Q21:T21"/>
    <mergeCell ref="U21:X21"/>
    <mergeCell ref="Y21:AB21"/>
    <mergeCell ref="I20:L20"/>
    <mergeCell ref="M20:P20"/>
  </mergeCells>
  <phoneticPr fontId="4"/>
  <pageMargins left="0.78740157480314965" right="0.19685039370078741" top="0.19685039370078741" bottom="0.19685039370078741" header="0.31496062992125984" footer="0.31496062992125984"/>
  <pageSetup paperSize="9" orientation="landscape" horizontalDpi="4294967292"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L41"/>
  <sheetViews>
    <sheetView view="pageLayout" topLeftCell="A19" zoomScale="110" zoomScaleNormal="100" zoomScaleSheetLayoutView="100" zoomScalePageLayoutView="110" workbookViewId="0">
      <selection activeCell="A10" sqref="A10"/>
    </sheetView>
  </sheetViews>
  <sheetFormatPr defaultRowHeight="14.25" x14ac:dyDescent="0.15"/>
  <cols>
    <col min="1" max="1" width="10.375" style="1" customWidth="1"/>
    <col min="2" max="2" width="12.375" style="1" customWidth="1"/>
    <col min="3" max="3" width="9" style="1"/>
    <col min="4" max="4" width="13.125" style="1" customWidth="1"/>
    <col min="5" max="5" width="10.25" style="1" customWidth="1"/>
    <col min="6" max="6" width="12.375" style="1" customWidth="1"/>
    <col min="7" max="7" width="21.5" style="1" customWidth="1"/>
    <col min="8" max="8" width="5.5" style="1" customWidth="1"/>
    <col min="9" max="9" width="6.25" style="1" customWidth="1"/>
    <col min="10" max="10" width="6.125" style="1" customWidth="1"/>
    <col min="11" max="11" width="19.5" style="1" customWidth="1"/>
    <col min="12" max="12" width="8" style="1" customWidth="1"/>
    <col min="13" max="16384" width="9" style="1"/>
  </cols>
  <sheetData>
    <row r="3" spans="1:12" ht="20.25" x14ac:dyDescent="0.15">
      <c r="A3" s="96" t="s">
        <v>376</v>
      </c>
      <c r="B3" s="97"/>
    </row>
    <row r="4" spans="1:12" x14ac:dyDescent="0.15">
      <c r="A4" s="98"/>
      <c r="B4" s="98"/>
      <c r="C4" s="98"/>
      <c r="D4" s="98"/>
      <c r="E4" s="98"/>
      <c r="F4" s="98"/>
      <c r="G4" s="98"/>
      <c r="H4" s="98"/>
      <c r="I4" s="98"/>
      <c r="J4" s="98"/>
      <c r="K4" s="98"/>
      <c r="L4" s="98"/>
    </row>
    <row r="5" spans="1:12" x14ac:dyDescent="0.15">
      <c r="A5" s="1" t="s">
        <v>377</v>
      </c>
    </row>
    <row r="6" spans="1:12" x14ac:dyDescent="0.15">
      <c r="A6" s="1" t="s">
        <v>378</v>
      </c>
    </row>
    <row r="7" spans="1:12" x14ac:dyDescent="0.15">
      <c r="A7" s="1" t="s">
        <v>379</v>
      </c>
    </row>
    <row r="8" spans="1:12" x14ac:dyDescent="0.15">
      <c r="A8" s="1" t="s">
        <v>380</v>
      </c>
    </row>
    <row r="9" spans="1:12" x14ac:dyDescent="0.15">
      <c r="A9" s="26" t="s">
        <v>381</v>
      </c>
    </row>
    <row r="10" spans="1:12" ht="15.75" customHeight="1" x14ac:dyDescent="0.15"/>
    <row r="11" spans="1:12" ht="18" customHeight="1" x14ac:dyDescent="0.15">
      <c r="A11" s="99" t="s">
        <v>382</v>
      </c>
      <c r="B11" s="100"/>
      <c r="C11" s="100" t="s">
        <v>383</v>
      </c>
      <c r="D11" s="101" t="s">
        <v>384</v>
      </c>
      <c r="E11" s="102" t="s">
        <v>385</v>
      </c>
      <c r="F11" s="100"/>
      <c r="G11" s="103"/>
      <c r="H11" s="103"/>
      <c r="I11" s="103"/>
      <c r="J11" s="103"/>
      <c r="K11" s="103"/>
      <c r="L11" s="104"/>
    </row>
    <row r="12" spans="1:12" ht="15" customHeight="1" x14ac:dyDescent="0.15">
      <c r="A12" s="105"/>
      <c r="B12" s="910" t="s">
        <v>386</v>
      </c>
      <c r="C12" s="911"/>
      <c r="D12" s="911"/>
      <c r="E12" s="912"/>
      <c r="F12" s="913" t="s">
        <v>387</v>
      </c>
      <c r="G12" s="801"/>
      <c r="H12" s="801"/>
      <c r="I12" s="106"/>
      <c r="J12" s="911" t="s">
        <v>388</v>
      </c>
      <c r="K12" s="911"/>
      <c r="L12" s="914"/>
    </row>
    <row r="13" spans="1:12" ht="15" customHeight="1" x14ac:dyDescent="0.15">
      <c r="A13" s="105"/>
      <c r="B13" s="1" t="s">
        <v>389</v>
      </c>
      <c r="C13" s="107" t="s">
        <v>390</v>
      </c>
      <c r="D13" s="108"/>
      <c r="E13" s="109" t="s">
        <v>391</v>
      </c>
      <c r="F13" s="108" t="s">
        <v>392</v>
      </c>
      <c r="G13" s="107" t="s">
        <v>393</v>
      </c>
      <c r="H13" s="110" t="s">
        <v>394</v>
      </c>
      <c r="I13" s="111"/>
      <c r="K13" s="107"/>
      <c r="L13" s="112" t="s">
        <v>395</v>
      </c>
    </row>
    <row r="14" spans="1:12" ht="15" customHeight="1" x14ac:dyDescent="0.15">
      <c r="A14" s="105"/>
      <c r="B14" s="113"/>
      <c r="C14" s="1" t="s">
        <v>396</v>
      </c>
      <c r="E14" s="114" t="s">
        <v>397</v>
      </c>
      <c r="G14" s="115" t="s">
        <v>398</v>
      </c>
      <c r="H14" s="9"/>
      <c r="I14" s="111"/>
      <c r="K14" s="115"/>
      <c r="L14" s="112"/>
    </row>
    <row r="15" spans="1:12" ht="15" customHeight="1" x14ac:dyDescent="0.15">
      <c r="A15" s="105"/>
      <c r="B15" s="113"/>
      <c r="C15" s="1" t="s">
        <v>399</v>
      </c>
      <c r="E15" s="114" t="s">
        <v>391</v>
      </c>
      <c r="G15" s="115"/>
      <c r="H15" s="9"/>
      <c r="I15" s="111"/>
      <c r="K15" s="115"/>
      <c r="L15" s="112"/>
    </row>
    <row r="16" spans="1:12" ht="15" customHeight="1" x14ac:dyDescent="0.15">
      <c r="A16" s="105"/>
      <c r="B16" s="113"/>
      <c r="C16" s="1" t="s">
        <v>400</v>
      </c>
      <c r="E16" s="114" t="s">
        <v>391</v>
      </c>
      <c r="F16" s="1" t="s">
        <v>401</v>
      </c>
      <c r="G16" s="115" t="s">
        <v>402</v>
      </c>
      <c r="H16" s="9" t="s">
        <v>391</v>
      </c>
      <c r="I16" s="111"/>
      <c r="K16" s="115"/>
      <c r="L16" s="112"/>
    </row>
    <row r="17" spans="1:12" ht="15" customHeight="1" x14ac:dyDescent="0.15">
      <c r="A17" s="116" t="s">
        <v>403</v>
      </c>
      <c r="B17" s="117"/>
      <c r="C17" s="118"/>
      <c r="D17" s="118"/>
      <c r="E17" s="117"/>
      <c r="G17" s="119"/>
      <c r="H17" s="118"/>
      <c r="I17" s="119"/>
      <c r="J17" s="117"/>
      <c r="K17" s="118"/>
      <c r="L17" s="120"/>
    </row>
    <row r="18" spans="1:12" ht="15" customHeight="1" x14ac:dyDescent="0.15">
      <c r="A18" s="121"/>
      <c r="C18" s="1" t="s">
        <v>404</v>
      </c>
      <c r="D18" s="122" t="s">
        <v>405</v>
      </c>
      <c r="E18" s="123" t="s">
        <v>406</v>
      </c>
      <c r="F18" s="124"/>
      <c r="G18" s="124"/>
      <c r="H18" s="124"/>
      <c r="I18" s="124"/>
      <c r="J18" s="124"/>
      <c r="K18" s="124"/>
      <c r="L18" s="125"/>
    </row>
    <row r="19" spans="1:12" ht="15" customHeight="1" x14ac:dyDescent="0.15">
      <c r="A19" s="105"/>
      <c r="B19" s="107"/>
      <c r="C19" s="107"/>
      <c r="E19" s="109"/>
      <c r="F19" s="107"/>
      <c r="G19" s="107"/>
      <c r="I19" s="126"/>
      <c r="J19" s="108"/>
      <c r="K19" s="107"/>
      <c r="L19" s="112"/>
    </row>
    <row r="20" spans="1:12" ht="18" customHeight="1" x14ac:dyDescent="0.15">
      <c r="A20" s="99" t="s">
        <v>407</v>
      </c>
      <c r="B20" s="103"/>
      <c r="C20" s="103" t="s">
        <v>404</v>
      </c>
      <c r="D20" s="127" t="s">
        <v>408</v>
      </c>
      <c r="E20" s="128" t="s">
        <v>406</v>
      </c>
      <c r="F20" s="103"/>
      <c r="G20" s="103"/>
      <c r="H20" s="103"/>
      <c r="I20" s="103"/>
      <c r="J20" s="103"/>
      <c r="K20" s="103"/>
      <c r="L20" s="104"/>
    </row>
    <row r="21" spans="1:12" ht="15" customHeight="1" x14ac:dyDescent="0.15">
      <c r="A21" s="129"/>
      <c r="B21" s="119"/>
      <c r="C21" s="130"/>
      <c r="D21" s="124"/>
      <c r="E21" s="131"/>
      <c r="F21" s="118"/>
      <c r="G21" s="130"/>
      <c r="H21" s="118"/>
      <c r="I21" s="130"/>
      <c r="J21" s="124"/>
      <c r="K21" s="130"/>
      <c r="L21" s="120"/>
    </row>
    <row r="22" spans="1:12" ht="18" customHeight="1" x14ac:dyDescent="0.15">
      <c r="A22" s="132" t="s">
        <v>409</v>
      </c>
      <c r="B22" s="133"/>
      <c r="C22" s="134"/>
      <c r="D22" s="134" t="s">
        <v>410</v>
      </c>
      <c r="E22" s="135" t="s">
        <v>406</v>
      </c>
      <c r="F22" s="133"/>
      <c r="G22" s="133"/>
      <c r="H22" s="133"/>
      <c r="I22" s="136"/>
      <c r="J22" s="133"/>
      <c r="K22" s="133"/>
      <c r="L22" s="137"/>
    </row>
    <row r="23" spans="1:12" ht="15.75" customHeight="1" x14ac:dyDescent="0.15">
      <c r="A23" s="6" t="s">
        <v>411</v>
      </c>
      <c r="B23" s="98"/>
      <c r="C23" s="98"/>
      <c r="D23" s="98"/>
      <c r="E23" s="98"/>
      <c r="F23" s="98"/>
      <c r="G23" s="98"/>
      <c r="H23" s="98"/>
      <c r="I23" s="98"/>
      <c r="J23" s="98"/>
      <c r="K23" s="98"/>
      <c r="L23" s="98"/>
    </row>
    <row r="24" spans="1:12" ht="15.75" customHeight="1" x14ac:dyDescent="0.15"/>
    <row r="25" spans="1:12" ht="16.5" customHeight="1" x14ac:dyDescent="0.15">
      <c r="A25" s="98" t="s">
        <v>412</v>
      </c>
      <c r="L25" s="98"/>
    </row>
    <row r="26" spans="1:12" ht="15.75" customHeight="1" x14ac:dyDescent="0.15">
      <c r="A26" s="1" t="s">
        <v>413</v>
      </c>
      <c r="L26" s="98"/>
    </row>
    <row r="27" spans="1:12" x14ac:dyDescent="0.15">
      <c r="K27" s="1" t="s">
        <v>414</v>
      </c>
      <c r="L27" s="98"/>
    </row>
    <row r="28" spans="1:12" x14ac:dyDescent="0.15">
      <c r="L28" s="98"/>
    </row>
    <row r="29" spans="1:12" ht="18" x14ac:dyDescent="0.15">
      <c r="A29" s="138" t="s">
        <v>415</v>
      </c>
    </row>
    <row r="30" spans="1:12" x14ac:dyDescent="0.15">
      <c r="A30" s="139" t="s">
        <v>416</v>
      </c>
      <c r="B30" s="1" t="s">
        <v>417</v>
      </c>
      <c r="E30" s="139" t="s">
        <v>418</v>
      </c>
      <c r="F30" s="6" t="s">
        <v>419</v>
      </c>
      <c r="J30" s="1" t="s">
        <v>420</v>
      </c>
    </row>
    <row r="31" spans="1:12" x14ac:dyDescent="0.15">
      <c r="A31" s="139" t="s">
        <v>421</v>
      </c>
      <c r="B31" s="1" t="s">
        <v>422</v>
      </c>
      <c r="E31" s="139"/>
      <c r="F31" s="1" t="s">
        <v>423</v>
      </c>
      <c r="J31" s="1" t="s">
        <v>424</v>
      </c>
    </row>
    <row r="32" spans="1:12" x14ac:dyDescent="0.15">
      <c r="A32" s="139" t="s">
        <v>425</v>
      </c>
      <c r="B32" s="1" t="s">
        <v>426</v>
      </c>
      <c r="E32" s="139" t="s">
        <v>427</v>
      </c>
      <c r="F32" s="1" t="s">
        <v>428</v>
      </c>
      <c r="J32" s="1" t="s">
        <v>429</v>
      </c>
    </row>
    <row r="33" spans="1:12" x14ac:dyDescent="0.15">
      <c r="A33" s="139"/>
      <c r="B33" s="1" t="s">
        <v>430</v>
      </c>
      <c r="E33" s="139"/>
      <c r="F33" s="1" t="s">
        <v>431</v>
      </c>
      <c r="J33" s="1" t="s">
        <v>432</v>
      </c>
      <c r="K33" s="1" t="s">
        <v>433</v>
      </c>
    </row>
    <row r="34" spans="1:12" x14ac:dyDescent="0.15">
      <c r="A34" s="139"/>
      <c r="B34" s="1" t="s">
        <v>434</v>
      </c>
      <c r="E34" s="139"/>
      <c r="F34" s="1" t="s">
        <v>435</v>
      </c>
      <c r="H34" s="915" t="s">
        <v>436</v>
      </c>
      <c r="I34" s="915"/>
      <c r="J34" s="1" t="s">
        <v>437</v>
      </c>
    </row>
    <row r="35" spans="1:12" x14ac:dyDescent="0.15">
      <c r="A35" s="139"/>
      <c r="B35" s="1" t="s">
        <v>438</v>
      </c>
      <c r="E35" s="139"/>
      <c r="F35" s="1" t="s">
        <v>439</v>
      </c>
      <c r="J35" s="1" t="s">
        <v>440</v>
      </c>
    </row>
    <row r="36" spans="1:12" x14ac:dyDescent="0.15">
      <c r="A36" s="139" t="s">
        <v>441</v>
      </c>
      <c r="B36" s="1" t="s">
        <v>442</v>
      </c>
      <c r="E36" s="139"/>
      <c r="F36" s="1" t="s">
        <v>443</v>
      </c>
      <c r="H36" s="1" t="s">
        <v>444</v>
      </c>
      <c r="J36" s="140" t="s">
        <v>445</v>
      </c>
    </row>
    <row r="37" spans="1:12" x14ac:dyDescent="0.15">
      <c r="A37" s="139" t="s">
        <v>446</v>
      </c>
      <c r="B37" s="1" t="s">
        <v>447</v>
      </c>
      <c r="E37" s="139"/>
      <c r="F37" s="1" t="s">
        <v>448</v>
      </c>
    </row>
    <row r="38" spans="1:12" x14ac:dyDescent="0.15">
      <c r="A38" s="139" t="s">
        <v>449</v>
      </c>
      <c r="B38" s="141" t="s">
        <v>450</v>
      </c>
      <c r="E38" s="139"/>
      <c r="F38" s="1" t="s">
        <v>451</v>
      </c>
    </row>
    <row r="39" spans="1:12" x14ac:dyDescent="0.15">
      <c r="E39" s="139"/>
    </row>
    <row r="41" spans="1:12" ht="15.75" x14ac:dyDescent="0.15">
      <c r="A41" s="689" t="s">
        <v>452</v>
      </c>
      <c r="B41" s="689"/>
      <c r="C41" s="689"/>
      <c r="D41" s="689"/>
      <c r="E41" s="689"/>
      <c r="F41" s="689"/>
      <c r="G41" s="689"/>
      <c r="H41" s="689"/>
      <c r="I41" s="689"/>
      <c r="J41" s="689"/>
      <c r="K41" s="689"/>
      <c r="L41" s="689"/>
    </row>
  </sheetData>
  <mergeCells count="5">
    <mergeCell ref="B12:E12"/>
    <mergeCell ref="F12:H12"/>
    <mergeCell ref="J12:L12"/>
    <mergeCell ref="H34:I34"/>
    <mergeCell ref="A41:L41"/>
  </mergeCells>
  <phoneticPr fontId="4"/>
  <pageMargins left="0.78740157480314965" right="0.19685039370078741" top="0.19685039370078741"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5"/>
  <sheetViews>
    <sheetView view="pageLayout" zoomScaleNormal="100" workbookViewId="0">
      <selection activeCell="B30" sqref="B30"/>
    </sheetView>
  </sheetViews>
  <sheetFormatPr defaultRowHeight="15.75" x14ac:dyDescent="0.15"/>
  <cols>
    <col min="1" max="1" width="5.75" style="262" customWidth="1"/>
    <col min="2" max="2" width="12.375" style="262" customWidth="1"/>
    <col min="3" max="3" width="6.125" style="262" customWidth="1"/>
    <col min="4" max="4" width="6.25" style="262" customWidth="1"/>
    <col min="5" max="12" width="12.375" style="262" customWidth="1"/>
    <col min="13" max="13" width="9.5" style="262" customWidth="1"/>
    <col min="14" max="14" width="11.625" style="262" customWidth="1"/>
    <col min="15" max="18" width="21" style="262" customWidth="1"/>
    <col min="19" max="16384" width="9" style="262"/>
  </cols>
  <sheetData>
    <row r="1" spans="2:12" ht="18" customHeight="1" x14ac:dyDescent="0.15"/>
    <row r="2" spans="2:12" ht="20.25" customHeight="1" x14ac:dyDescent="0.15">
      <c r="B2" s="263" t="s">
        <v>840</v>
      </c>
      <c r="C2" s="264"/>
    </row>
    <row r="3" spans="2:12" ht="18" customHeight="1" x14ac:dyDescent="0.15">
      <c r="B3" s="263"/>
      <c r="C3" s="264"/>
    </row>
    <row r="4" spans="2:12" ht="20.25" customHeight="1" x14ac:dyDescent="0.15">
      <c r="B4" s="264" t="s">
        <v>841</v>
      </c>
      <c r="C4" s="264"/>
    </row>
    <row r="5" spans="2:12" ht="20.25" customHeight="1" x14ac:dyDescent="0.15">
      <c r="B5" s="274" t="s">
        <v>885</v>
      </c>
      <c r="C5" s="264"/>
      <c r="E5" s="275" t="s">
        <v>842</v>
      </c>
    </row>
    <row r="6" spans="2:12" ht="20.25" customHeight="1" x14ac:dyDescent="0.15">
      <c r="B6" s="274" t="s">
        <v>886</v>
      </c>
      <c r="C6" s="264"/>
      <c r="E6" s="274" t="s">
        <v>889</v>
      </c>
    </row>
    <row r="7" spans="2:12" ht="20.25" customHeight="1" thickBot="1" x14ac:dyDescent="0.2">
      <c r="B7" s="274" t="s">
        <v>887</v>
      </c>
      <c r="C7" s="264"/>
      <c r="E7" s="274" t="s">
        <v>888</v>
      </c>
    </row>
    <row r="8" spans="2:12" ht="20.25" customHeight="1" x14ac:dyDescent="0.15">
      <c r="B8" s="265" t="s">
        <v>843</v>
      </c>
      <c r="C8" s="919" t="s">
        <v>844</v>
      </c>
      <c r="D8" s="919"/>
      <c r="E8" s="919"/>
      <c r="F8" s="919"/>
      <c r="G8" s="919"/>
      <c r="H8" s="919"/>
      <c r="I8" s="919"/>
      <c r="J8" s="919"/>
      <c r="K8" s="919"/>
      <c r="L8" s="266" t="s">
        <v>845</v>
      </c>
    </row>
    <row r="9" spans="2:12" ht="20.25" customHeight="1" thickBot="1" x14ac:dyDescent="0.2">
      <c r="B9" s="267" t="s">
        <v>846</v>
      </c>
      <c r="C9" s="920" t="s">
        <v>847</v>
      </c>
      <c r="D9" s="920"/>
      <c r="E9" s="268">
        <v>2140</v>
      </c>
      <c r="F9" s="268">
        <v>2182</v>
      </c>
      <c r="G9" s="268" t="s">
        <v>848</v>
      </c>
      <c r="H9" s="268">
        <v>4411</v>
      </c>
      <c r="I9" s="268">
        <v>4420</v>
      </c>
      <c r="J9" s="268">
        <v>8794</v>
      </c>
      <c r="K9" s="268">
        <v>8740</v>
      </c>
      <c r="L9" s="269" t="s">
        <v>849</v>
      </c>
    </row>
    <row r="10" spans="2:12" ht="18" customHeight="1" x14ac:dyDescent="0.15">
      <c r="B10" s="270"/>
      <c r="C10" s="270"/>
      <c r="D10" s="270"/>
      <c r="E10" s="270"/>
      <c r="F10" s="270"/>
      <c r="G10" s="270"/>
      <c r="H10" s="270"/>
      <c r="I10" s="270"/>
      <c r="J10" s="270"/>
      <c r="K10" s="270"/>
      <c r="L10" s="270"/>
    </row>
    <row r="11" spans="2:12" ht="20.25" customHeight="1" x14ac:dyDescent="0.15">
      <c r="B11" s="264" t="s">
        <v>850</v>
      </c>
      <c r="C11" s="264"/>
      <c r="D11" s="921" t="s">
        <v>851</v>
      </c>
      <c r="E11" s="921"/>
      <c r="F11" s="276" t="s">
        <v>890</v>
      </c>
      <c r="I11" s="276" t="s">
        <v>891</v>
      </c>
    </row>
    <row r="12" spans="2:12" ht="20.25" customHeight="1" x14ac:dyDescent="0.15">
      <c r="D12" s="921" t="s">
        <v>852</v>
      </c>
      <c r="E12" s="921"/>
      <c r="F12" s="264" t="s">
        <v>853</v>
      </c>
      <c r="I12" s="276" t="s">
        <v>892</v>
      </c>
    </row>
    <row r="13" spans="2:12" ht="20.25" customHeight="1" x14ac:dyDescent="0.15">
      <c r="D13" s="921" t="s">
        <v>854</v>
      </c>
      <c r="E13" s="921"/>
      <c r="F13" s="264" t="s">
        <v>855</v>
      </c>
    </row>
    <row r="14" spans="2:12" ht="18" customHeight="1" x14ac:dyDescent="0.15">
      <c r="D14" s="264"/>
      <c r="H14" s="264"/>
    </row>
    <row r="15" spans="2:12" ht="20.25" customHeight="1" x14ac:dyDescent="0.15">
      <c r="B15" s="262" t="s">
        <v>856</v>
      </c>
    </row>
    <row r="16" spans="2:12" ht="18" customHeight="1" x14ac:dyDescent="0.15"/>
    <row r="17" spans="1:13" ht="20.25" customHeight="1" thickBot="1" x14ac:dyDescent="0.2">
      <c r="B17" s="262" t="s">
        <v>857</v>
      </c>
    </row>
    <row r="18" spans="1:13" ht="20.25" customHeight="1" x14ac:dyDescent="0.15">
      <c r="B18" s="922" t="s">
        <v>858</v>
      </c>
      <c r="C18" s="923"/>
      <c r="D18" s="923"/>
      <c r="E18" s="923"/>
      <c r="F18" s="271" t="s">
        <v>859</v>
      </c>
      <c r="G18" s="923" t="s">
        <v>486</v>
      </c>
      <c r="H18" s="924"/>
    </row>
    <row r="19" spans="1:13" ht="20.25" customHeight="1" x14ac:dyDescent="0.15">
      <c r="B19" s="926" t="s">
        <v>860</v>
      </c>
      <c r="C19" s="918" t="s">
        <v>861</v>
      </c>
      <c r="D19" s="918"/>
      <c r="E19" s="918"/>
      <c r="F19" s="272" t="s">
        <v>862</v>
      </c>
      <c r="G19" s="916" t="s">
        <v>863</v>
      </c>
      <c r="H19" s="917"/>
    </row>
    <row r="20" spans="1:13" ht="20.25" customHeight="1" x14ac:dyDescent="0.15">
      <c r="B20" s="926"/>
      <c r="C20" s="918" t="s">
        <v>864</v>
      </c>
      <c r="D20" s="918"/>
      <c r="E20" s="918"/>
      <c r="F20" s="272" t="s">
        <v>865</v>
      </c>
      <c r="G20" s="916" t="s">
        <v>866</v>
      </c>
      <c r="H20" s="917"/>
    </row>
    <row r="21" spans="1:13" ht="20.25" customHeight="1" x14ac:dyDescent="0.15">
      <c r="B21" s="926"/>
      <c r="C21" s="918" t="s">
        <v>867</v>
      </c>
      <c r="D21" s="918"/>
      <c r="E21" s="918"/>
      <c r="F21" s="272" t="s">
        <v>868</v>
      </c>
      <c r="G21" s="916" t="s">
        <v>869</v>
      </c>
      <c r="H21" s="917"/>
    </row>
    <row r="22" spans="1:13" ht="20.25" customHeight="1" x14ac:dyDescent="0.15">
      <c r="B22" s="926"/>
      <c r="C22" s="918" t="s">
        <v>870</v>
      </c>
      <c r="D22" s="918"/>
      <c r="E22" s="918"/>
      <c r="F22" s="272" t="s">
        <v>871</v>
      </c>
      <c r="G22" s="916" t="s">
        <v>872</v>
      </c>
      <c r="H22" s="917"/>
    </row>
    <row r="23" spans="1:13" ht="20.25" customHeight="1" x14ac:dyDescent="0.15">
      <c r="B23" s="926"/>
      <c r="C23" s="918" t="s">
        <v>873</v>
      </c>
      <c r="D23" s="918"/>
      <c r="E23" s="918"/>
      <c r="F23" s="272" t="s">
        <v>874</v>
      </c>
      <c r="G23" s="916" t="s">
        <v>875</v>
      </c>
      <c r="H23" s="917"/>
    </row>
    <row r="24" spans="1:13" ht="20.25" customHeight="1" x14ac:dyDescent="0.15">
      <c r="B24" s="926"/>
      <c r="C24" s="918" t="s">
        <v>876</v>
      </c>
      <c r="D24" s="918"/>
      <c r="E24" s="918"/>
      <c r="F24" s="272" t="s">
        <v>877</v>
      </c>
      <c r="G24" s="916" t="s">
        <v>878</v>
      </c>
      <c r="H24" s="917"/>
    </row>
    <row r="25" spans="1:13" ht="20.25" customHeight="1" x14ac:dyDescent="0.15">
      <c r="B25" s="926" t="s">
        <v>490</v>
      </c>
      <c r="C25" s="916"/>
      <c r="D25" s="916"/>
      <c r="E25" s="916"/>
      <c r="F25" s="272" t="s">
        <v>879</v>
      </c>
      <c r="G25" s="916" t="s">
        <v>880</v>
      </c>
      <c r="H25" s="917"/>
    </row>
    <row r="26" spans="1:13" ht="20.25" customHeight="1" thickBot="1" x14ac:dyDescent="0.2">
      <c r="B26" s="927" t="s">
        <v>881</v>
      </c>
      <c r="C26" s="928"/>
      <c r="D26" s="928"/>
      <c r="E26" s="928"/>
      <c r="F26" s="273" t="s">
        <v>882</v>
      </c>
      <c r="G26" s="928" t="s">
        <v>883</v>
      </c>
      <c r="H26" s="929"/>
    </row>
    <row r="27" spans="1:13" ht="20.25" customHeight="1" x14ac:dyDescent="0.15"/>
    <row r="28" spans="1:13" ht="20.25" customHeight="1" x14ac:dyDescent="0.15"/>
    <row r="29" spans="1:13" ht="20.25" customHeight="1" x14ac:dyDescent="0.15"/>
    <row r="30" spans="1:13" ht="24.75" customHeight="1" x14ac:dyDescent="0.15"/>
    <row r="31" spans="1:13" ht="21.75" customHeight="1" x14ac:dyDescent="0.15">
      <c r="A31" s="925" t="s">
        <v>884</v>
      </c>
      <c r="B31" s="925"/>
      <c r="C31" s="925"/>
      <c r="D31" s="925"/>
      <c r="E31" s="925"/>
      <c r="F31" s="925"/>
      <c r="G31" s="925"/>
      <c r="H31" s="925"/>
      <c r="I31" s="925"/>
      <c r="J31" s="925"/>
      <c r="K31" s="925"/>
      <c r="L31" s="925"/>
      <c r="M31" s="925"/>
    </row>
    <row r="32" spans="1: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5" ht="15.75" customHeight="1" x14ac:dyDescent="0.15"/>
  </sheetData>
  <mergeCells count="25">
    <mergeCell ref="A31:M31"/>
    <mergeCell ref="G23:H23"/>
    <mergeCell ref="C24:E24"/>
    <mergeCell ref="G24:H24"/>
    <mergeCell ref="B25:E25"/>
    <mergeCell ref="G25:H25"/>
    <mergeCell ref="B26:E26"/>
    <mergeCell ref="G26:H26"/>
    <mergeCell ref="B19:B24"/>
    <mergeCell ref="C19:E19"/>
    <mergeCell ref="G19:H19"/>
    <mergeCell ref="C20:E20"/>
    <mergeCell ref="G20:H20"/>
    <mergeCell ref="C21:E21"/>
    <mergeCell ref="G21:H21"/>
    <mergeCell ref="C22:E22"/>
    <mergeCell ref="G22:H22"/>
    <mergeCell ref="C23:E23"/>
    <mergeCell ref="C8:K8"/>
    <mergeCell ref="C9:D9"/>
    <mergeCell ref="D11:E11"/>
    <mergeCell ref="D12:E12"/>
    <mergeCell ref="D13:E13"/>
    <mergeCell ref="B18:E18"/>
    <mergeCell ref="G18:H18"/>
  </mergeCells>
  <phoneticPr fontId="4"/>
  <pageMargins left="0.78740157480314965" right="0.19685039370078741" top="0.19685039370078741" bottom="0.19685039370078741" header="0.31496062992125984" footer="0.31496062992125984"/>
  <pageSetup paperSize="9" orientation="landscape" horizontalDpi="4294967292" verticalDpi="1200" r:id="rId1"/>
  <ignoredErrors>
    <ignoredError sqref="F19:F2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6:H38"/>
  <sheetViews>
    <sheetView view="pageLayout" zoomScaleNormal="100" workbookViewId="0">
      <selection activeCell="B1" sqref="B1"/>
    </sheetView>
  </sheetViews>
  <sheetFormatPr defaultRowHeight="15.75" x14ac:dyDescent="0.15"/>
  <cols>
    <col min="1" max="1" width="2.125" style="92" customWidth="1"/>
    <col min="2" max="2" width="18.875" style="92" customWidth="1"/>
    <col min="3" max="3" width="2.125" style="92" customWidth="1"/>
    <col min="4" max="8" width="22.875" style="92" customWidth="1"/>
    <col min="9" max="16384" width="9" style="92"/>
  </cols>
  <sheetData>
    <row r="6" spans="1:8" ht="15" customHeight="1" x14ac:dyDescent="0.15"/>
    <row r="7" spans="1:8" ht="18" customHeight="1" thickBot="1" x14ac:dyDescent="0.2">
      <c r="B7" s="142" t="s">
        <v>460</v>
      </c>
      <c r="C7" s="142"/>
      <c r="D7" s="142"/>
      <c r="E7" s="142"/>
      <c r="F7" s="142"/>
      <c r="G7" s="142"/>
      <c r="H7" s="142"/>
    </row>
    <row r="8" spans="1:8" ht="17.25" customHeight="1" x14ac:dyDescent="0.15">
      <c r="A8" s="143"/>
      <c r="B8" s="144" t="s">
        <v>461</v>
      </c>
      <c r="C8" s="145"/>
      <c r="D8" s="145" t="s">
        <v>462</v>
      </c>
      <c r="E8" s="146" t="s">
        <v>463</v>
      </c>
      <c r="F8" s="146" t="s">
        <v>464</v>
      </c>
      <c r="G8" s="146" t="s">
        <v>465</v>
      </c>
      <c r="H8" s="147" t="s">
        <v>466</v>
      </c>
    </row>
    <row r="9" spans="1:8" ht="17.25" customHeight="1" x14ac:dyDescent="0.15">
      <c r="A9" s="148"/>
      <c r="B9" s="149" t="s">
        <v>467</v>
      </c>
      <c r="C9" s="150"/>
      <c r="D9" s="151">
        <v>22370</v>
      </c>
      <c r="E9" s="152">
        <v>24007</v>
      </c>
      <c r="F9" s="152">
        <v>26243</v>
      </c>
      <c r="G9" s="152">
        <v>27310</v>
      </c>
      <c r="H9" s="153">
        <v>28669</v>
      </c>
    </row>
    <row r="10" spans="1:8" ht="17.25" customHeight="1" x14ac:dyDescent="0.15">
      <c r="A10" s="148"/>
      <c r="B10" s="149" t="s">
        <v>468</v>
      </c>
      <c r="C10" s="150"/>
      <c r="D10" s="150" t="s">
        <v>469</v>
      </c>
      <c r="E10" s="154" t="s">
        <v>470</v>
      </c>
      <c r="F10" s="154" t="s">
        <v>471</v>
      </c>
      <c r="G10" s="154" t="s">
        <v>472</v>
      </c>
      <c r="H10" s="155" t="s">
        <v>473</v>
      </c>
    </row>
    <row r="11" spans="1:8" ht="17.25" customHeight="1" x14ac:dyDescent="0.15">
      <c r="A11" s="148"/>
      <c r="B11" s="149" t="s">
        <v>474</v>
      </c>
      <c r="C11" s="150"/>
      <c r="D11" s="150" t="s">
        <v>453</v>
      </c>
      <c r="E11" s="154" t="s">
        <v>453</v>
      </c>
      <c r="F11" s="154" t="s">
        <v>453</v>
      </c>
      <c r="G11" s="154" t="s">
        <v>453</v>
      </c>
      <c r="H11" s="155" t="s">
        <v>453</v>
      </c>
    </row>
    <row r="12" spans="1:8" ht="17.25" customHeight="1" x14ac:dyDescent="0.15">
      <c r="A12" s="148"/>
      <c r="B12" s="149" t="s">
        <v>475</v>
      </c>
      <c r="C12" s="150"/>
      <c r="D12" s="150" t="s">
        <v>454</v>
      </c>
      <c r="E12" s="154" t="s">
        <v>454</v>
      </c>
      <c r="F12" s="154" t="s">
        <v>455</v>
      </c>
      <c r="G12" s="154" t="s">
        <v>456</v>
      </c>
      <c r="H12" s="155" t="s">
        <v>457</v>
      </c>
    </row>
    <row r="13" spans="1:8" ht="17.25" customHeight="1" x14ac:dyDescent="0.15">
      <c r="A13" s="148"/>
      <c r="B13" s="149" t="s">
        <v>476</v>
      </c>
      <c r="C13" s="150"/>
      <c r="D13" s="150" t="s">
        <v>458</v>
      </c>
      <c r="E13" s="154" t="s">
        <v>458</v>
      </c>
      <c r="F13" s="154" t="s">
        <v>458</v>
      </c>
      <c r="G13" s="154" t="s">
        <v>458</v>
      </c>
      <c r="H13" s="155" t="s">
        <v>458</v>
      </c>
    </row>
    <row r="14" spans="1:8" ht="17.25" customHeight="1" x14ac:dyDescent="0.15">
      <c r="A14" s="148"/>
      <c r="B14" s="149" t="s">
        <v>477</v>
      </c>
      <c r="C14" s="150"/>
      <c r="D14" s="150">
        <v>40</v>
      </c>
      <c r="E14" s="154">
        <v>43</v>
      </c>
      <c r="F14" s="154">
        <v>34</v>
      </c>
      <c r="G14" s="154">
        <v>44</v>
      </c>
      <c r="H14" s="155">
        <v>8</v>
      </c>
    </row>
    <row r="15" spans="1:8" ht="17.25" customHeight="1" x14ac:dyDescent="0.15">
      <c r="A15" s="156"/>
      <c r="B15" s="932" t="s">
        <v>478</v>
      </c>
      <c r="C15" s="157"/>
      <c r="D15" s="934" t="s">
        <v>479</v>
      </c>
      <c r="E15" s="936" t="s">
        <v>480</v>
      </c>
      <c r="F15" s="936" t="s">
        <v>481</v>
      </c>
      <c r="G15" s="936" t="s">
        <v>482</v>
      </c>
      <c r="H15" s="930" t="s">
        <v>483</v>
      </c>
    </row>
    <row r="16" spans="1:8" ht="17.25" customHeight="1" thickBot="1" x14ac:dyDescent="0.2">
      <c r="A16" s="158"/>
      <c r="B16" s="933"/>
      <c r="C16" s="159"/>
      <c r="D16" s="935"/>
      <c r="E16" s="937"/>
      <c r="F16" s="937"/>
      <c r="G16" s="937"/>
      <c r="H16" s="931"/>
    </row>
    <row r="17" spans="1:5" ht="17.25" customHeight="1" x14ac:dyDescent="0.15">
      <c r="B17" s="160"/>
      <c r="C17" s="160"/>
    </row>
    <row r="18" spans="1:5" ht="17.25" customHeight="1" x14ac:dyDescent="0.15">
      <c r="B18" s="160"/>
      <c r="C18" s="160"/>
    </row>
    <row r="19" spans="1:5" ht="17.25" customHeight="1" thickBot="1" x14ac:dyDescent="0.2">
      <c r="B19" s="161" t="s">
        <v>484</v>
      </c>
    </row>
    <row r="20" spans="1:5" ht="17.25" customHeight="1" x14ac:dyDescent="0.15">
      <c r="A20" s="143"/>
      <c r="B20" s="144" t="s">
        <v>485</v>
      </c>
      <c r="C20" s="145"/>
      <c r="D20" s="146" t="s">
        <v>486</v>
      </c>
      <c r="E20" s="147" t="s">
        <v>487</v>
      </c>
    </row>
    <row r="21" spans="1:5" ht="17.25" customHeight="1" x14ac:dyDescent="0.15">
      <c r="A21" s="148"/>
      <c r="B21" s="149" t="s">
        <v>488</v>
      </c>
      <c r="C21" s="150"/>
      <c r="D21" s="154" t="s">
        <v>489</v>
      </c>
      <c r="E21" s="155"/>
    </row>
    <row r="22" spans="1:5" ht="17.25" customHeight="1" x14ac:dyDescent="0.15">
      <c r="A22" s="148"/>
      <c r="B22" s="149" t="s">
        <v>490</v>
      </c>
      <c r="C22" s="150"/>
      <c r="D22" s="154" t="s">
        <v>491</v>
      </c>
      <c r="E22" s="155"/>
    </row>
    <row r="23" spans="1:5" ht="17.25" customHeight="1" thickBot="1" x14ac:dyDescent="0.2">
      <c r="A23" s="162"/>
      <c r="B23" s="163" t="s">
        <v>492</v>
      </c>
      <c r="C23" s="164"/>
      <c r="D23" s="165" t="s">
        <v>493</v>
      </c>
      <c r="E23" s="166"/>
    </row>
    <row r="24" spans="1:5" ht="15" customHeight="1" x14ac:dyDescent="0.15">
      <c r="B24" s="167"/>
      <c r="C24" s="167"/>
    </row>
    <row r="25" spans="1:5" ht="15" customHeight="1" x14ac:dyDescent="0.15">
      <c r="B25" s="168"/>
      <c r="C25" s="168"/>
    </row>
    <row r="37" spans="1:8" x14ac:dyDescent="0.15">
      <c r="A37" s="700" t="s">
        <v>459</v>
      </c>
      <c r="B37" s="700"/>
      <c r="C37" s="700"/>
      <c r="D37" s="700"/>
      <c r="E37" s="700"/>
      <c r="F37" s="700"/>
      <c r="G37" s="700"/>
      <c r="H37" s="700"/>
    </row>
    <row r="38" spans="1:8" x14ac:dyDescent="0.15">
      <c r="A38" s="700"/>
      <c r="B38" s="700"/>
      <c r="C38" s="700"/>
      <c r="D38" s="700"/>
      <c r="E38" s="700"/>
      <c r="F38" s="700"/>
      <c r="G38" s="700"/>
      <c r="H38" s="700"/>
    </row>
  </sheetData>
  <mergeCells count="7">
    <mergeCell ref="H15:H16"/>
    <mergeCell ref="A37:H38"/>
    <mergeCell ref="B15:B16"/>
    <mergeCell ref="D15:D16"/>
    <mergeCell ref="E15:E16"/>
    <mergeCell ref="F15:F16"/>
    <mergeCell ref="G15:G16"/>
  </mergeCells>
  <phoneticPr fontId="4"/>
  <pageMargins left="0.78740157480314965" right="0.19685039370078741" top="0.19685039370078741" bottom="0.19685039370078741" header="0.31496062992125984" footer="0.31496062992125984"/>
  <pageSetup paperSize="9" orientation="landscape" horizontalDpi="4294967292"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4:AW45"/>
  <sheetViews>
    <sheetView view="pageLayout" topLeftCell="A4" zoomScaleNormal="75" workbookViewId="0">
      <selection activeCell="B41" sqref="B41:AV42"/>
    </sheetView>
  </sheetViews>
  <sheetFormatPr defaultRowHeight="14.25" x14ac:dyDescent="0.15"/>
  <cols>
    <col min="1" max="10" width="3.625" style="6" customWidth="1"/>
    <col min="11" max="11" width="3.5" style="6" customWidth="1"/>
    <col min="12" max="12" width="1.25" style="6" customWidth="1"/>
    <col min="13" max="25" width="3.625" style="6" customWidth="1"/>
    <col min="26" max="26" width="5.875" style="6" customWidth="1"/>
    <col min="27" max="47" width="3.625" style="6" customWidth="1"/>
    <col min="48" max="48" width="1.625" style="6" customWidth="1"/>
    <col min="49" max="56" width="3.625" style="6" customWidth="1"/>
    <col min="57" max="16384" width="9" style="6"/>
  </cols>
  <sheetData>
    <row r="4" spans="2:49" s="169" customFormat="1" ht="21" customHeight="1" x14ac:dyDescent="0.15">
      <c r="B4" s="804" t="s">
        <v>494</v>
      </c>
      <c r="C4" s="804"/>
      <c r="D4" s="804"/>
      <c r="E4" s="804"/>
      <c r="F4" s="804"/>
      <c r="G4" s="804"/>
      <c r="H4" s="804"/>
      <c r="I4" s="804"/>
      <c r="J4" s="804"/>
      <c r="K4" s="804"/>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row>
    <row r="5" spans="2:49" s="169" customFormat="1" ht="6" customHeight="1" x14ac:dyDescent="0.1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2:49" ht="21" customHeight="1" x14ac:dyDescent="0.15">
      <c r="B6" s="696" t="s">
        <v>495</v>
      </c>
      <c r="C6" s="696"/>
      <c r="D6" s="696"/>
      <c r="E6" s="696"/>
      <c r="F6" s="696"/>
      <c r="G6" s="696"/>
      <c r="H6" s="696"/>
      <c r="I6" s="696"/>
      <c r="J6" s="696"/>
      <c r="K6" s="69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2:49" ht="58.5" customHeight="1" x14ac:dyDescent="0.2">
      <c r="B7" s="950" t="s">
        <v>496</v>
      </c>
      <c r="C7" s="951"/>
      <c r="D7" s="95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807" t="s">
        <v>497</v>
      </c>
      <c r="AP7" s="807"/>
      <c r="AQ7" s="807"/>
      <c r="AR7" s="807"/>
      <c r="AS7" s="807"/>
      <c r="AT7" s="807"/>
      <c r="AU7" s="807"/>
      <c r="AV7" s="807"/>
      <c r="AW7" s="1"/>
    </row>
    <row r="8" spans="2:49" ht="18" customHeight="1" x14ac:dyDescent="0.15">
      <c r="B8" s="967" t="s">
        <v>498</v>
      </c>
      <c r="C8" s="968"/>
      <c r="D8" s="968"/>
      <c r="E8" s="788" t="s">
        <v>499</v>
      </c>
      <c r="F8" s="788"/>
      <c r="G8" s="788"/>
      <c r="H8" s="788"/>
      <c r="I8" s="788"/>
      <c r="J8" s="788"/>
      <c r="K8" s="788"/>
      <c r="L8" s="971" t="s">
        <v>500</v>
      </c>
      <c r="M8" s="972"/>
      <c r="N8" s="972"/>
      <c r="O8" s="972"/>
      <c r="P8" s="972"/>
      <c r="Q8" s="972"/>
      <c r="R8" s="972"/>
      <c r="S8" s="972"/>
      <c r="T8" s="972"/>
      <c r="U8" s="972"/>
      <c r="V8" s="972"/>
      <c r="W8" s="972"/>
      <c r="X8" s="972"/>
      <c r="Y8" s="972"/>
      <c r="Z8" s="973"/>
      <c r="AA8" s="788" t="s">
        <v>501</v>
      </c>
      <c r="AB8" s="788"/>
      <c r="AC8" s="788"/>
      <c r="AD8" s="788" t="s">
        <v>502</v>
      </c>
      <c r="AE8" s="788"/>
      <c r="AF8" s="788"/>
      <c r="AG8" s="788"/>
      <c r="AH8" s="788"/>
      <c r="AI8" s="788"/>
      <c r="AJ8" s="788"/>
      <c r="AK8" s="788"/>
      <c r="AL8" s="788"/>
      <c r="AM8" s="788"/>
      <c r="AN8" s="789" t="s">
        <v>503</v>
      </c>
      <c r="AO8" s="789"/>
      <c r="AP8" s="789"/>
      <c r="AQ8" s="789"/>
      <c r="AR8" s="789"/>
      <c r="AS8" s="789"/>
      <c r="AT8" s="789"/>
      <c r="AU8" s="789"/>
      <c r="AV8" s="790"/>
      <c r="AW8" s="1"/>
    </row>
    <row r="9" spans="2:49" ht="18" customHeight="1" x14ac:dyDescent="0.15">
      <c r="B9" s="969"/>
      <c r="C9" s="970"/>
      <c r="D9" s="970"/>
      <c r="E9" s="787"/>
      <c r="F9" s="787"/>
      <c r="G9" s="787"/>
      <c r="H9" s="787"/>
      <c r="I9" s="787"/>
      <c r="J9" s="787"/>
      <c r="K9" s="787"/>
      <c r="L9" s="974"/>
      <c r="M9" s="975"/>
      <c r="N9" s="975"/>
      <c r="O9" s="975"/>
      <c r="P9" s="975"/>
      <c r="Q9" s="975"/>
      <c r="R9" s="975"/>
      <c r="S9" s="975"/>
      <c r="T9" s="975"/>
      <c r="U9" s="975"/>
      <c r="V9" s="975"/>
      <c r="W9" s="975"/>
      <c r="X9" s="975"/>
      <c r="Y9" s="975"/>
      <c r="Z9" s="976"/>
      <c r="AA9" s="787"/>
      <c r="AB9" s="787"/>
      <c r="AC9" s="787"/>
      <c r="AD9" s="965" t="s">
        <v>504</v>
      </c>
      <c r="AE9" s="965"/>
      <c r="AF9" s="965"/>
      <c r="AG9" s="965"/>
      <c r="AH9" s="965"/>
      <c r="AI9" s="966" t="s">
        <v>505</v>
      </c>
      <c r="AJ9" s="966"/>
      <c r="AK9" s="966"/>
      <c r="AL9" s="966"/>
      <c r="AM9" s="966"/>
      <c r="AN9" s="977"/>
      <c r="AO9" s="977"/>
      <c r="AP9" s="977"/>
      <c r="AQ9" s="977"/>
      <c r="AR9" s="977"/>
      <c r="AS9" s="977"/>
      <c r="AT9" s="977"/>
      <c r="AU9" s="977"/>
      <c r="AV9" s="978"/>
      <c r="AW9" s="1"/>
    </row>
    <row r="10" spans="2:49" ht="18" customHeight="1" x14ac:dyDescent="0.15">
      <c r="B10" s="979" t="s">
        <v>506</v>
      </c>
      <c r="C10" s="980"/>
      <c r="D10" s="981"/>
      <c r="E10" s="985" t="s">
        <v>507</v>
      </c>
      <c r="F10" s="986"/>
      <c r="G10" s="986"/>
      <c r="H10" s="986"/>
      <c r="I10" s="986"/>
      <c r="J10" s="986"/>
      <c r="K10" s="987"/>
      <c r="L10" s="170"/>
      <c r="M10" s="993"/>
      <c r="N10" s="993"/>
      <c r="O10" s="993"/>
      <c r="P10" s="993"/>
      <c r="Q10" s="993"/>
      <c r="R10" s="993"/>
      <c r="S10" s="993"/>
      <c r="T10" s="993"/>
      <c r="U10" s="993"/>
      <c r="V10" s="993"/>
      <c r="W10" s="993"/>
      <c r="X10" s="993"/>
      <c r="Y10" s="993"/>
      <c r="Z10" s="994"/>
      <c r="AA10" s="995">
        <v>180000</v>
      </c>
      <c r="AB10" s="996"/>
      <c r="AC10" s="997"/>
      <c r="AD10" s="944">
        <f>(AA10*8/10)</f>
        <v>144000</v>
      </c>
      <c r="AE10" s="945"/>
      <c r="AF10" s="945"/>
      <c r="AG10" s="938" t="s">
        <v>508</v>
      </c>
      <c r="AH10" s="939"/>
      <c r="AI10" s="944">
        <f>(AA10*2/10)</f>
        <v>36000</v>
      </c>
      <c r="AJ10" s="945"/>
      <c r="AK10" s="945"/>
      <c r="AL10" s="938" t="s">
        <v>509</v>
      </c>
      <c r="AM10" s="939"/>
      <c r="AN10" s="952" t="s">
        <v>510</v>
      </c>
      <c r="AO10" s="953"/>
      <c r="AP10" s="953"/>
      <c r="AQ10" s="953"/>
      <c r="AR10" s="953"/>
      <c r="AS10" s="953"/>
      <c r="AT10" s="953"/>
      <c r="AU10" s="953"/>
      <c r="AV10" s="954"/>
      <c r="AW10" s="1"/>
    </row>
    <row r="11" spans="2:49" ht="18" customHeight="1" x14ac:dyDescent="0.15">
      <c r="B11" s="982"/>
      <c r="C11" s="801"/>
      <c r="D11" s="983"/>
      <c r="E11" s="988"/>
      <c r="F11" s="696"/>
      <c r="G11" s="696"/>
      <c r="H11" s="696"/>
      <c r="I11" s="696"/>
      <c r="J11" s="696"/>
      <c r="K11" s="989"/>
      <c r="L11" s="171"/>
      <c r="M11" s="961" t="s">
        <v>511</v>
      </c>
      <c r="N11" s="961"/>
      <c r="O11" s="961"/>
      <c r="P11" s="956" t="s">
        <v>512</v>
      </c>
      <c r="Q11" s="956"/>
      <c r="R11" s="956"/>
      <c r="S11" s="956"/>
      <c r="T11" s="956"/>
      <c r="U11" s="956"/>
      <c r="V11" s="956"/>
      <c r="W11" s="956"/>
      <c r="X11" s="956" t="s">
        <v>513</v>
      </c>
      <c r="Y11" s="956"/>
      <c r="Z11" s="962"/>
      <c r="AA11" s="998"/>
      <c r="AB11" s="817"/>
      <c r="AC11" s="999"/>
      <c r="AD11" s="946"/>
      <c r="AE11" s="947"/>
      <c r="AF11" s="947"/>
      <c r="AG11" s="940"/>
      <c r="AH11" s="941"/>
      <c r="AI11" s="946"/>
      <c r="AJ11" s="947"/>
      <c r="AK11" s="947"/>
      <c r="AL11" s="940"/>
      <c r="AM11" s="941"/>
      <c r="AN11" s="955"/>
      <c r="AO11" s="956"/>
      <c r="AP11" s="956"/>
      <c r="AQ11" s="956"/>
      <c r="AR11" s="956"/>
      <c r="AS11" s="956"/>
      <c r="AT11" s="956"/>
      <c r="AU11" s="956"/>
      <c r="AV11" s="957"/>
      <c r="AW11" s="1"/>
    </row>
    <row r="12" spans="2:49" ht="18" customHeight="1" x14ac:dyDescent="0.15">
      <c r="B12" s="984"/>
      <c r="C12" s="975"/>
      <c r="D12" s="976"/>
      <c r="E12" s="990"/>
      <c r="F12" s="991"/>
      <c r="G12" s="991"/>
      <c r="H12" s="991"/>
      <c r="I12" s="991"/>
      <c r="J12" s="991"/>
      <c r="K12" s="992"/>
      <c r="L12" s="171"/>
      <c r="M12" s="963"/>
      <c r="N12" s="963"/>
      <c r="O12" s="963"/>
      <c r="P12" s="963"/>
      <c r="Q12" s="963"/>
      <c r="R12" s="963"/>
      <c r="S12" s="963"/>
      <c r="T12" s="963"/>
      <c r="U12" s="963"/>
      <c r="V12" s="963"/>
      <c r="W12" s="963"/>
      <c r="X12" s="963"/>
      <c r="Y12" s="963"/>
      <c r="Z12" s="964"/>
      <c r="AA12" s="1000"/>
      <c r="AB12" s="1001"/>
      <c r="AC12" s="1002"/>
      <c r="AD12" s="948"/>
      <c r="AE12" s="949"/>
      <c r="AF12" s="949"/>
      <c r="AG12" s="942"/>
      <c r="AH12" s="943"/>
      <c r="AI12" s="948"/>
      <c r="AJ12" s="949"/>
      <c r="AK12" s="949"/>
      <c r="AL12" s="942"/>
      <c r="AM12" s="943"/>
      <c r="AN12" s="958"/>
      <c r="AO12" s="959"/>
      <c r="AP12" s="959"/>
      <c r="AQ12" s="959"/>
      <c r="AR12" s="959"/>
      <c r="AS12" s="959"/>
      <c r="AT12" s="959"/>
      <c r="AU12" s="959"/>
      <c r="AV12" s="960"/>
      <c r="AW12" s="1"/>
    </row>
    <row r="13" spans="2:49" ht="18" customHeight="1" x14ac:dyDescent="0.15">
      <c r="B13" s="979" t="s">
        <v>506</v>
      </c>
      <c r="C13" s="980"/>
      <c r="D13" s="981"/>
      <c r="E13" s="985" t="s">
        <v>514</v>
      </c>
      <c r="F13" s="986"/>
      <c r="G13" s="986"/>
      <c r="H13" s="986"/>
      <c r="I13" s="986"/>
      <c r="J13" s="986"/>
      <c r="K13" s="987"/>
      <c r="L13" s="170"/>
      <c r="M13" s="994"/>
      <c r="N13" s="1006"/>
      <c r="O13" s="1006"/>
      <c r="P13" s="1006"/>
      <c r="Q13" s="1006"/>
      <c r="R13" s="1006"/>
      <c r="S13" s="1006"/>
      <c r="T13" s="1006"/>
      <c r="U13" s="1006"/>
      <c r="V13" s="1006"/>
      <c r="W13" s="1006"/>
      <c r="X13" s="1006"/>
      <c r="Y13" s="1006"/>
      <c r="Z13" s="1006"/>
      <c r="AA13" s="995">
        <v>80000</v>
      </c>
      <c r="AB13" s="996"/>
      <c r="AC13" s="997"/>
      <c r="AD13" s="944">
        <f>(AA13*5/10)</f>
        <v>40000</v>
      </c>
      <c r="AE13" s="945"/>
      <c r="AF13" s="945"/>
      <c r="AG13" s="938" t="s">
        <v>515</v>
      </c>
      <c r="AH13" s="939"/>
      <c r="AI13" s="944">
        <f>(AA13*5/10)</f>
        <v>40000</v>
      </c>
      <c r="AJ13" s="945"/>
      <c r="AK13" s="945"/>
      <c r="AL13" s="938" t="s">
        <v>515</v>
      </c>
      <c r="AM13" s="939"/>
      <c r="AN13" s="1005" t="s">
        <v>516</v>
      </c>
      <c r="AO13" s="953"/>
      <c r="AP13" s="953"/>
      <c r="AQ13" s="953"/>
      <c r="AR13" s="953"/>
      <c r="AS13" s="953"/>
      <c r="AT13" s="953"/>
      <c r="AU13" s="953"/>
      <c r="AV13" s="954"/>
      <c r="AW13" s="1"/>
    </row>
    <row r="14" spans="2:49" ht="18" customHeight="1" x14ac:dyDescent="0.15">
      <c r="B14" s="982"/>
      <c r="C14" s="801"/>
      <c r="D14" s="983"/>
      <c r="E14" s="988"/>
      <c r="F14" s="696"/>
      <c r="G14" s="696"/>
      <c r="H14" s="696"/>
      <c r="I14" s="696"/>
      <c r="J14" s="696"/>
      <c r="K14" s="989"/>
      <c r="L14" s="171"/>
      <c r="M14" s="956" t="s">
        <v>517</v>
      </c>
      <c r="N14" s="956"/>
      <c r="O14" s="956"/>
      <c r="P14" s="956" t="s">
        <v>518</v>
      </c>
      <c r="Q14" s="956"/>
      <c r="R14" s="956"/>
      <c r="S14" s="956"/>
      <c r="T14" s="956"/>
      <c r="U14" s="956"/>
      <c r="V14" s="956"/>
      <c r="W14" s="956"/>
      <c r="X14" s="956" t="s">
        <v>519</v>
      </c>
      <c r="Y14" s="956"/>
      <c r="Z14" s="962"/>
      <c r="AA14" s="998"/>
      <c r="AB14" s="817"/>
      <c r="AC14" s="999"/>
      <c r="AD14" s="946"/>
      <c r="AE14" s="947"/>
      <c r="AF14" s="947"/>
      <c r="AG14" s="940"/>
      <c r="AH14" s="941"/>
      <c r="AI14" s="946"/>
      <c r="AJ14" s="947"/>
      <c r="AK14" s="947"/>
      <c r="AL14" s="940"/>
      <c r="AM14" s="941"/>
      <c r="AN14" s="955"/>
      <c r="AO14" s="956"/>
      <c r="AP14" s="956"/>
      <c r="AQ14" s="956"/>
      <c r="AR14" s="956"/>
      <c r="AS14" s="956"/>
      <c r="AT14" s="956"/>
      <c r="AU14" s="956"/>
      <c r="AV14" s="957"/>
      <c r="AW14" s="1"/>
    </row>
    <row r="15" spans="2:49" ht="18" customHeight="1" x14ac:dyDescent="0.15">
      <c r="B15" s="984"/>
      <c r="C15" s="975"/>
      <c r="D15" s="976"/>
      <c r="E15" s="990"/>
      <c r="F15" s="991"/>
      <c r="G15" s="991"/>
      <c r="H15" s="991"/>
      <c r="I15" s="991"/>
      <c r="J15" s="991"/>
      <c r="K15" s="992"/>
      <c r="L15" s="171"/>
      <c r="M15" s="963"/>
      <c r="N15" s="963"/>
      <c r="O15" s="963"/>
      <c r="P15" s="963"/>
      <c r="Q15" s="963"/>
      <c r="R15" s="963"/>
      <c r="S15" s="963"/>
      <c r="T15" s="963"/>
      <c r="U15" s="963"/>
      <c r="V15" s="963"/>
      <c r="W15" s="963"/>
      <c r="X15" s="963"/>
      <c r="Y15" s="963"/>
      <c r="Z15" s="964"/>
      <c r="AA15" s="1000"/>
      <c r="AB15" s="1001"/>
      <c r="AC15" s="1002"/>
      <c r="AD15" s="948"/>
      <c r="AE15" s="949"/>
      <c r="AF15" s="949"/>
      <c r="AG15" s="942"/>
      <c r="AH15" s="943"/>
      <c r="AI15" s="948"/>
      <c r="AJ15" s="949"/>
      <c r="AK15" s="949"/>
      <c r="AL15" s="942"/>
      <c r="AM15" s="943"/>
      <c r="AN15" s="958"/>
      <c r="AO15" s="959"/>
      <c r="AP15" s="959"/>
      <c r="AQ15" s="959"/>
      <c r="AR15" s="959"/>
      <c r="AS15" s="959"/>
      <c r="AT15" s="959"/>
      <c r="AU15" s="959"/>
      <c r="AV15" s="960"/>
      <c r="AW15" s="1"/>
    </row>
    <row r="16" spans="2:49" ht="18" customHeight="1" x14ac:dyDescent="0.15">
      <c r="B16" s="979" t="s">
        <v>506</v>
      </c>
      <c r="C16" s="980"/>
      <c r="D16" s="981"/>
      <c r="E16" s="985" t="s">
        <v>520</v>
      </c>
      <c r="F16" s="986"/>
      <c r="G16" s="986"/>
      <c r="H16" s="986"/>
      <c r="I16" s="986"/>
      <c r="J16" s="986"/>
      <c r="K16" s="987"/>
      <c r="L16" s="172"/>
      <c r="M16" s="953"/>
      <c r="N16" s="953"/>
      <c r="O16" s="953"/>
      <c r="P16" s="1003" t="s">
        <v>521</v>
      </c>
      <c r="Q16" s="953"/>
      <c r="R16" s="953"/>
      <c r="S16" s="953"/>
      <c r="T16" s="953"/>
      <c r="U16" s="953"/>
      <c r="V16" s="953"/>
      <c r="W16" s="953"/>
      <c r="X16" s="953"/>
      <c r="Y16" s="953"/>
      <c r="Z16" s="1004"/>
      <c r="AA16" s="995">
        <v>73000</v>
      </c>
      <c r="AB16" s="996"/>
      <c r="AC16" s="997"/>
      <c r="AD16" s="995">
        <f>(AA16*8/10)</f>
        <v>58400</v>
      </c>
      <c r="AE16" s="996"/>
      <c r="AF16" s="996"/>
      <c r="AG16" s="980" t="s">
        <v>508</v>
      </c>
      <c r="AH16" s="981"/>
      <c r="AI16" s="995">
        <f>(AA16*2/10)</f>
        <v>14600</v>
      </c>
      <c r="AJ16" s="996"/>
      <c r="AK16" s="996"/>
      <c r="AL16" s="980" t="s">
        <v>509</v>
      </c>
      <c r="AM16" s="981"/>
      <c r="AN16" s="1005" t="s">
        <v>522</v>
      </c>
      <c r="AO16" s="1003"/>
      <c r="AP16" s="1003"/>
      <c r="AQ16" s="1003"/>
      <c r="AR16" s="1003"/>
      <c r="AS16" s="1003"/>
      <c r="AT16" s="1003"/>
      <c r="AU16" s="1003"/>
      <c r="AV16" s="1007"/>
      <c r="AW16" s="1"/>
    </row>
    <row r="17" spans="2:49" ht="18" customHeight="1" x14ac:dyDescent="0.15">
      <c r="B17" s="982"/>
      <c r="C17" s="801"/>
      <c r="D17" s="983"/>
      <c r="E17" s="988"/>
      <c r="F17" s="696"/>
      <c r="G17" s="696"/>
      <c r="H17" s="696"/>
      <c r="I17" s="696"/>
      <c r="J17" s="696"/>
      <c r="K17" s="989"/>
      <c r="L17" s="173"/>
      <c r="M17" s="696" t="s">
        <v>523</v>
      </c>
      <c r="N17" s="696"/>
      <c r="O17" s="696"/>
      <c r="P17" s="1014" t="s">
        <v>524</v>
      </c>
      <c r="Q17" s="696"/>
      <c r="R17" s="696"/>
      <c r="S17" s="696"/>
      <c r="T17" s="696"/>
      <c r="U17" s="696"/>
      <c r="V17" s="696"/>
      <c r="W17" s="696"/>
      <c r="X17" s="696" t="s">
        <v>525</v>
      </c>
      <c r="Y17" s="696"/>
      <c r="Z17" s="989"/>
      <c r="AA17" s="998"/>
      <c r="AB17" s="817"/>
      <c r="AC17" s="999"/>
      <c r="AD17" s="998"/>
      <c r="AE17" s="817"/>
      <c r="AF17" s="817"/>
      <c r="AG17" s="801"/>
      <c r="AH17" s="983"/>
      <c r="AI17" s="998"/>
      <c r="AJ17" s="817"/>
      <c r="AK17" s="817"/>
      <c r="AL17" s="801"/>
      <c r="AM17" s="983"/>
      <c r="AN17" s="1008"/>
      <c r="AO17" s="1009"/>
      <c r="AP17" s="1009"/>
      <c r="AQ17" s="1009"/>
      <c r="AR17" s="1009"/>
      <c r="AS17" s="1009"/>
      <c r="AT17" s="1009"/>
      <c r="AU17" s="1009"/>
      <c r="AV17" s="1010"/>
      <c r="AW17" s="1"/>
    </row>
    <row r="18" spans="2:49" ht="18" customHeight="1" x14ac:dyDescent="0.15">
      <c r="B18" s="984"/>
      <c r="C18" s="975"/>
      <c r="D18" s="976"/>
      <c r="E18" s="990"/>
      <c r="F18" s="991"/>
      <c r="G18" s="991"/>
      <c r="H18" s="991"/>
      <c r="I18" s="991"/>
      <c r="J18" s="991"/>
      <c r="K18" s="992"/>
      <c r="L18" s="173"/>
      <c r="M18" s="975"/>
      <c r="N18" s="975"/>
      <c r="O18" s="975"/>
      <c r="P18" s="975"/>
      <c r="Q18" s="975"/>
      <c r="R18" s="975"/>
      <c r="S18" s="975"/>
      <c r="T18" s="975"/>
      <c r="U18" s="975"/>
      <c r="V18" s="975"/>
      <c r="W18" s="975"/>
      <c r="X18" s="975"/>
      <c r="Y18" s="975"/>
      <c r="Z18" s="976"/>
      <c r="AA18" s="1000"/>
      <c r="AB18" s="1001"/>
      <c r="AC18" s="1002"/>
      <c r="AD18" s="1000"/>
      <c r="AE18" s="1001"/>
      <c r="AF18" s="1001"/>
      <c r="AG18" s="975"/>
      <c r="AH18" s="976"/>
      <c r="AI18" s="1000"/>
      <c r="AJ18" s="1001"/>
      <c r="AK18" s="1001"/>
      <c r="AL18" s="975"/>
      <c r="AM18" s="976"/>
      <c r="AN18" s="1011"/>
      <c r="AO18" s="1012"/>
      <c r="AP18" s="1012"/>
      <c r="AQ18" s="1012"/>
      <c r="AR18" s="1012"/>
      <c r="AS18" s="1012"/>
      <c r="AT18" s="1012"/>
      <c r="AU18" s="1012"/>
      <c r="AV18" s="1013"/>
      <c r="AW18" s="1"/>
    </row>
    <row r="19" spans="2:49" ht="18" customHeight="1" x14ac:dyDescent="0.15">
      <c r="B19" s="979" t="s">
        <v>506</v>
      </c>
      <c r="C19" s="980"/>
      <c r="D19" s="981"/>
      <c r="E19" s="985" t="s">
        <v>526</v>
      </c>
      <c r="F19" s="986"/>
      <c r="G19" s="986"/>
      <c r="H19" s="986"/>
      <c r="I19" s="986"/>
      <c r="J19" s="986"/>
      <c r="K19" s="987"/>
      <c r="L19" s="170"/>
      <c r="M19" s="1016"/>
      <c r="N19" s="1006"/>
      <c r="O19" s="1006"/>
      <c r="P19" s="1006"/>
      <c r="Q19" s="1006"/>
      <c r="R19" s="1006"/>
      <c r="S19" s="1006"/>
      <c r="T19" s="1006"/>
      <c r="U19" s="1006"/>
      <c r="V19" s="1006"/>
      <c r="W19" s="1006"/>
      <c r="X19" s="1006"/>
      <c r="Y19" s="1006"/>
      <c r="Z19" s="1006"/>
      <c r="AA19" s="995">
        <v>57800</v>
      </c>
      <c r="AB19" s="996"/>
      <c r="AC19" s="997"/>
      <c r="AD19" s="944">
        <f>(AA19*5/10)</f>
        <v>28900</v>
      </c>
      <c r="AE19" s="945"/>
      <c r="AF19" s="945"/>
      <c r="AG19" s="938" t="s">
        <v>515</v>
      </c>
      <c r="AH19" s="939"/>
      <c r="AI19" s="944">
        <f>(AA19*5/10)</f>
        <v>28900</v>
      </c>
      <c r="AJ19" s="945"/>
      <c r="AK19" s="945"/>
      <c r="AL19" s="938" t="s">
        <v>515</v>
      </c>
      <c r="AM19" s="939"/>
      <c r="AN19" s="1005"/>
      <c r="AO19" s="1003"/>
      <c r="AP19" s="1003"/>
      <c r="AQ19" s="1003"/>
      <c r="AR19" s="1003"/>
      <c r="AS19" s="1003"/>
      <c r="AT19" s="1003"/>
      <c r="AU19" s="1003"/>
      <c r="AV19" s="1007"/>
      <c r="AW19" s="1"/>
    </row>
    <row r="20" spans="2:49" ht="18" customHeight="1" x14ac:dyDescent="0.15">
      <c r="B20" s="982"/>
      <c r="C20" s="801"/>
      <c r="D20" s="983"/>
      <c r="E20" s="988"/>
      <c r="F20" s="696"/>
      <c r="G20" s="696"/>
      <c r="H20" s="696"/>
      <c r="I20" s="696"/>
      <c r="J20" s="696"/>
      <c r="K20" s="989"/>
      <c r="L20" s="171"/>
      <c r="M20" s="956" t="s">
        <v>527</v>
      </c>
      <c r="N20" s="956"/>
      <c r="O20" s="956"/>
      <c r="P20" s="956"/>
      <c r="Q20" s="956"/>
      <c r="R20" s="956"/>
      <c r="S20" s="956"/>
      <c r="T20" s="956"/>
      <c r="U20" s="956"/>
      <c r="V20" s="956"/>
      <c r="W20" s="956"/>
      <c r="X20" s="961" t="s">
        <v>528</v>
      </c>
      <c r="Y20" s="961"/>
      <c r="Z20" s="1015"/>
      <c r="AA20" s="998"/>
      <c r="AB20" s="817"/>
      <c r="AC20" s="999"/>
      <c r="AD20" s="946"/>
      <c r="AE20" s="947"/>
      <c r="AF20" s="947"/>
      <c r="AG20" s="940"/>
      <c r="AH20" s="941"/>
      <c r="AI20" s="946"/>
      <c r="AJ20" s="947"/>
      <c r="AK20" s="947"/>
      <c r="AL20" s="940"/>
      <c r="AM20" s="941"/>
      <c r="AN20" s="1008"/>
      <c r="AO20" s="1009"/>
      <c r="AP20" s="1009"/>
      <c r="AQ20" s="1009"/>
      <c r="AR20" s="1009"/>
      <c r="AS20" s="1009"/>
      <c r="AT20" s="1009"/>
      <c r="AU20" s="1009"/>
      <c r="AV20" s="1010"/>
      <c r="AW20" s="1"/>
    </row>
    <row r="21" spans="2:49" ht="18" customHeight="1" x14ac:dyDescent="0.15">
      <c r="B21" s="984"/>
      <c r="C21" s="975"/>
      <c r="D21" s="976"/>
      <c r="E21" s="990"/>
      <c r="F21" s="991"/>
      <c r="G21" s="991"/>
      <c r="H21" s="991"/>
      <c r="I21" s="991"/>
      <c r="J21" s="991"/>
      <c r="K21" s="992"/>
      <c r="L21" s="171"/>
      <c r="M21" s="963"/>
      <c r="N21" s="963"/>
      <c r="O21" s="963"/>
      <c r="P21" s="963"/>
      <c r="Q21" s="963"/>
      <c r="R21" s="963"/>
      <c r="S21" s="963"/>
      <c r="T21" s="963"/>
      <c r="U21" s="963"/>
      <c r="V21" s="963"/>
      <c r="W21" s="963"/>
      <c r="X21" s="963"/>
      <c r="Y21" s="963"/>
      <c r="Z21" s="964"/>
      <c r="AA21" s="1000"/>
      <c r="AB21" s="1001"/>
      <c r="AC21" s="1002"/>
      <c r="AD21" s="948"/>
      <c r="AE21" s="949"/>
      <c r="AF21" s="949"/>
      <c r="AG21" s="942"/>
      <c r="AH21" s="943"/>
      <c r="AI21" s="948"/>
      <c r="AJ21" s="949"/>
      <c r="AK21" s="949"/>
      <c r="AL21" s="942"/>
      <c r="AM21" s="943"/>
      <c r="AN21" s="1011"/>
      <c r="AO21" s="1012"/>
      <c r="AP21" s="1012"/>
      <c r="AQ21" s="1012"/>
      <c r="AR21" s="1012"/>
      <c r="AS21" s="1012"/>
      <c r="AT21" s="1012"/>
      <c r="AU21" s="1012"/>
      <c r="AV21" s="1013"/>
      <c r="AW21" s="1"/>
    </row>
    <row r="22" spans="2:49" ht="18" customHeight="1" x14ac:dyDescent="0.15">
      <c r="B22" s="979" t="s">
        <v>506</v>
      </c>
      <c r="C22" s="980"/>
      <c r="D22" s="981"/>
      <c r="E22" s="985" t="s">
        <v>529</v>
      </c>
      <c r="F22" s="986"/>
      <c r="G22" s="986"/>
      <c r="H22" s="986"/>
      <c r="I22" s="986"/>
      <c r="J22" s="986"/>
      <c r="K22" s="987"/>
      <c r="L22" s="170"/>
      <c r="M22" s="953"/>
      <c r="N22" s="953"/>
      <c r="O22" s="953"/>
      <c r="P22" s="953"/>
      <c r="Q22" s="953"/>
      <c r="R22" s="953"/>
      <c r="S22" s="953"/>
      <c r="T22" s="953"/>
      <c r="U22" s="953"/>
      <c r="V22" s="953"/>
      <c r="W22" s="953"/>
      <c r="X22" s="953"/>
      <c r="Y22" s="953"/>
      <c r="Z22" s="1004"/>
      <c r="AA22" s="995">
        <v>8632</v>
      </c>
      <c r="AB22" s="996"/>
      <c r="AC22" s="997"/>
      <c r="AD22" s="944">
        <f>(AA22*5/10)</f>
        <v>4316</v>
      </c>
      <c r="AE22" s="945"/>
      <c r="AF22" s="945"/>
      <c r="AG22" s="938" t="s">
        <v>515</v>
      </c>
      <c r="AH22" s="939"/>
      <c r="AI22" s="944">
        <f>(AA22*5/10)</f>
        <v>4316</v>
      </c>
      <c r="AJ22" s="945"/>
      <c r="AK22" s="945"/>
      <c r="AL22" s="938" t="s">
        <v>515</v>
      </c>
      <c r="AM22" s="939"/>
      <c r="AN22" s="1017"/>
      <c r="AO22" s="1018"/>
      <c r="AP22" s="1018"/>
      <c r="AQ22" s="1018"/>
      <c r="AR22" s="1018"/>
      <c r="AS22" s="1018"/>
      <c r="AT22" s="1018"/>
      <c r="AU22" s="1018"/>
      <c r="AV22" s="1019"/>
      <c r="AW22" s="1"/>
    </row>
    <row r="23" spans="2:49" ht="18" customHeight="1" x14ac:dyDescent="0.15">
      <c r="B23" s="982"/>
      <c r="C23" s="801"/>
      <c r="D23" s="983"/>
      <c r="E23" s="988"/>
      <c r="F23" s="696"/>
      <c r="G23" s="696"/>
      <c r="H23" s="696"/>
      <c r="I23" s="696"/>
      <c r="J23" s="696"/>
      <c r="K23" s="989"/>
      <c r="L23" s="171"/>
      <c r="M23" s="1009" t="s">
        <v>530</v>
      </c>
      <c r="N23" s="956"/>
      <c r="O23" s="956"/>
      <c r="P23" s="956"/>
      <c r="Q23" s="956"/>
      <c r="R23" s="956"/>
      <c r="S23" s="956"/>
      <c r="T23" s="956"/>
      <c r="U23" s="956"/>
      <c r="V23" s="956"/>
      <c r="W23" s="956"/>
      <c r="X23" s="956" t="s">
        <v>531</v>
      </c>
      <c r="Y23" s="956"/>
      <c r="Z23" s="962"/>
      <c r="AA23" s="998"/>
      <c r="AB23" s="817"/>
      <c r="AC23" s="999"/>
      <c r="AD23" s="946"/>
      <c r="AE23" s="947"/>
      <c r="AF23" s="947"/>
      <c r="AG23" s="940"/>
      <c r="AH23" s="941"/>
      <c r="AI23" s="946"/>
      <c r="AJ23" s="947"/>
      <c r="AK23" s="947"/>
      <c r="AL23" s="940"/>
      <c r="AM23" s="941"/>
      <c r="AN23" s="1020"/>
      <c r="AO23" s="1021"/>
      <c r="AP23" s="1021"/>
      <c r="AQ23" s="1021"/>
      <c r="AR23" s="1021"/>
      <c r="AS23" s="1021"/>
      <c r="AT23" s="1021"/>
      <c r="AU23" s="1021"/>
      <c r="AV23" s="1022"/>
      <c r="AW23" s="1"/>
    </row>
    <row r="24" spans="2:49" ht="18" customHeight="1" x14ac:dyDescent="0.15">
      <c r="B24" s="984"/>
      <c r="C24" s="975"/>
      <c r="D24" s="976"/>
      <c r="E24" s="990"/>
      <c r="F24" s="991"/>
      <c r="G24" s="991"/>
      <c r="H24" s="991"/>
      <c r="I24" s="991"/>
      <c r="J24" s="991"/>
      <c r="K24" s="992"/>
      <c r="L24" s="171"/>
      <c r="M24" s="963"/>
      <c r="N24" s="963"/>
      <c r="O24" s="963"/>
      <c r="P24" s="963"/>
      <c r="Q24" s="963"/>
      <c r="R24" s="963"/>
      <c r="S24" s="963"/>
      <c r="T24" s="963"/>
      <c r="U24" s="963"/>
      <c r="V24" s="963"/>
      <c r="W24" s="963"/>
      <c r="X24" s="963"/>
      <c r="Y24" s="963"/>
      <c r="Z24" s="964"/>
      <c r="AA24" s="1000"/>
      <c r="AB24" s="1001"/>
      <c r="AC24" s="1002"/>
      <c r="AD24" s="948"/>
      <c r="AE24" s="949"/>
      <c r="AF24" s="949"/>
      <c r="AG24" s="942"/>
      <c r="AH24" s="943"/>
      <c r="AI24" s="948"/>
      <c r="AJ24" s="949"/>
      <c r="AK24" s="949"/>
      <c r="AL24" s="942"/>
      <c r="AM24" s="943"/>
      <c r="AN24" s="1023"/>
      <c r="AO24" s="963"/>
      <c r="AP24" s="963"/>
      <c r="AQ24" s="963"/>
      <c r="AR24" s="963"/>
      <c r="AS24" s="963"/>
      <c r="AT24" s="963"/>
      <c r="AU24" s="963"/>
      <c r="AV24" s="1024"/>
      <c r="AW24" s="1"/>
    </row>
    <row r="25" spans="2:49" ht="18" customHeight="1" x14ac:dyDescent="0.15">
      <c r="B25" s="979" t="s">
        <v>506</v>
      </c>
      <c r="C25" s="980"/>
      <c r="D25" s="981"/>
      <c r="E25" s="1030" t="s">
        <v>532</v>
      </c>
      <c r="F25" s="1031"/>
      <c r="G25" s="1031"/>
      <c r="H25" s="1031"/>
      <c r="I25" s="1031"/>
      <c r="J25" s="1031"/>
      <c r="K25" s="1032"/>
      <c r="L25" s="174"/>
      <c r="M25" s="1039"/>
      <c r="N25" s="1039"/>
      <c r="O25" s="1039"/>
      <c r="P25" s="1039"/>
      <c r="Q25" s="1039"/>
      <c r="R25" s="1039"/>
      <c r="S25" s="1039"/>
      <c r="T25" s="1039"/>
      <c r="U25" s="1039"/>
      <c r="V25" s="1039"/>
      <c r="W25" s="1039"/>
      <c r="X25" s="1039"/>
      <c r="Y25" s="1039"/>
      <c r="Z25" s="1040"/>
      <c r="AA25" s="1041">
        <v>43968</v>
      </c>
      <c r="AB25" s="1042"/>
      <c r="AC25" s="1043"/>
      <c r="AD25" s="944">
        <f>(AA25*5/10)</f>
        <v>21984</v>
      </c>
      <c r="AE25" s="945"/>
      <c r="AF25" s="945"/>
      <c r="AG25" s="938" t="s">
        <v>515</v>
      </c>
      <c r="AH25" s="939"/>
      <c r="AI25" s="944">
        <f>(AA25*5/10)</f>
        <v>21984</v>
      </c>
      <c r="AJ25" s="945"/>
      <c r="AK25" s="945"/>
      <c r="AL25" s="938" t="s">
        <v>515</v>
      </c>
      <c r="AM25" s="939"/>
      <c r="AN25" s="1005"/>
      <c r="AO25" s="1003"/>
      <c r="AP25" s="1003"/>
      <c r="AQ25" s="1003"/>
      <c r="AR25" s="1003"/>
      <c r="AS25" s="1003"/>
      <c r="AT25" s="1003"/>
      <c r="AU25" s="1003"/>
      <c r="AV25" s="1007"/>
      <c r="AW25" s="1"/>
    </row>
    <row r="26" spans="2:49" ht="18" customHeight="1" x14ac:dyDescent="0.15">
      <c r="B26" s="982"/>
      <c r="C26" s="801"/>
      <c r="D26" s="983"/>
      <c r="E26" s="1033"/>
      <c r="F26" s="1034"/>
      <c r="G26" s="1034"/>
      <c r="H26" s="1034"/>
      <c r="I26" s="1034"/>
      <c r="J26" s="1034"/>
      <c r="K26" s="1035"/>
      <c r="L26" s="175"/>
      <c r="M26" s="1025" t="s">
        <v>533</v>
      </c>
      <c r="N26" s="1025"/>
      <c r="O26" s="1025"/>
      <c r="P26" s="1025"/>
      <c r="Q26" s="1025"/>
      <c r="R26" s="1025"/>
      <c r="S26" s="1025"/>
      <c r="T26" s="1025"/>
      <c r="U26" s="1025"/>
      <c r="V26" s="1025"/>
      <c r="W26" s="1025"/>
      <c r="X26" s="1026" t="s">
        <v>534</v>
      </c>
      <c r="Y26" s="1026"/>
      <c r="Z26" s="1027"/>
      <c r="AA26" s="1044"/>
      <c r="AB26" s="1045"/>
      <c r="AC26" s="1046"/>
      <c r="AD26" s="946"/>
      <c r="AE26" s="947"/>
      <c r="AF26" s="947"/>
      <c r="AG26" s="940"/>
      <c r="AH26" s="941"/>
      <c r="AI26" s="946"/>
      <c r="AJ26" s="947"/>
      <c r="AK26" s="947"/>
      <c r="AL26" s="940"/>
      <c r="AM26" s="941"/>
      <c r="AN26" s="1008"/>
      <c r="AO26" s="1009"/>
      <c r="AP26" s="1009"/>
      <c r="AQ26" s="1009"/>
      <c r="AR26" s="1009"/>
      <c r="AS26" s="1009"/>
      <c r="AT26" s="1009"/>
      <c r="AU26" s="1009"/>
      <c r="AV26" s="1010"/>
      <c r="AW26" s="1"/>
    </row>
    <row r="27" spans="2:49" ht="18" customHeight="1" x14ac:dyDescent="0.15">
      <c r="B27" s="984"/>
      <c r="C27" s="975"/>
      <c r="D27" s="976"/>
      <c r="E27" s="1036"/>
      <c r="F27" s="1037"/>
      <c r="G27" s="1037"/>
      <c r="H27" s="1037"/>
      <c r="I27" s="1037"/>
      <c r="J27" s="1037"/>
      <c r="K27" s="1038"/>
      <c r="L27" s="175"/>
      <c r="M27" s="1028"/>
      <c r="N27" s="1028"/>
      <c r="O27" s="1028"/>
      <c r="P27" s="1028"/>
      <c r="Q27" s="1028"/>
      <c r="R27" s="1028"/>
      <c r="S27" s="1028"/>
      <c r="T27" s="1028"/>
      <c r="U27" s="1028"/>
      <c r="V27" s="1028"/>
      <c r="W27" s="1028"/>
      <c r="X27" s="1028"/>
      <c r="Y27" s="1028"/>
      <c r="Z27" s="1029"/>
      <c r="AA27" s="1047"/>
      <c r="AB27" s="1048"/>
      <c r="AC27" s="1049"/>
      <c r="AD27" s="948"/>
      <c r="AE27" s="949"/>
      <c r="AF27" s="949"/>
      <c r="AG27" s="942"/>
      <c r="AH27" s="943"/>
      <c r="AI27" s="948"/>
      <c r="AJ27" s="949"/>
      <c r="AK27" s="949"/>
      <c r="AL27" s="942"/>
      <c r="AM27" s="943"/>
      <c r="AN27" s="1011"/>
      <c r="AO27" s="1012"/>
      <c r="AP27" s="1012"/>
      <c r="AQ27" s="1012"/>
      <c r="AR27" s="1012"/>
      <c r="AS27" s="1012"/>
      <c r="AT27" s="1012"/>
      <c r="AU27" s="1012"/>
      <c r="AV27" s="1013"/>
      <c r="AW27" s="1"/>
    </row>
    <row r="28" spans="2:49" ht="18" customHeight="1" x14ac:dyDescent="0.15">
      <c r="B28" s="979" t="s">
        <v>506</v>
      </c>
      <c r="C28" s="980"/>
      <c r="D28" s="981"/>
      <c r="E28" s="1058" t="s">
        <v>535</v>
      </c>
      <c r="F28" s="1059"/>
      <c r="G28" s="1059"/>
      <c r="H28" s="1059"/>
      <c r="I28" s="1059"/>
      <c r="J28" s="1059"/>
      <c r="K28" s="1060"/>
      <c r="L28" s="174"/>
      <c r="M28" s="1039"/>
      <c r="N28" s="1039"/>
      <c r="O28" s="1039"/>
      <c r="P28" s="1039"/>
      <c r="Q28" s="1039"/>
      <c r="R28" s="1039"/>
      <c r="S28" s="1039"/>
      <c r="T28" s="1039"/>
      <c r="U28" s="1039"/>
      <c r="V28" s="1039"/>
      <c r="W28" s="1039"/>
      <c r="X28" s="1039"/>
      <c r="Y28" s="1039"/>
      <c r="Z28" s="1040"/>
      <c r="AA28" s="1041">
        <v>22000</v>
      </c>
      <c r="AB28" s="1042"/>
      <c r="AC28" s="1043"/>
      <c r="AD28" s="995">
        <f>(AA28*5/10)</f>
        <v>11000</v>
      </c>
      <c r="AE28" s="996"/>
      <c r="AF28" s="996"/>
      <c r="AG28" s="1050" t="s">
        <v>515</v>
      </c>
      <c r="AH28" s="1051"/>
      <c r="AI28" s="995">
        <f>(AA28*5/10)</f>
        <v>11000</v>
      </c>
      <c r="AJ28" s="996"/>
      <c r="AK28" s="996"/>
      <c r="AL28" s="1050" t="s">
        <v>515</v>
      </c>
      <c r="AM28" s="1051"/>
      <c r="AN28" s="1005" t="s">
        <v>516</v>
      </c>
      <c r="AO28" s="1003"/>
      <c r="AP28" s="1003"/>
      <c r="AQ28" s="1003"/>
      <c r="AR28" s="1003"/>
      <c r="AS28" s="1003"/>
      <c r="AT28" s="1003"/>
      <c r="AU28" s="1003"/>
      <c r="AV28" s="1007"/>
      <c r="AW28" s="1"/>
    </row>
    <row r="29" spans="2:49" ht="18" customHeight="1" x14ac:dyDescent="0.15">
      <c r="B29" s="982"/>
      <c r="C29" s="801"/>
      <c r="D29" s="983"/>
      <c r="E29" s="1061"/>
      <c r="F29" s="1062"/>
      <c r="G29" s="1062"/>
      <c r="H29" s="1062"/>
      <c r="I29" s="1062"/>
      <c r="J29" s="1062"/>
      <c r="K29" s="1063"/>
      <c r="L29" s="175"/>
      <c r="M29" s="1056" t="s">
        <v>536</v>
      </c>
      <c r="N29" s="1026"/>
      <c r="O29" s="1026"/>
      <c r="P29" s="1026"/>
      <c r="Q29" s="1026"/>
      <c r="R29" s="1026"/>
      <c r="S29" s="1026"/>
      <c r="T29" s="1026"/>
      <c r="U29" s="1026"/>
      <c r="V29" s="1026"/>
      <c r="W29" s="1026"/>
      <c r="X29" s="1025" t="s">
        <v>531</v>
      </c>
      <c r="Y29" s="1025"/>
      <c r="Z29" s="1057"/>
      <c r="AA29" s="1044"/>
      <c r="AB29" s="1045"/>
      <c r="AC29" s="1046"/>
      <c r="AD29" s="998"/>
      <c r="AE29" s="817"/>
      <c r="AF29" s="817"/>
      <c r="AG29" s="1052"/>
      <c r="AH29" s="1053"/>
      <c r="AI29" s="998"/>
      <c r="AJ29" s="817"/>
      <c r="AK29" s="817"/>
      <c r="AL29" s="1052"/>
      <c r="AM29" s="1053"/>
      <c r="AN29" s="1008"/>
      <c r="AO29" s="1009"/>
      <c r="AP29" s="1009"/>
      <c r="AQ29" s="1009"/>
      <c r="AR29" s="1009"/>
      <c r="AS29" s="1009"/>
      <c r="AT29" s="1009"/>
      <c r="AU29" s="1009"/>
      <c r="AV29" s="1010"/>
      <c r="AW29" s="1"/>
    </row>
    <row r="30" spans="2:49" ht="18" customHeight="1" x14ac:dyDescent="0.15">
      <c r="B30" s="984"/>
      <c r="C30" s="975"/>
      <c r="D30" s="976"/>
      <c r="E30" s="1064"/>
      <c r="F30" s="1065"/>
      <c r="G30" s="1065"/>
      <c r="H30" s="1065"/>
      <c r="I30" s="1065"/>
      <c r="J30" s="1065"/>
      <c r="K30" s="1066"/>
      <c r="L30" s="175"/>
      <c r="M30" s="1028"/>
      <c r="N30" s="1028"/>
      <c r="O30" s="1028"/>
      <c r="P30" s="1028"/>
      <c r="Q30" s="1028"/>
      <c r="R30" s="1028"/>
      <c r="S30" s="1028"/>
      <c r="T30" s="1028"/>
      <c r="U30" s="1028"/>
      <c r="V30" s="1028"/>
      <c r="W30" s="1028"/>
      <c r="X30" s="1028"/>
      <c r="Y30" s="1028"/>
      <c r="Z30" s="1029"/>
      <c r="AA30" s="1047"/>
      <c r="AB30" s="1048"/>
      <c r="AC30" s="1049"/>
      <c r="AD30" s="1000"/>
      <c r="AE30" s="1001"/>
      <c r="AF30" s="1001"/>
      <c r="AG30" s="1054"/>
      <c r="AH30" s="1055"/>
      <c r="AI30" s="1000"/>
      <c r="AJ30" s="1001"/>
      <c r="AK30" s="1001"/>
      <c r="AL30" s="1054"/>
      <c r="AM30" s="1055"/>
      <c r="AN30" s="1011"/>
      <c r="AO30" s="1012"/>
      <c r="AP30" s="1012"/>
      <c r="AQ30" s="1012"/>
      <c r="AR30" s="1012"/>
      <c r="AS30" s="1012"/>
      <c r="AT30" s="1012"/>
      <c r="AU30" s="1012"/>
      <c r="AV30" s="1013"/>
      <c r="AW30" s="1"/>
    </row>
    <row r="31" spans="2:49" ht="18" customHeight="1" x14ac:dyDescent="0.15">
      <c r="B31" s="979" t="s">
        <v>506</v>
      </c>
      <c r="C31" s="980"/>
      <c r="D31" s="981"/>
      <c r="E31" s="1030" t="s">
        <v>537</v>
      </c>
      <c r="F31" s="1031"/>
      <c r="G31" s="1031"/>
      <c r="H31" s="1031"/>
      <c r="I31" s="1031"/>
      <c r="J31" s="1031"/>
      <c r="K31" s="1032"/>
      <c r="L31" s="174"/>
      <c r="M31" s="1039"/>
      <c r="N31" s="1039"/>
      <c r="O31" s="1039"/>
      <c r="P31" s="1039"/>
      <c r="Q31" s="1039"/>
      <c r="R31" s="1039"/>
      <c r="S31" s="1039"/>
      <c r="T31" s="1039"/>
      <c r="U31" s="1039"/>
      <c r="V31" s="1039"/>
      <c r="W31" s="1039"/>
      <c r="X31" s="1039"/>
      <c r="Y31" s="1039"/>
      <c r="Z31" s="1040"/>
      <c r="AA31" s="1041">
        <v>88100</v>
      </c>
      <c r="AB31" s="1042"/>
      <c r="AC31" s="1043"/>
      <c r="AD31" s="995">
        <f>(AA31*5/10)</f>
        <v>44050</v>
      </c>
      <c r="AE31" s="996"/>
      <c r="AF31" s="996"/>
      <c r="AG31" s="1050" t="s">
        <v>538</v>
      </c>
      <c r="AH31" s="1051"/>
      <c r="AI31" s="995">
        <f>(AA31*5/10)</f>
        <v>44050</v>
      </c>
      <c r="AJ31" s="996"/>
      <c r="AK31" s="996"/>
      <c r="AL31" s="1050" t="s">
        <v>538</v>
      </c>
      <c r="AM31" s="1051"/>
      <c r="AN31" s="1017"/>
      <c r="AO31" s="1018"/>
      <c r="AP31" s="1018"/>
      <c r="AQ31" s="1018"/>
      <c r="AR31" s="1018"/>
      <c r="AS31" s="1018"/>
      <c r="AT31" s="1018"/>
      <c r="AU31" s="1018"/>
      <c r="AV31" s="1019"/>
      <c r="AW31" s="1"/>
    </row>
    <row r="32" spans="2:49" ht="18" customHeight="1" x14ac:dyDescent="0.15">
      <c r="B32" s="982"/>
      <c r="C32" s="801"/>
      <c r="D32" s="983"/>
      <c r="E32" s="1033"/>
      <c r="F32" s="1034"/>
      <c r="G32" s="1034"/>
      <c r="H32" s="1034"/>
      <c r="I32" s="1034"/>
      <c r="J32" s="1034"/>
      <c r="K32" s="1035"/>
      <c r="L32" s="175"/>
      <c r="M32" s="1067" t="s">
        <v>539</v>
      </c>
      <c r="N32" s="1067"/>
      <c r="O32" s="1067"/>
      <c r="P32" s="1067"/>
      <c r="Q32" s="1067"/>
      <c r="R32" s="1067"/>
      <c r="S32" s="1067"/>
      <c r="T32" s="1067"/>
      <c r="U32" s="1067"/>
      <c r="V32" s="1067"/>
      <c r="W32" s="1067"/>
      <c r="X32" s="1025" t="s">
        <v>540</v>
      </c>
      <c r="Y32" s="1025"/>
      <c r="Z32" s="1057"/>
      <c r="AA32" s="1044"/>
      <c r="AB32" s="1045"/>
      <c r="AC32" s="1046"/>
      <c r="AD32" s="998"/>
      <c r="AE32" s="817"/>
      <c r="AF32" s="817"/>
      <c r="AG32" s="1052"/>
      <c r="AH32" s="1053"/>
      <c r="AI32" s="998"/>
      <c r="AJ32" s="817"/>
      <c r="AK32" s="817"/>
      <c r="AL32" s="1052"/>
      <c r="AM32" s="1053"/>
      <c r="AN32" s="1020"/>
      <c r="AO32" s="1021"/>
      <c r="AP32" s="1021"/>
      <c r="AQ32" s="1021"/>
      <c r="AR32" s="1021"/>
      <c r="AS32" s="1021"/>
      <c r="AT32" s="1021"/>
      <c r="AU32" s="1021"/>
      <c r="AV32" s="1022"/>
      <c r="AW32" s="1"/>
    </row>
    <row r="33" spans="2:49" ht="18" customHeight="1" x14ac:dyDescent="0.15">
      <c r="B33" s="984"/>
      <c r="C33" s="975"/>
      <c r="D33" s="976"/>
      <c r="E33" s="1036"/>
      <c r="F33" s="1037"/>
      <c r="G33" s="1037"/>
      <c r="H33" s="1037"/>
      <c r="I33" s="1037"/>
      <c r="J33" s="1037"/>
      <c r="K33" s="1038"/>
      <c r="L33" s="175"/>
      <c r="M33" s="1028"/>
      <c r="N33" s="1028"/>
      <c r="O33" s="1028"/>
      <c r="P33" s="1028"/>
      <c r="Q33" s="1028"/>
      <c r="R33" s="1028"/>
      <c r="S33" s="1028"/>
      <c r="T33" s="1028"/>
      <c r="U33" s="1028"/>
      <c r="V33" s="1028"/>
      <c r="W33" s="1028"/>
      <c r="X33" s="1028"/>
      <c r="Y33" s="1028"/>
      <c r="Z33" s="1029"/>
      <c r="AA33" s="1047"/>
      <c r="AB33" s="1048"/>
      <c r="AC33" s="1049"/>
      <c r="AD33" s="1000"/>
      <c r="AE33" s="1001"/>
      <c r="AF33" s="1001"/>
      <c r="AG33" s="1054"/>
      <c r="AH33" s="1055"/>
      <c r="AI33" s="1000"/>
      <c r="AJ33" s="1001"/>
      <c r="AK33" s="1001"/>
      <c r="AL33" s="1054"/>
      <c r="AM33" s="1055"/>
      <c r="AN33" s="1023"/>
      <c r="AO33" s="963"/>
      <c r="AP33" s="963"/>
      <c r="AQ33" s="963"/>
      <c r="AR33" s="963"/>
      <c r="AS33" s="963"/>
      <c r="AT33" s="963"/>
      <c r="AU33" s="963"/>
      <c r="AV33" s="1024"/>
      <c r="AW33" s="1"/>
    </row>
    <row r="34" spans="2:49" ht="18" customHeight="1" x14ac:dyDescent="0.15">
      <c r="B34" s="979" t="s">
        <v>506</v>
      </c>
      <c r="C34" s="980"/>
      <c r="D34" s="1068"/>
      <c r="E34" s="1080" t="s">
        <v>541</v>
      </c>
      <c r="F34" s="1059"/>
      <c r="G34" s="1059"/>
      <c r="H34" s="1059"/>
      <c r="I34" s="1059"/>
      <c r="J34" s="1059"/>
      <c r="K34" s="1081"/>
      <c r="L34" s="1087"/>
      <c r="M34" s="1090"/>
      <c r="N34" s="1091"/>
      <c r="O34" s="1091"/>
      <c r="P34" s="1091"/>
      <c r="Q34" s="1091"/>
      <c r="R34" s="1091"/>
      <c r="S34" s="1091"/>
      <c r="T34" s="1091"/>
      <c r="U34" s="1091"/>
      <c r="V34" s="1091"/>
      <c r="W34" s="1091"/>
      <c r="X34" s="1091"/>
      <c r="Y34" s="1091"/>
      <c r="Z34" s="1091"/>
      <c r="AA34" s="1042">
        <v>17000</v>
      </c>
      <c r="AB34" s="1042"/>
      <c r="AC34" s="1092"/>
      <c r="AD34" s="1096">
        <f>(AA34*1/2)</f>
        <v>8500</v>
      </c>
      <c r="AE34" s="1096"/>
      <c r="AF34" s="1096"/>
      <c r="AG34" s="980" t="s">
        <v>538</v>
      </c>
      <c r="AH34" s="1068"/>
      <c r="AI34" s="996">
        <f>(AA34*1/2)</f>
        <v>8500</v>
      </c>
      <c r="AJ34" s="996"/>
      <c r="AK34" s="996"/>
      <c r="AL34" s="980" t="s">
        <v>538</v>
      </c>
      <c r="AM34" s="1068"/>
      <c r="AN34" s="986"/>
      <c r="AO34" s="986"/>
      <c r="AP34" s="986"/>
      <c r="AQ34" s="986"/>
      <c r="AR34" s="986"/>
      <c r="AS34" s="986"/>
      <c r="AT34" s="986"/>
      <c r="AU34" s="986"/>
      <c r="AV34" s="1073"/>
      <c r="AW34" s="1"/>
    </row>
    <row r="35" spans="2:49" ht="18" customHeight="1" x14ac:dyDescent="0.15">
      <c r="B35" s="982"/>
      <c r="C35" s="801"/>
      <c r="D35" s="1069"/>
      <c r="E35" s="1082"/>
      <c r="F35" s="1062"/>
      <c r="G35" s="1062"/>
      <c r="H35" s="1062"/>
      <c r="I35" s="1062"/>
      <c r="J35" s="1062"/>
      <c r="K35" s="1083"/>
      <c r="L35" s="1088"/>
      <c r="M35" s="1025" t="s">
        <v>542</v>
      </c>
      <c r="N35" s="1025"/>
      <c r="O35" s="1025"/>
      <c r="P35" s="1025"/>
      <c r="Q35" s="1025"/>
      <c r="R35" s="1025"/>
      <c r="S35" s="1025"/>
      <c r="T35" s="1025"/>
      <c r="U35" s="1025"/>
      <c r="V35" s="1025"/>
      <c r="W35" s="1025"/>
      <c r="X35" s="1025" t="s">
        <v>531</v>
      </c>
      <c r="Y35" s="1025"/>
      <c r="Z35" s="1057"/>
      <c r="AA35" s="1045"/>
      <c r="AB35" s="1045"/>
      <c r="AC35" s="1093"/>
      <c r="AD35" s="1097"/>
      <c r="AE35" s="1097"/>
      <c r="AF35" s="1097"/>
      <c r="AG35" s="801"/>
      <c r="AH35" s="1069"/>
      <c r="AI35" s="817"/>
      <c r="AJ35" s="817"/>
      <c r="AK35" s="817"/>
      <c r="AL35" s="801"/>
      <c r="AM35" s="1069"/>
      <c r="AN35" s="696"/>
      <c r="AO35" s="696"/>
      <c r="AP35" s="696"/>
      <c r="AQ35" s="696"/>
      <c r="AR35" s="696"/>
      <c r="AS35" s="696"/>
      <c r="AT35" s="696"/>
      <c r="AU35" s="696"/>
      <c r="AV35" s="1074"/>
      <c r="AW35" s="1"/>
    </row>
    <row r="36" spans="2:49" ht="18" customHeight="1" x14ac:dyDescent="0.15">
      <c r="B36" s="1079"/>
      <c r="C36" s="1070"/>
      <c r="D36" s="1071"/>
      <c r="E36" s="1084"/>
      <c r="F36" s="1085"/>
      <c r="G36" s="1085"/>
      <c r="H36" s="1085"/>
      <c r="I36" s="1085"/>
      <c r="J36" s="1085"/>
      <c r="K36" s="1086"/>
      <c r="L36" s="1089"/>
      <c r="M36" s="1077"/>
      <c r="N36" s="1077"/>
      <c r="O36" s="1077"/>
      <c r="P36" s="1077"/>
      <c r="Q36" s="1077"/>
      <c r="R36" s="1077"/>
      <c r="S36" s="1077"/>
      <c r="T36" s="1077"/>
      <c r="U36" s="1077"/>
      <c r="V36" s="1077"/>
      <c r="W36" s="1077"/>
      <c r="X36" s="1077"/>
      <c r="Y36" s="1077"/>
      <c r="Z36" s="1078"/>
      <c r="AA36" s="1094"/>
      <c r="AB36" s="1094"/>
      <c r="AC36" s="1095"/>
      <c r="AD36" s="1098"/>
      <c r="AE36" s="1098"/>
      <c r="AF36" s="1098"/>
      <c r="AG36" s="1070"/>
      <c r="AH36" s="1071"/>
      <c r="AI36" s="1072"/>
      <c r="AJ36" s="1072"/>
      <c r="AK36" s="1072"/>
      <c r="AL36" s="1070"/>
      <c r="AM36" s="1071"/>
      <c r="AN36" s="1075"/>
      <c r="AO36" s="1075"/>
      <c r="AP36" s="1075"/>
      <c r="AQ36" s="1075"/>
      <c r="AR36" s="1075"/>
      <c r="AS36" s="1075"/>
      <c r="AT36" s="1075"/>
      <c r="AU36" s="1075"/>
      <c r="AV36" s="1076"/>
      <c r="AW36" s="1"/>
    </row>
    <row r="37" spans="2:49" ht="27" customHeight="1" x14ac:dyDescent="0.15">
      <c r="B37" s="9"/>
      <c r="C37" s="9"/>
      <c r="D37" s="9"/>
      <c r="E37" s="176"/>
      <c r="F37" s="176"/>
      <c r="G37" s="176"/>
      <c r="H37" s="176"/>
      <c r="I37" s="176"/>
      <c r="J37" s="176"/>
      <c r="K37" s="176"/>
      <c r="L37" s="176"/>
      <c r="M37" s="177"/>
      <c r="N37" s="177"/>
      <c r="O37" s="177"/>
      <c r="P37" s="177"/>
      <c r="Q37" s="177"/>
      <c r="R37" s="177"/>
      <c r="S37" s="177"/>
      <c r="T37" s="177"/>
      <c r="U37" s="177"/>
      <c r="V37" s="177"/>
      <c r="W37" s="177"/>
      <c r="X37" s="177"/>
      <c r="Y37" s="177"/>
      <c r="Z37" s="177"/>
      <c r="AA37" s="178"/>
      <c r="AB37" s="178"/>
      <c r="AC37" s="178"/>
      <c r="AD37" s="179"/>
      <c r="AE37" s="179"/>
      <c r="AF37" s="179"/>
      <c r="AG37" s="179"/>
      <c r="AH37" s="179"/>
      <c r="AI37" s="180"/>
      <c r="AJ37" s="180"/>
      <c r="AK37" s="180"/>
      <c r="AL37" s="180"/>
      <c r="AM37" s="180"/>
      <c r="AN37" s="1"/>
      <c r="AO37" s="1"/>
      <c r="AP37" s="1"/>
      <c r="AQ37" s="1"/>
      <c r="AR37" s="1"/>
      <c r="AS37" s="1"/>
      <c r="AT37" s="1"/>
      <c r="AU37" s="1"/>
      <c r="AV37" s="1"/>
      <c r="AW37" s="1"/>
    </row>
    <row r="38" spans="2:49" ht="116.25" hidden="1" customHeight="1" x14ac:dyDescent="0.15">
      <c r="B38" s="696" t="s">
        <v>543</v>
      </c>
      <c r="C38" s="696"/>
      <c r="D38" s="696"/>
      <c r="E38" s="696"/>
      <c r="F38" s="696"/>
      <c r="G38" s="696"/>
      <c r="H38" s="696"/>
      <c r="I38" s="696"/>
      <c r="J38" s="696"/>
      <c r="K38" s="696"/>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2:49" ht="50.1"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2:49" ht="14.25" customHeight="1" x14ac:dyDescent="0.15">
      <c r="AW40" s="181"/>
    </row>
    <row r="41" spans="2:49" x14ac:dyDescent="0.15">
      <c r="B41" s="689" t="s">
        <v>544</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row>
    <row r="42" spans="2:49" x14ac:dyDescent="0.15">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row>
    <row r="45" spans="2:49" x14ac:dyDescent="0.15">
      <c r="B45" s="182"/>
    </row>
  </sheetData>
  <sheetProtection selectLockedCells="1" selectUnlockedCells="1"/>
  <mergeCells count="130">
    <mergeCell ref="B38:K38"/>
    <mergeCell ref="B41:AV42"/>
    <mergeCell ref="AG34:AH36"/>
    <mergeCell ref="AI34:AK36"/>
    <mergeCell ref="AL34:AM36"/>
    <mergeCell ref="AN34:AV36"/>
    <mergeCell ref="M35:W35"/>
    <mergeCell ref="X35:Z35"/>
    <mergeCell ref="M36:Z36"/>
    <mergeCell ref="B34:D36"/>
    <mergeCell ref="E34:K36"/>
    <mergeCell ref="L34:L36"/>
    <mergeCell ref="M34:Z34"/>
    <mergeCell ref="AA34:AC36"/>
    <mergeCell ref="AD34:AF36"/>
    <mergeCell ref="AI31:AK33"/>
    <mergeCell ref="AL31:AM33"/>
    <mergeCell ref="AN31:AV33"/>
    <mergeCell ref="M32:W32"/>
    <mergeCell ref="X32:Z32"/>
    <mergeCell ref="M33:Z33"/>
    <mergeCell ref="B31:D33"/>
    <mergeCell ref="E31:K33"/>
    <mergeCell ref="M31:Z31"/>
    <mergeCell ref="AA31:AC33"/>
    <mergeCell ref="AD31:AF33"/>
    <mergeCell ref="AG31:AH33"/>
    <mergeCell ref="AI28:AK30"/>
    <mergeCell ref="AL28:AM30"/>
    <mergeCell ref="AN28:AV30"/>
    <mergeCell ref="M29:W29"/>
    <mergeCell ref="X29:Z29"/>
    <mergeCell ref="M30:Z30"/>
    <mergeCell ref="B28:D30"/>
    <mergeCell ref="E28:K30"/>
    <mergeCell ref="M28:Z28"/>
    <mergeCell ref="AA28:AC30"/>
    <mergeCell ref="AD28:AF30"/>
    <mergeCell ref="AG28:AH30"/>
    <mergeCell ref="AI25:AK27"/>
    <mergeCell ref="AL25:AM27"/>
    <mergeCell ref="AN25:AV27"/>
    <mergeCell ref="M26:W26"/>
    <mergeCell ref="X26:Z26"/>
    <mergeCell ref="M27:Z27"/>
    <mergeCell ref="B25:D27"/>
    <mergeCell ref="E25:K27"/>
    <mergeCell ref="M25:Z25"/>
    <mergeCell ref="AA25:AC27"/>
    <mergeCell ref="AD25:AF27"/>
    <mergeCell ref="AG25:AH27"/>
    <mergeCell ref="AI22:AK24"/>
    <mergeCell ref="AL22:AM24"/>
    <mergeCell ref="AN22:AV24"/>
    <mergeCell ref="M23:W23"/>
    <mergeCell ref="X23:Z23"/>
    <mergeCell ref="M24:Z24"/>
    <mergeCell ref="B22:D24"/>
    <mergeCell ref="E22:K24"/>
    <mergeCell ref="M22:Z22"/>
    <mergeCell ref="AA22:AC24"/>
    <mergeCell ref="AD22:AF24"/>
    <mergeCell ref="AG22:AH24"/>
    <mergeCell ref="AI19:AK21"/>
    <mergeCell ref="AL19:AM21"/>
    <mergeCell ref="AN19:AV21"/>
    <mergeCell ref="M20:W20"/>
    <mergeCell ref="X20:Z20"/>
    <mergeCell ref="M21:Z21"/>
    <mergeCell ref="B19:D21"/>
    <mergeCell ref="E19:K21"/>
    <mergeCell ref="M19:Z19"/>
    <mergeCell ref="AA19:AC21"/>
    <mergeCell ref="AD19:AF21"/>
    <mergeCell ref="AG19:AH21"/>
    <mergeCell ref="AG16:AH18"/>
    <mergeCell ref="AI16:AK18"/>
    <mergeCell ref="AL16:AM18"/>
    <mergeCell ref="AN16:AV18"/>
    <mergeCell ref="M17:O17"/>
    <mergeCell ref="P17:W17"/>
    <mergeCell ref="X17:Z17"/>
    <mergeCell ref="M18:O18"/>
    <mergeCell ref="P18:Z18"/>
    <mergeCell ref="AI13:AK15"/>
    <mergeCell ref="AL13:AM15"/>
    <mergeCell ref="AN13:AV15"/>
    <mergeCell ref="M14:O14"/>
    <mergeCell ref="P14:W14"/>
    <mergeCell ref="X14:Z14"/>
    <mergeCell ref="M15:Z15"/>
    <mergeCell ref="B13:D15"/>
    <mergeCell ref="E13:K15"/>
    <mergeCell ref="M13:Z13"/>
    <mergeCell ref="AA13:AC15"/>
    <mergeCell ref="AD13:AF15"/>
    <mergeCell ref="AG13:AH15"/>
    <mergeCell ref="P10:Z10"/>
    <mergeCell ref="AA10:AC12"/>
    <mergeCell ref="B16:D18"/>
    <mergeCell ref="E16:K18"/>
    <mergeCell ref="M16:O16"/>
    <mergeCell ref="P16:Z16"/>
    <mergeCell ref="AA16:AC18"/>
    <mergeCell ref="AD16:AF18"/>
    <mergeCell ref="AD10:AF12"/>
    <mergeCell ref="AG10:AH12"/>
    <mergeCell ref="AI10:AK12"/>
    <mergeCell ref="B4:K4"/>
    <mergeCell ref="B6:K6"/>
    <mergeCell ref="B7:AN7"/>
    <mergeCell ref="AL10:AM12"/>
    <mergeCell ref="AN10:AV12"/>
    <mergeCell ref="M11:O11"/>
    <mergeCell ref="P11:W11"/>
    <mergeCell ref="X11:Z11"/>
    <mergeCell ref="M12:O12"/>
    <mergeCell ref="P12:Z12"/>
    <mergeCell ref="AD9:AH9"/>
    <mergeCell ref="AI9:AM9"/>
    <mergeCell ref="AO7:AV7"/>
    <mergeCell ref="B8:D9"/>
    <mergeCell ref="E8:K9"/>
    <mergeCell ref="L8:Z9"/>
    <mergeCell ref="AA8:AC9"/>
    <mergeCell ref="AD8:AM8"/>
    <mergeCell ref="AN8:AV9"/>
    <mergeCell ref="B10:D12"/>
    <mergeCell ref="E10:K12"/>
    <mergeCell ref="M10:O10"/>
  </mergeCells>
  <phoneticPr fontId="4"/>
  <printOptions verticalCentered="1"/>
  <pageMargins left="0.59055118110236227" right="0.39370078740157483" top="0.19685039370078741" bottom="0.19685039370078741" header="0.51181102362204722" footer="0.11811023622047245"/>
  <pageSetup paperSize="9" scale="79" firstPageNumber="0"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4"/>
  <sheetViews>
    <sheetView view="pageLayout" zoomScaleNormal="70" zoomScaleSheetLayoutView="80" workbookViewId="0">
      <selection activeCell="A2" sqref="A2"/>
    </sheetView>
  </sheetViews>
  <sheetFormatPr defaultColWidth="11.625" defaultRowHeight="14.25" x14ac:dyDescent="0.15"/>
  <cols>
    <col min="1" max="2" width="11.625" style="576" customWidth="1"/>
    <col min="3" max="4" width="14.125" style="576" customWidth="1"/>
    <col min="5" max="7" width="11.625" style="576" customWidth="1"/>
    <col min="8" max="8" width="12.5" style="576" customWidth="1"/>
    <col min="9" max="13" width="11.625" style="576" customWidth="1"/>
    <col min="14" max="14" width="66.375" style="576" customWidth="1"/>
    <col min="15" max="16384" width="11.625" style="576"/>
  </cols>
  <sheetData>
    <row r="1" spans="1:14" ht="25.5" customHeight="1" x14ac:dyDescent="0.15"/>
    <row r="2" spans="1:14" ht="23.25" customHeight="1" x14ac:dyDescent="0.15"/>
    <row r="3" spans="1:14" s="579" customFormat="1" ht="21" customHeight="1" x14ac:dyDescent="0.15">
      <c r="A3" s="804" t="s">
        <v>1793</v>
      </c>
      <c r="B3" s="804"/>
      <c r="C3" s="804"/>
      <c r="D3" s="804"/>
      <c r="E3" s="804"/>
    </row>
    <row r="4" spans="1:14" ht="20.25" x14ac:dyDescent="0.15">
      <c r="A4" s="588"/>
      <c r="B4" s="588"/>
      <c r="C4" s="588"/>
      <c r="D4" s="588"/>
      <c r="E4" s="588"/>
    </row>
    <row r="5" spans="1:14" s="579" customFormat="1" ht="21" customHeight="1" x14ac:dyDescent="0.15">
      <c r="A5" s="800" t="s">
        <v>1794</v>
      </c>
      <c r="B5" s="800"/>
      <c r="C5" s="800"/>
      <c r="D5" s="800"/>
    </row>
    <row r="6" spans="1:14" ht="21" customHeight="1" x14ac:dyDescent="0.15">
      <c r="A6" s="696" t="s">
        <v>1795</v>
      </c>
      <c r="B6" s="696"/>
      <c r="C6" s="696"/>
      <c r="D6" s="696"/>
      <c r="E6" s="696"/>
      <c r="F6" s="696"/>
      <c r="G6" s="696"/>
      <c r="H6" s="696"/>
      <c r="I6" s="696"/>
      <c r="J6" s="696"/>
      <c r="K6" s="696"/>
      <c r="L6" s="696"/>
      <c r="M6" s="696"/>
      <c r="N6" s="696"/>
    </row>
    <row r="7" spans="1:14" ht="21" customHeight="1" x14ac:dyDescent="0.15">
      <c r="A7" s="696" t="s">
        <v>1796</v>
      </c>
      <c r="B7" s="696"/>
      <c r="C7" s="696"/>
      <c r="D7" s="696"/>
      <c r="E7" s="696"/>
      <c r="F7" s="696"/>
      <c r="G7" s="696"/>
      <c r="H7" s="696"/>
      <c r="I7" s="696"/>
      <c r="J7" s="696"/>
      <c r="K7" s="696"/>
      <c r="L7" s="696"/>
      <c r="M7" s="696"/>
      <c r="N7" s="696"/>
    </row>
    <row r="8" spans="1:14" ht="21" customHeight="1" x14ac:dyDescent="0.15">
      <c r="A8" s="696" t="s">
        <v>1797</v>
      </c>
      <c r="B8" s="696"/>
      <c r="C8" s="696"/>
      <c r="D8" s="696"/>
      <c r="E8" s="696"/>
      <c r="F8" s="696"/>
      <c r="G8" s="696"/>
      <c r="H8" s="696"/>
      <c r="I8" s="696"/>
      <c r="J8" s="696"/>
      <c r="K8" s="696"/>
      <c r="L8" s="696"/>
      <c r="M8" s="696"/>
      <c r="N8" s="696"/>
    </row>
    <row r="9" spans="1:14" ht="21" customHeight="1" x14ac:dyDescent="0.15">
      <c r="A9" s="696"/>
      <c r="B9" s="696"/>
      <c r="C9" s="696"/>
      <c r="D9" s="696"/>
      <c r="E9" s="696"/>
      <c r="F9" s="696"/>
      <c r="G9" s="696"/>
      <c r="H9" s="696"/>
      <c r="I9" s="696"/>
      <c r="J9" s="696"/>
      <c r="K9" s="696"/>
      <c r="L9" s="696"/>
      <c r="M9" s="696"/>
      <c r="N9" s="696"/>
    </row>
    <row r="10" spans="1:14" s="578" customFormat="1" ht="33" customHeight="1" x14ac:dyDescent="0.15">
      <c r="A10" s="970" t="s">
        <v>1798</v>
      </c>
      <c r="B10" s="970"/>
      <c r="C10" s="787" t="s">
        <v>498</v>
      </c>
      <c r="D10" s="787"/>
      <c r="E10" s="787" t="s">
        <v>1799</v>
      </c>
      <c r="F10" s="787"/>
      <c r="G10" s="787"/>
      <c r="H10" s="1099" t="s">
        <v>1800</v>
      </c>
      <c r="I10" s="787" t="s">
        <v>1801</v>
      </c>
      <c r="J10" s="787"/>
      <c r="K10" s="787" t="s">
        <v>1802</v>
      </c>
      <c r="L10" s="1099" t="s">
        <v>1803</v>
      </c>
      <c r="M10" s="1099" t="s">
        <v>1804</v>
      </c>
      <c r="N10" s="977" t="s">
        <v>1805</v>
      </c>
    </row>
    <row r="11" spans="1:14" s="578" customFormat="1" ht="33" customHeight="1" x14ac:dyDescent="0.15">
      <c r="A11" s="583" t="s">
        <v>1806</v>
      </c>
      <c r="B11" s="581" t="s">
        <v>1807</v>
      </c>
      <c r="C11" s="787"/>
      <c r="D11" s="787"/>
      <c r="E11" s="581" t="s">
        <v>1808</v>
      </c>
      <c r="F11" s="581" t="s">
        <v>1809</v>
      </c>
      <c r="G11" s="581" t="s">
        <v>197</v>
      </c>
      <c r="H11" s="1099"/>
      <c r="I11" s="581" t="s">
        <v>1810</v>
      </c>
      <c r="J11" s="581" t="s">
        <v>1811</v>
      </c>
      <c r="K11" s="787"/>
      <c r="L11" s="787"/>
      <c r="M11" s="787"/>
      <c r="N11" s="977"/>
    </row>
    <row r="12" spans="1:14" ht="33" customHeight="1" x14ac:dyDescent="0.15">
      <c r="A12" s="1100" t="s">
        <v>1812</v>
      </c>
      <c r="B12" s="581" t="s">
        <v>1813</v>
      </c>
      <c r="C12" s="1101" t="s">
        <v>1814</v>
      </c>
      <c r="D12" s="1101"/>
      <c r="E12" s="433">
        <v>13729</v>
      </c>
      <c r="F12" s="433">
        <v>11646</v>
      </c>
      <c r="G12" s="433">
        <f>E12+F12</f>
        <v>25375</v>
      </c>
      <c r="H12" s="433">
        <v>10072</v>
      </c>
      <c r="I12" s="433">
        <v>727</v>
      </c>
      <c r="J12" s="433"/>
      <c r="K12" s="581" t="s">
        <v>1815</v>
      </c>
      <c r="L12" s="433">
        <v>9273</v>
      </c>
      <c r="M12" s="433">
        <v>7954</v>
      </c>
      <c r="N12" s="589" t="s">
        <v>1816</v>
      </c>
    </row>
    <row r="13" spans="1:14" ht="33" customHeight="1" x14ac:dyDescent="0.15">
      <c r="A13" s="1100"/>
      <c r="B13" s="581" t="s">
        <v>1817</v>
      </c>
      <c r="C13" s="1101" t="s">
        <v>1818</v>
      </c>
      <c r="D13" s="1101"/>
      <c r="E13" s="438">
        <v>13931</v>
      </c>
      <c r="F13" s="438">
        <v>13279</v>
      </c>
      <c r="G13" s="438">
        <f>E13+F13</f>
        <v>27210</v>
      </c>
      <c r="H13" s="438">
        <v>10079</v>
      </c>
      <c r="I13" s="433">
        <v>513</v>
      </c>
      <c r="J13" s="433">
        <v>221</v>
      </c>
      <c r="K13" s="284" t="s">
        <v>1819</v>
      </c>
      <c r="L13" s="438">
        <v>9292</v>
      </c>
      <c r="M13" s="438">
        <v>8531</v>
      </c>
      <c r="N13" s="589" t="s">
        <v>1820</v>
      </c>
    </row>
    <row r="14" spans="1:14" ht="33" customHeight="1" x14ac:dyDescent="0.15">
      <c r="A14" s="1100"/>
      <c r="B14" s="581" t="s">
        <v>1821</v>
      </c>
      <c r="C14" s="1101" t="s">
        <v>1822</v>
      </c>
      <c r="D14" s="1102"/>
      <c r="E14" s="590">
        <v>329</v>
      </c>
      <c r="F14" s="591">
        <v>425</v>
      </c>
      <c r="G14" s="591">
        <f>E14+F14</f>
        <v>754</v>
      </c>
      <c r="H14" s="592">
        <v>86</v>
      </c>
      <c r="I14" s="593"/>
      <c r="J14" s="454"/>
      <c r="K14" s="580" t="s">
        <v>1823</v>
      </c>
      <c r="L14" s="594">
        <v>86</v>
      </c>
      <c r="M14" s="595">
        <v>42</v>
      </c>
      <c r="N14" s="596"/>
    </row>
    <row r="15" spans="1:14" ht="33" customHeight="1" x14ac:dyDescent="0.15">
      <c r="A15" s="1100"/>
      <c r="B15" s="581" t="s">
        <v>1824</v>
      </c>
      <c r="C15" s="1101" t="s">
        <v>1825</v>
      </c>
      <c r="D15" s="1101"/>
      <c r="E15" s="430">
        <v>5889</v>
      </c>
      <c r="F15" s="430">
        <v>7366</v>
      </c>
      <c r="G15" s="430">
        <f>E15+F15</f>
        <v>13255</v>
      </c>
      <c r="H15" s="430">
        <v>5675</v>
      </c>
      <c r="I15" s="582">
        <v>530</v>
      </c>
      <c r="J15" s="433"/>
      <c r="K15" s="586" t="s">
        <v>1824</v>
      </c>
      <c r="L15" s="430">
        <v>4829</v>
      </c>
      <c r="M15" s="430">
        <v>4699</v>
      </c>
      <c r="N15" s="589" t="s">
        <v>1826</v>
      </c>
    </row>
    <row r="16" spans="1:14" ht="33" customHeight="1" x14ac:dyDescent="0.15">
      <c r="A16" s="1100"/>
      <c r="B16" s="1103" t="s">
        <v>1690</v>
      </c>
      <c r="C16" s="1103"/>
      <c r="D16" s="1103"/>
      <c r="E16" s="433">
        <f>SUM(E12:E15)</f>
        <v>33878</v>
      </c>
      <c r="F16" s="433">
        <f>SUM(F12:F15)</f>
        <v>32716</v>
      </c>
      <c r="G16" s="433">
        <f>+E16+F16</f>
        <v>66594</v>
      </c>
      <c r="H16" s="433">
        <f>SUM(H12:H15)</f>
        <v>25912</v>
      </c>
      <c r="I16" s="433">
        <f>SUM(I12:I15)</f>
        <v>1770</v>
      </c>
      <c r="J16" s="433">
        <f>SUM(J12:J15)</f>
        <v>221</v>
      </c>
      <c r="K16" s="581" t="s">
        <v>1690</v>
      </c>
      <c r="L16" s="433">
        <f>SUM(L12:L15)</f>
        <v>23480</v>
      </c>
      <c r="M16" s="433">
        <f>SUM(M12:M15)</f>
        <v>21226</v>
      </c>
      <c r="N16" s="589"/>
    </row>
    <row r="17" spans="1:16" ht="33" customHeight="1" x14ac:dyDescent="0.15">
      <c r="A17" s="1104" t="s">
        <v>1827</v>
      </c>
      <c r="B17" s="1104"/>
      <c r="C17" s="1101" t="s">
        <v>1828</v>
      </c>
      <c r="D17" s="1101"/>
      <c r="E17" s="433">
        <v>1735</v>
      </c>
      <c r="F17" s="433">
        <v>2317</v>
      </c>
      <c r="G17" s="433">
        <f>+E17+F17</f>
        <v>4052</v>
      </c>
      <c r="H17" s="433">
        <v>1487</v>
      </c>
      <c r="I17" s="433"/>
      <c r="J17" s="433"/>
      <c r="K17" s="581" t="s">
        <v>1827</v>
      </c>
      <c r="L17" s="433">
        <v>1440</v>
      </c>
      <c r="M17" s="433">
        <v>1421</v>
      </c>
      <c r="N17" s="589"/>
    </row>
    <row r="18" spans="1:16" ht="33" customHeight="1" x14ac:dyDescent="0.15">
      <c r="A18" s="1100" t="s">
        <v>1829</v>
      </c>
      <c r="B18" s="581" t="s">
        <v>1442</v>
      </c>
      <c r="C18" s="1101" t="s">
        <v>1830</v>
      </c>
      <c r="D18" s="1101"/>
      <c r="E18" s="433">
        <v>24</v>
      </c>
      <c r="F18" s="433">
        <v>113</v>
      </c>
      <c r="G18" s="433">
        <f>+E18+F18</f>
        <v>137</v>
      </c>
      <c r="H18" s="433">
        <v>51</v>
      </c>
      <c r="I18" s="433"/>
      <c r="J18" s="433">
        <v>314</v>
      </c>
      <c r="K18" s="284" t="s">
        <v>1831</v>
      </c>
      <c r="L18" s="438">
        <v>356</v>
      </c>
      <c r="M18" s="433">
        <v>352</v>
      </c>
      <c r="N18" s="589"/>
    </row>
    <row r="19" spans="1:16" ht="33" customHeight="1" x14ac:dyDescent="0.15">
      <c r="A19" s="1100"/>
      <c r="B19" s="581" t="s">
        <v>1435</v>
      </c>
      <c r="C19" s="1101" t="s">
        <v>1832</v>
      </c>
      <c r="D19" s="1101"/>
      <c r="E19" s="433">
        <v>92</v>
      </c>
      <c r="F19" s="433">
        <v>298</v>
      </c>
      <c r="G19" s="433">
        <f>+E19+F19</f>
        <v>390</v>
      </c>
      <c r="H19" s="433">
        <v>167</v>
      </c>
      <c r="I19" s="433"/>
      <c r="J19" s="454"/>
      <c r="K19" s="597" t="s">
        <v>1833</v>
      </c>
      <c r="L19" s="598">
        <v>167</v>
      </c>
      <c r="M19" s="599">
        <v>166</v>
      </c>
      <c r="N19" s="589"/>
    </row>
    <row r="20" spans="1:16" ht="33" customHeight="1" x14ac:dyDescent="0.15">
      <c r="A20" s="1100"/>
      <c r="B20" s="581" t="s">
        <v>1438</v>
      </c>
      <c r="C20" s="1101" t="s">
        <v>1834</v>
      </c>
      <c r="D20" s="1101"/>
      <c r="E20" s="433">
        <v>664</v>
      </c>
      <c r="F20" s="433">
        <v>1006</v>
      </c>
      <c r="G20" s="433">
        <f t="shared" ref="G20:G25" si="0">+E20+F20</f>
        <v>1670</v>
      </c>
      <c r="H20" s="433">
        <v>1357</v>
      </c>
      <c r="I20" s="433"/>
      <c r="J20" s="454"/>
      <c r="K20" s="597" t="s">
        <v>1437</v>
      </c>
      <c r="L20" s="594">
        <v>1171</v>
      </c>
      <c r="M20" s="593">
        <v>1154</v>
      </c>
      <c r="N20" s="589"/>
    </row>
    <row r="21" spans="1:16" ht="33" customHeight="1" x14ac:dyDescent="0.15">
      <c r="A21" s="1100"/>
      <c r="B21" s="581" t="s">
        <v>1432</v>
      </c>
      <c r="C21" s="1101" t="s">
        <v>1835</v>
      </c>
      <c r="D21" s="1101"/>
      <c r="E21" s="433">
        <v>774</v>
      </c>
      <c r="F21" s="433">
        <v>1573</v>
      </c>
      <c r="G21" s="433">
        <f t="shared" si="0"/>
        <v>2347</v>
      </c>
      <c r="H21" s="433">
        <v>595</v>
      </c>
      <c r="I21" s="433"/>
      <c r="J21" s="454"/>
      <c r="K21" s="597" t="s">
        <v>1836</v>
      </c>
      <c r="L21" s="594">
        <v>544</v>
      </c>
      <c r="M21" s="593">
        <v>534</v>
      </c>
      <c r="N21" s="589"/>
    </row>
    <row r="22" spans="1:16" ht="33" customHeight="1" x14ac:dyDescent="0.15">
      <c r="A22" s="1100"/>
      <c r="B22" s="581" t="s">
        <v>1430</v>
      </c>
      <c r="C22" s="1101" t="s">
        <v>1835</v>
      </c>
      <c r="D22" s="1101"/>
      <c r="E22" s="433">
        <v>613</v>
      </c>
      <c r="F22" s="433">
        <v>1391</v>
      </c>
      <c r="G22" s="433">
        <f t="shared" si="0"/>
        <v>2004</v>
      </c>
      <c r="H22" s="433">
        <v>1195</v>
      </c>
      <c r="I22" s="433">
        <v>250</v>
      </c>
      <c r="J22" s="454"/>
      <c r="K22" s="597" t="s">
        <v>1430</v>
      </c>
      <c r="L22" s="594">
        <v>860</v>
      </c>
      <c r="M22" s="593">
        <v>857</v>
      </c>
      <c r="N22" s="600" t="s">
        <v>1837</v>
      </c>
      <c r="P22" s="601"/>
    </row>
    <row r="23" spans="1:16" ht="33" customHeight="1" x14ac:dyDescent="0.15">
      <c r="A23" s="1100"/>
      <c r="B23" s="581" t="s">
        <v>1838</v>
      </c>
      <c r="C23" s="1101" t="s">
        <v>1839</v>
      </c>
      <c r="D23" s="1101"/>
      <c r="E23" s="433">
        <v>67</v>
      </c>
      <c r="F23" s="433">
        <v>170</v>
      </c>
      <c r="G23" s="433">
        <f t="shared" si="0"/>
        <v>237</v>
      </c>
      <c r="H23" s="433">
        <v>163</v>
      </c>
      <c r="I23" s="433"/>
      <c r="J23" s="454">
        <v>200</v>
      </c>
      <c r="K23" s="597" t="s">
        <v>1838</v>
      </c>
      <c r="L23" s="594">
        <v>362</v>
      </c>
      <c r="M23" s="602">
        <v>361</v>
      </c>
      <c r="N23" s="603" t="s">
        <v>1840</v>
      </c>
    </row>
    <row r="24" spans="1:16" ht="33" customHeight="1" x14ac:dyDescent="0.15">
      <c r="A24" s="1100"/>
      <c r="B24" s="581" t="s">
        <v>1841</v>
      </c>
      <c r="C24" s="1101" t="s">
        <v>1842</v>
      </c>
      <c r="D24" s="1101"/>
      <c r="E24" s="433"/>
      <c r="F24" s="433"/>
      <c r="G24" s="433">
        <f t="shared" si="0"/>
        <v>0</v>
      </c>
      <c r="H24" s="433"/>
      <c r="I24" s="433"/>
      <c r="J24" s="454"/>
      <c r="K24" s="1105" t="s">
        <v>1429</v>
      </c>
      <c r="L24" s="1106">
        <v>989</v>
      </c>
      <c r="M24" s="1107">
        <v>957</v>
      </c>
      <c r="N24" s="604"/>
    </row>
    <row r="25" spans="1:16" ht="33" customHeight="1" x14ac:dyDescent="0.15">
      <c r="A25" s="1100"/>
      <c r="B25" s="581" t="s">
        <v>1843</v>
      </c>
      <c r="C25" s="1101" t="s">
        <v>314</v>
      </c>
      <c r="D25" s="1101"/>
      <c r="E25" s="433">
        <v>18</v>
      </c>
      <c r="F25" s="433">
        <v>50</v>
      </c>
      <c r="G25" s="433">
        <f t="shared" si="0"/>
        <v>68</v>
      </c>
      <c r="H25" s="433">
        <v>16</v>
      </c>
      <c r="I25" s="433"/>
      <c r="J25" s="454">
        <v>100</v>
      </c>
      <c r="K25" s="1105"/>
      <c r="L25" s="1106"/>
      <c r="M25" s="1107"/>
      <c r="N25" s="589" t="s">
        <v>1844</v>
      </c>
    </row>
    <row r="26" spans="1:16" ht="33" customHeight="1" x14ac:dyDescent="0.15">
      <c r="A26" s="1100"/>
      <c r="B26" s="581" t="s">
        <v>1429</v>
      </c>
      <c r="C26" s="1101" t="s">
        <v>314</v>
      </c>
      <c r="D26" s="1101"/>
      <c r="E26" s="433">
        <v>561</v>
      </c>
      <c r="F26" s="433">
        <v>1145</v>
      </c>
      <c r="G26" s="433">
        <f>+E26+F26</f>
        <v>1706</v>
      </c>
      <c r="H26" s="433">
        <v>462</v>
      </c>
      <c r="I26" s="433"/>
      <c r="J26" s="454">
        <v>421</v>
      </c>
      <c r="K26" s="1105"/>
      <c r="L26" s="1106"/>
      <c r="M26" s="1107"/>
      <c r="N26" s="589" t="s">
        <v>1845</v>
      </c>
    </row>
    <row r="27" spans="1:16" ht="33" customHeight="1" x14ac:dyDescent="0.15">
      <c r="A27" s="1100"/>
      <c r="B27" s="1103" t="s">
        <v>1690</v>
      </c>
      <c r="C27" s="1103"/>
      <c r="D27" s="1103"/>
      <c r="E27" s="433">
        <f>SUM(E18:E26)</f>
        <v>2813</v>
      </c>
      <c r="F27" s="433">
        <f>SUM(F18:F26)</f>
        <v>5746</v>
      </c>
      <c r="G27" s="433">
        <f>SUM(E27:F27)</f>
        <v>8559</v>
      </c>
      <c r="H27" s="433">
        <f>SUM(H18:H26)</f>
        <v>4006</v>
      </c>
      <c r="I27" s="433">
        <f>SUM(I18:I26)</f>
        <v>250</v>
      </c>
      <c r="J27" s="433">
        <f>SUM(J18:J26)</f>
        <v>1035</v>
      </c>
      <c r="K27" s="586" t="s">
        <v>1690</v>
      </c>
      <c r="L27" s="430">
        <f>SUM(L18:L26)</f>
        <v>4449</v>
      </c>
      <c r="M27" s="433">
        <f>SUM(M18:M26)</f>
        <v>4381</v>
      </c>
      <c r="N27" s="589"/>
    </row>
    <row r="28" spans="1:16" ht="33" customHeight="1" x14ac:dyDescent="0.15">
      <c r="A28" s="1108" t="s">
        <v>1446</v>
      </c>
      <c r="B28" s="1108"/>
      <c r="C28" s="1101" t="s">
        <v>1846</v>
      </c>
      <c r="D28" s="1101"/>
      <c r="E28" s="433">
        <v>0</v>
      </c>
      <c r="F28" s="433">
        <v>0</v>
      </c>
      <c r="G28" s="433">
        <f>+E28+F28</f>
        <v>0</v>
      </c>
      <c r="H28" s="433">
        <v>0</v>
      </c>
      <c r="I28" s="433"/>
      <c r="J28" s="433">
        <v>1028</v>
      </c>
      <c r="K28" s="581" t="s">
        <v>1446</v>
      </c>
      <c r="L28" s="433">
        <v>1028</v>
      </c>
      <c r="M28" s="433">
        <v>1015</v>
      </c>
      <c r="N28" s="589"/>
    </row>
    <row r="29" spans="1:16" ht="33" customHeight="1" x14ac:dyDescent="0.15">
      <c r="A29" s="1108" t="s">
        <v>1450</v>
      </c>
      <c r="B29" s="1108"/>
      <c r="C29" s="1101" t="s">
        <v>1847</v>
      </c>
      <c r="D29" s="1101"/>
      <c r="E29" s="438">
        <v>432</v>
      </c>
      <c r="F29" s="438">
        <v>376</v>
      </c>
      <c r="G29" s="438">
        <f>+E29+F29</f>
        <v>808</v>
      </c>
      <c r="H29" s="433">
        <v>482</v>
      </c>
      <c r="I29" s="433"/>
      <c r="J29" s="433">
        <v>100</v>
      </c>
      <c r="K29" s="581" t="s">
        <v>1449</v>
      </c>
      <c r="L29" s="433">
        <v>570</v>
      </c>
      <c r="M29" s="433">
        <v>561</v>
      </c>
      <c r="N29" s="605"/>
    </row>
    <row r="30" spans="1:16" ht="33" customHeight="1" x14ac:dyDescent="0.15">
      <c r="A30" s="1108" t="s">
        <v>1452</v>
      </c>
      <c r="B30" s="1108"/>
      <c r="C30" s="1101" t="s">
        <v>1848</v>
      </c>
      <c r="D30" s="1102"/>
      <c r="E30" s="606">
        <v>30</v>
      </c>
      <c r="F30" s="607">
        <v>34</v>
      </c>
      <c r="G30" s="608">
        <f>+E30+F30</f>
        <v>64</v>
      </c>
      <c r="H30" s="1107">
        <v>244</v>
      </c>
      <c r="I30" s="1113"/>
      <c r="J30" s="1113"/>
      <c r="K30" s="966" t="s">
        <v>1453</v>
      </c>
      <c r="L30" s="1113">
        <v>235</v>
      </c>
      <c r="M30" s="1113">
        <v>232</v>
      </c>
      <c r="N30" s="1109"/>
    </row>
    <row r="31" spans="1:16" ht="33" customHeight="1" x14ac:dyDescent="0.15">
      <c r="A31" s="1108" t="s">
        <v>1453</v>
      </c>
      <c r="B31" s="1108"/>
      <c r="C31" s="1101" t="s">
        <v>314</v>
      </c>
      <c r="D31" s="1102"/>
      <c r="E31" s="609">
        <v>198</v>
      </c>
      <c r="F31" s="610">
        <v>226</v>
      </c>
      <c r="G31" s="611">
        <f>+E31+F31</f>
        <v>424</v>
      </c>
      <c r="H31" s="1107"/>
      <c r="I31" s="1113"/>
      <c r="J31" s="1113"/>
      <c r="K31" s="966"/>
      <c r="L31" s="1113"/>
      <c r="M31" s="1113"/>
      <c r="N31" s="1110"/>
    </row>
    <row r="32" spans="1:16" ht="33" customHeight="1" x14ac:dyDescent="0.15">
      <c r="A32" s="1111" t="s">
        <v>916</v>
      </c>
      <c r="B32" s="1111"/>
      <c r="C32" s="1111"/>
      <c r="D32" s="1111"/>
      <c r="E32" s="612">
        <f>SUM(E12:E15,E17:E26,E28:E31)</f>
        <v>39086</v>
      </c>
      <c r="F32" s="612">
        <f>SUM(F12:F15,F17:F26,F28:F31)</f>
        <v>41415</v>
      </c>
      <c r="G32" s="612">
        <f>SUM(E32:F32)</f>
        <v>80501</v>
      </c>
      <c r="H32" s="584">
        <f>SUM(H12:H15,H17:H26,H28:H31)</f>
        <v>32131</v>
      </c>
      <c r="I32" s="584">
        <f>SUM(I12:I15,I17:I26,I28:I31)</f>
        <v>2020</v>
      </c>
      <c r="J32" s="584">
        <f>SUM(J12:J15,J17:J26,J28:J31)</f>
        <v>2384</v>
      </c>
      <c r="K32" s="585" t="s">
        <v>916</v>
      </c>
      <c r="L32" s="584">
        <f>SUM(L12:L15,L17:L26,L28:L31)</f>
        <v>31202</v>
      </c>
      <c r="M32" s="584">
        <f>SUM(M12:M15,M17:M26,M28:M31)</f>
        <v>28836</v>
      </c>
      <c r="N32" s="613" t="s">
        <v>1849</v>
      </c>
    </row>
    <row r="33" spans="1:14" ht="18.75" customHeight="1" x14ac:dyDescent="0.15">
      <c r="A33" s="578"/>
      <c r="B33" s="578"/>
      <c r="C33" s="578"/>
      <c r="D33" s="578"/>
      <c r="E33" s="300"/>
      <c r="F33" s="300"/>
      <c r="G33" s="300"/>
      <c r="H33" s="300"/>
      <c r="I33" s="300"/>
      <c r="J33" s="300"/>
      <c r="K33" s="578"/>
      <c r="L33" s="300"/>
      <c r="M33" s="300"/>
      <c r="N33" s="577"/>
    </row>
    <row r="34" spans="1:14" s="6" customFormat="1" ht="22.5" customHeight="1" x14ac:dyDescent="0.25">
      <c r="A34" s="1112" t="s">
        <v>1850</v>
      </c>
      <c r="B34" s="1112"/>
      <c r="C34" s="1112"/>
      <c r="D34" s="1112"/>
      <c r="E34" s="1112"/>
      <c r="F34" s="1112"/>
      <c r="G34" s="1112"/>
      <c r="H34" s="1112"/>
      <c r="I34" s="1112"/>
      <c r="J34" s="1112"/>
      <c r="K34" s="1112"/>
      <c r="L34" s="1112"/>
      <c r="M34" s="1112"/>
      <c r="N34" s="1112"/>
    </row>
  </sheetData>
  <sheetProtection selectLockedCells="1" selectUnlockedCells="1"/>
  <mergeCells count="54">
    <mergeCell ref="N30:N31"/>
    <mergeCell ref="A31:B31"/>
    <mergeCell ref="C31:D31"/>
    <mergeCell ref="A32:D32"/>
    <mergeCell ref="A34:N34"/>
    <mergeCell ref="H30:H31"/>
    <mergeCell ref="I30:I31"/>
    <mergeCell ref="J30:J31"/>
    <mergeCell ref="K30:K31"/>
    <mergeCell ref="L30:L31"/>
    <mergeCell ref="M30:M31"/>
    <mergeCell ref="A28:B28"/>
    <mergeCell ref="C28:D28"/>
    <mergeCell ref="A29:B29"/>
    <mergeCell ref="C29:D29"/>
    <mergeCell ref="A30:B30"/>
    <mergeCell ref="C30:D30"/>
    <mergeCell ref="K24:K26"/>
    <mergeCell ref="L24:L26"/>
    <mergeCell ref="M24:M26"/>
    <mergeCell ref="C25:D25"/>
    <mergeCell ref="C26:D26"/>
    <mergeCell ref="B27:D27"/>
    <mergeCell ref="A17:B17"/>
    <mergeCell ref="C17:D17"/>
    <mergeCell ref="A18:A27"/>
    <mergeCell ref="C18:D18"/>
    <mergeCell ref="C19:D19"/>
    <mergeCell ref="C20:D20"/>
    <mergeCell ref="C21:D21"/>
    <mergeCell ref="C22:D22"/>
    <mergeCell ref="C23:D23"/>
    <mergeCell ref="C24:D24"/>
    <mergeCell ref="L10:L11"/>
    <mergeCell ref="M10:M11"/>
    <mergeCell ref="N10:N11"/>
    <mergeCell ref="A12:A16"/>
    <mergeCell ref="C12:D12"/>
    <mergeCell ref="C13:D13"/>
    <mergeCell ref="C14:D14"/>
    <mergeCell ref="C15:D15"/>
    <mergeCell ref="B16:D16"/>
    <mergeCell ref="A10:B10"/>
    <mergeCell ref="C10:D11"/>
    <mergeCell ref="E10:G10"/>
    <mergeCell ref="H10:H11"/>
    <mergeCell ref="I10:J10"/>
    <mergeCell ref="K10:K11"/>
    <mergeCell ref="A9:N9"/>
    <mergeCell ref="A3:E3"/>
    <mergeCell ref="A5:D5"/>
    <mergeCell ref="A6:N6"/>
    <mergeCell ref="A7:N7"/>
    <mergeCell ref="A8:N8"/>
  </mergeCells>
  <phoneticPr fontId="4"/>
  <pageMargins left="0.78740157480314965" right="0.19685039370078741" top="0.19685039370078741" bottom="0.19685039370078741" header="0.51181102362204722" footer="7.874015748031496E-2"/>
  <pageSetup paperSize="9" scale="60" firstPageNumber="0" fitToWidth="0" fitToHeight="0" orientation="landscape" horizontalDpi="300" verticalDpi="300" r:id="rId1"/>
  <headerFooter alignWithMargins="0"/>
  <rowBreaks count="1" manualBreakCount="1">
    <brk id="3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44:P44"/>
  <sheetViews>
    <sheetView view="pageLayout" zoomScaleNormal="100" workbookViewId="0">
      <selection activeCell="A44" sqref="A44:P44"/>
    </sheetView>
  </sheetViews>
  <sheetFormatPr defaultRowHeight="14.25" x14ac:dyDescent="0.15"/>
  <cols>
    <col min="1" max="14" width="9" style="43"/>
    <col min="15" max="15" width="4.125" style="43" customWidth="1"/>
    <col min="16" max="16384" width="9" style="43"/>
  </cols>
  <sheetData>
    <row r="44" spans="1:16" ht="15.75" x14ac:dyDescent="0.15">
      <c r="A44" s="688" t="s">
        <v>545</v>
      </c>
      <c r="B44" s="688"/>
      <c r="C44" s="688"/>
      <c r="D44" s="688"/>
      <c r="E44" s="688"/>
      <c r="F44" s="688"/>
      <c r="G44" s="688"/>
      <c r="H44" s="688"/>
      <c r="I44" s="688"/>
      <c r="J44" s="688"/>
      <c r="K44" s="688"/>
      <c r="L44" s="688"/>
      <c r="M44" s="688"/>
      <c r="N44" s="688"/>
      <c r="O44" s="688"/>
      <c r="P44" s="688"/>
    </row>
  </sheetData>
  <mergeCells count="1">
    <mergeCell ref="A44:P44"/>
  </mergeCells>
  <phoneticPr fontId="4"/>
  <pageMargins left="0.78740157480314965" right="0.19685039370078741" top="0.19685039370078741" bottom="0.19685039370078741" header="0.31496062992125984" footer="0.31496062992125984"/>
  <pageSetup paperSize="9" orientation="landscape" horizontalDpi="4294967292"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4:N30"/>
  <sheetViews>
    <sheetView view="pageLayout" zoomScaleNormal="90" zoomScaleSheetLayoutView="80" workbookViewId="0"/>
  </sheetViews>
  <sheetFormatPr defaultRowHeight="14.25" x14ac:dyDescent="0.15"/>
  <cols>
    <col min="1" max="2" width="6.125" style="647" customWidth="1"/>
    <col min="3" max="10" width="10" style="647" customWidth="1"/>
    <col min="11" max="11" width="15.625" style="647" customWidth="1"/>
    <col min="12" max="12" width="7.125" style="647" customWidth="1"/>
    <col min="13" max="13" width="15.625" style="647" customWidth="1"/>
    <col min="14" max="14" width="35.5" style="647" customWidth="1"/>
    <col min="15" max="16384" width="9" style="647"/>
  </cols>
  <sheetData>
    <row r="4" spans="1:14" s="652" customFormat="1" ht="21" customHeight="1" x14ac:dyDescent="0.25">
      <c r="N4" s="658"/>
    </row>
    <row r="5" spans="1:14" ht="30" customHeight="1" x14ac:dyDescent="0.2">
      <c r="A5" s="659" t="s">
        <v>2097</v>
      </c>
      <c r="B5" s="809" t="s">
        <v>2098</v>
      </c>
      <c r="C5" s="804"/>
      <c r="D5" s="804"/>
      <c r="E5" s="804"/>
      <c r="N5" s="653" t="s">
        <v>2099</v>
      </c>
    </row>
    <row r="6" spans="1:14" ht="45" customHeight="1" x14ac:dyDescent="0.15">
      <c r="A6" s="970" t="s">
        <v>2100</v>
      </c>
      <c r="B6" s="970"/>
      <c r="C6" s="787" t="s">
        <v>2101</v>
      </c>
      <c r="D6" s="787"/>
      <c r="E6" s="787" t="s">
        <v>2102</v>
      </c>
      <c r="F6" s="787"/>
      <c r="G6" s="787" t="s">
        <v>2103</v>
      </c>
      <c r="H6" s="787"/>
      <c r="I6" s="650" t="s">
        <v>2104</v>
      </c>
      <c r="J6" s="650" t="s">
        <v>1463</v>
      </c>
      <c r="K6" s="977" t="s">
        <v>2105</v>
      </c>
      <c r="L6" s="977"/>
      <c r="M6" s="977"/>
      <c r="N6" s="977"/>
    </row>
    <row r="7" spans="1:14" ht="45" customHeight="1" x14ac:dyDescent="0.15">
      <c r="A7" s="1111">
        <v>30</v>
      </c>
      <c r="B7" s="1111"/>
      <c r="C7" s="1132" t="s">
        <v>2106</v>
      </c>
      <c r="D7" s="1133"/>
      <c r="E7" s="1132" t="s">
        <v>2107</v>
      </c>
      <c r="F7" s="1133"/>
      <c r="G7" s="1133" t="s">
        <v>2108</v>
      </c>
      <c r="H7" s="1133"/>
      <c r="I7" s="656">
        <v>195</v>
      </c>
      <c r="J7" s="656">
        <v>195</v>
      </c>
      <c r="K7" s="1130" t="s">
        <v>2109</v>
      </c>
      <c r="L7" s="1130"/>
      <c r="M7" s="1130"/>
      <c r="N7" s="1130"/>
    </row>
    <row r="8" spans="1:14" ht="45" customHeight="1" x14ac:dyDescent="0.15">
      <c r="A8" s="651"/>
      <c r="B8" s="651"/>
      <c r="C8" s="651"/>
      <c r="D8" s="651"/>
      <c r="E8" s="651"/>
      <c r="F8" s="651"/>
      <c r="G8" s="651"/>
      <c r="H8" s="651"/>
      <c r="I8" s="651"/>
      <c r="J8" s="651"/>
      <c r="K8" s="648"/>
      <c r="L8" s="648"/>
      <c r="M8" s="648"/>
      <c r="N8" s="648"/>
    </row>
    <row r="9" spans="1:14" ht="20.100000000000001" customHeight="1" x14ac:dyDescent="0.15"/>
    <row r="10" spans="1:14" ht="20.100000000000001" customHeight="1" x14ac:dyDescent="0.25">
      <c r="A10" s="1131" t="s">
        <v>2110</v>
      </c>
      <c r="B10" s="1131"/>
      <c r="C10" s="1131"/>
      <c r="D10" s="1131"/>
      <c r="E10" s="652"/>
      <c r="F10" s="652"/>
      <c r="G10" s="652"/>
      <c r="H10" s="652"/>
      <c r="I10" s="652"/>
      <c r="J10" s="652"/>
      <c r="K10" s="652"/>
      <c r="L10" s="652"/>
      <c r="M10" s="652"/>
      <c r="N10" s="660" t="s">
        <v>2111</v>
      </c>
    </row>
    <row r="11" spans="1:14" ht="21.95" customHeight="1" x14ac:dyDescent="0.15">
      <c r="A11" s="661"/>
      <c r="B11" s="662" t="s">
        <v>2112</v>
      </c>
      <c r="C11" s="1099" t="s">
        <v>2113</v>
      </c>
      <c r="D11" s="1099" t="s">
        <v>2114</v>
      </c>
      <c r="E11" s="787" t="s">
        <v>2115</v>
      </c>
      <c r="F11" s="787"/>
      <c r="G11" s="787"/>
      <c r="H11" s="787"/>
      <c r="I11" s="787"/>
      <c r="J11" s="787" t="s">
        <v>2116</v>
      </c>
      <c r="K11" s="977" t="s">
        <v>2105</v>
      </c>
      <c r="L11" s="977"/>
      <c r="M11" s="977"/>
      <c r="N11" s="977"/>
    </row>
    <row r="12" spans="1:14" ht="21.95" customHeight="1" x14ac:dyDescent="0.15">
      <c r="A12" s="663" t="s">
        <v>1301</v>
      </c>
      <c r="B12" s="664"/>
      <c r="C12" s="1099"/>
      <c r="D12" s="1099"/>
      <c r="E12" s="654" t="s">
        <v>2117</v>
      </c>
      <c r="F12" s="654" t="s">
        <v>2118</v>
      </c>
      <c r="G12" s="654" t="s">
        <v>2119</v>
      </c>
      <c r="H12" s="654" t="s">
        <v>2120</v>
      </c>
      <c r="I12" s="654" t="s">
        <v>2121</v>
      </c>
      <c r="J12" s="787"/>
      <c r="K12" s="787"/>
      <c r="L12" s="977"/>
      <c r="M12" s="977"/>
      <c r="N12" s="977"/>
    </row>
    <row r="13" spans="1:14" ht="36" customHeight="1" x14ac:dyDescent="0.15">
      <c r="A13" s="1111">
        <v>30</v>
      </c>
      <c r="B13" s="1111"/>
      <c r="C13" s="665">
        <v>27.3</v>
      </c>
      <c r="D13" s="665">
        <v>12.7</v>
      </c>
      <c r="E13" s="665">
        <v>19.899999999999999</v>
      </c>
      <c r="F13" s="665">
        <v>37</v>
      </c>
      <c r="G13" s="665">
        <v>45</v>
      </c>
      <c r="H13" s="665">
        <v>55</v>
      </c>
      <c r="I13" s="665">
        <v>45.1</v>
      </c>
      <c r="J13" s="666">
        <f>SUM(C13:I13)</f>
        <v>242</v>
      </c>
      <c r="K13" s="667" t="s">
        <v>2122</v>
      </c>
      <c r="L13" s="668"/>
      <c r="M13" s="669"/>
      <c r="N13" s="670"/>
    </row>
    <row r="14" spans="1:14" ht="36" customHeight="1" x14ac:dyDescent="0.15">
      <c r="A14" s="651"/>
      <c r="B14" s="651"/>
      <c r="C14" s="671"/>
      <c r="D14" s="671"/>
      <c r="E14" s="671"/>
      <c r="F14" s="671"/>
      <c r="G14" s="671"/>
      <c r="H14" s="671"/>
      <c r="I14" s="671"/>
      <c r="J14" s="672"/>
      <c r="M14" s="649"/>
      <c r="N14" s="651"/>
    </row>
    <row r="15" spans="1:14" ht="20.100000000000001" customHeight="1" x14ac:dyDescent="0.15"/>
    <row r="16" spans="1:14" ht="20.100000000000001" customHeight="1" x14ac:dyDescent="0.25">
      <c r="A16" s="794" t="s">
        <v>2123</v>
      </c>
      <c r="B16" s="794"/>
      <c r="C16" s="794"/>
      <c r="D16" s="794"/>
      <c r="E16" s="652"/>
      <c r="F16" s="652"/>
      <c r="G16" s="652"/>
      <c r="H16" s="652"/>
      <c r="I16" s="652"/>
      <c r="J16" s="652"/>
      <c r="K16" s="652"/>
      <c r="L16" s="652"/>
      <c r="M16" s="652"/>
      <c r="N16" s="660" t="s">
        <v>2124</v>
      </c>
    </row>
    <row r="17" spans="1:14" ht="21.75" customHeight="1" x14ac:dyDescent="0.15">
      <c r="A17" s="673"/>
      <c r="B17" s="674" t="s">
        <v>2125</v>
      </c>
      <c r="C17" s="1114" t="s">
        <v>805</v>
      </c>
      <c r="D17" s="1114"/>
      <c r="E17" s="1114" t="s">
        <v>831</v>
      </c>
      <c r="F17" s="1114"/>
      <c r="G17" s="1114" t="s">
        <v>810</v>
      </c>
      <c r="H17" s="1114"/>
      <c r="I17" s="1121" t="s">
        <v>2126</v>
      </c>
      <c r="J17" s="1121"/>
      <c r="K17" s="1114" t="s">
        <v>323</v>
      </c>
      <c r="L17" s="1114"/>
      <c r="M17" s="1114" t="s">
        <v>2127</v>
      </c>
      <c r="N17" s="1114"/>
    </row>
    <row r="18" spans="1:14" ht="21.75" customHeight="1" x14ac:dyDescent="0.15">
      <c r="A18" s="675" t="s">
        <v>2128</v>
      </c>
      <c r="B18" s="676"/>
      <c r="C18" s="1114"/>
      <c r="D18" s="1114"/>
      <c r="E18" s="1114"/>
      <c r="F18" s="1114"/>
      <c r="G18" s="1114"/>
      <c r="H18" s="1114"/>
      <c r="I18" s="1121"/>
      <c r="J18" s="1121"/>
      <c r="K18" s="1114"/>
      <c r="L18" s="1114"/>
      <c r="M18" s="1114"/>
      <c r="N18" s="1114"/>
    </row>
    <row r="19" spans="1:14" ht="36" customHeight="1" x14ac:dyDescent="0.15">
      <c r="A19" s="1126">
        <v>30</v>
      </c>
      <c r="B19" s="1127"/>
      <c r="C19" s="1122">
        <v>29.2</v>
      </c>
      <c r="D19" s="1123"/>
      <c r="E19" s="1128">
        <v>37.299999999999997</v>
      </c>
      <c r="F19" s="1129"/>
      <c r="G19" s="1128">
        <v>34.299999999999997</v>
      </c>
      <c r="H19" s="1129"/>
      <c r="I19" s="1128">
        <v>46.8</v>
      </c>
      <c r="J19" s="1129"/>
      <c r="K19" s="1122">
        <f>SUM(C19+E19+G19+I19)</f>
        <v>147.6</v>
      </c>
      <c r="L19" s="1123"/>
      <c r="M19" s="1124" t="s">
        <v>2129</v>
      </c>
      <c r="N19" s="1125"/>
    </row>
    <row r="20" spans="1:14" ht="36" customHeight="1" x14ac:dyDescent="0.15">
      <c r="A20" s="651"/>
      <c r="B20" s="651"/>
      <c r="C20" s="677"/>
      <c r="D20" s="677"/>
      <c r="E20" s="678"/>
      <c r="F20" s="678"/>
      <c r="G20" s="678"/>
      <c r="H20" s="678"/>
      <c r="I20" s="678"/>
      <c r="J20" s="678"/>
      <c r="K20" s="677"/>
      <c r="L20" s="677"/>
      <c r="M20" s="648"/>
      <c r="N20" s="648"/>
    </row>
    <row r="21" spans="1:14" ht="20.100000000000001" customHeight="1" x14ac:dyDescent="0.15"/>
    <row r="22" spans="1:14" ht="20.100000000000001" customHeight="1" x14ac:dyDescent="0.25">
      <c r="A22" s="794" t="s">
        <v>2130</v>
      </c>
      <c r="B22" s="794"/>
      <c r="C22" s="794"/>
      <c r="D22" s="794"/>
      <c r="E22" s="652"/>
      <c r="F22" s="652"/>
      <c r="G22" s="652"/>
      <c r="H22" s="652"/>
      <c r="I22" s="652"/>
      <c r="J22" s="652"/>
      <c r="K22" s="652"/>
      <c r="L22" s="652"/>
      <c r="M22" s="652"/>
      <c r="N22" s="660" t="s">
        <v>2124</v>
      </c>
    </row>
    <row r="23" spans="1:14" ht="21.75" customHeight="1" x14ac:dyDescent="0.15">
      <c r="A23" s="673"/>
      <c r="B23" s="674" t="s">
        <v>2125</v>
      </c>
      <c r="C23" s="1114" t="s">
        <v>805</v>
      </c>
      <c r="D23" s="1114"/>
      <c r="E23" s="1114" t="s">
        <v>831</v>
      </c>
      <c r="F23" s="1114"/>
      <c r="G23" s="1114" t="s">
        <v>810</v>
      </c>
      <c r="H23" s="1114"/>
      <c r="I23" s="1121" t="s">
        <v>2126</v>
      </c>
      <c r="J23" s="1121"/>
      <c r="K23" s="1114" t="s">
        <v>323</v>
      </c>
      <c r="L23" s="1114"/>
      <c r="M23" s="1114" t="s">
        <v>2127</v>
      </c>
      <c r="N23" s="1114"/>
    </row>
    <row r="24" spans="1:14" ht="21.75" customHeight="1" x14ac:dyDescent="0.15">
      <c r="A24" s="675" t="s">
        <v>2128</v>
      </c>
      <c r="B24" s="676"/>
      <c r="C24" s="1114"/>
      <c r="D24" s="1114"/>
      <c r="E24" s="1114"/>
      <c r="F24" s="1114"/>
      <c r="G24" s="1114"/>
      <c r="H24" s="1114"/>
      <c r="I24" s="1121"/>
      <c r="J24" s="1121"/>
      <c r="K24" s="1114"/>
      <c r="L24" s="1114"/>
      <c r="M24" s="1114"/>
      <c r="N24" s="1114"/>
    </row>
    <row r="25" spans="1:14" ht="36" customHeight="1" x14ac:dyDescent="0.15">
      <c r="A25" s="1115">
        <v>30</v>
      </c>
      <c r="B25" s="1115"/>
      <c r="C25" s="1116">
        <v>3.4</v>
      </c>
      <c r="D25" s="1117"/>
      <c r="E25" s="1118">
        <v>47</v>
      </c>
      <c r="F25" s="1119"/>
      <c r="G25" s="1120">
        <v>6.8</v>
      </c>
      <c r="H25" s="1120"/>
      <c r="I25" s="1118">
        <v>8.8000000000000007</v>
      </c>
      <c r="J25" s="1119"/>
      <c r="K25" s="1116">
        <f>SUM(C25+E25+G25+I25)</f>
        <v>66</v>
      </c>
      <c r="L25" s="1117"/>
      <c r="M25" s="655" t="s">
        <v>2131</v>
      </c>
      <c r="N25" s="679"/>
    </row>
    <row r="26" spans="1:14" ht="20.100000000000001" customHeight="1" x14ac:dyDescent="0.15"/>
    <row r="30" spans="1:14" ht="15.75" x14ac:dyDescent="0.15">
      <c r="A30" s="689" t="s">
        <v>2132</v>
      </c>
      <c r="B30" s="689"/>
      <c r="C30" s="689"/>
      <c r="D30" s="689"/>
      <c r="E30" s="689"/>
      <c r="F30" s="689"/>
      <c r="G30" s="689"/>
      <c r="H30" s="689"/>
      <c r="I30" s="689"/>
      <c r="J30" s="689"/>
      <c r="K30" s="689"/>
      <c r="L30" s="689"/>
      <c r="M30" s="689"/>
      <c r="N30" s="689"/>
    </row>
  </sheetData>
  <sheetProtection selectLockedCells="1" selectUnlockedCells="1"/>
  <mergeCells count="46">
    <mergeCell ref="K7:N7"/>
    <mergeCell ref="A10:D10"/>
    <mergeCell ref="B5:E5"/>
    <mergeCell ref="A6:B6"/>
    <mergeCell ref="C6:D6"/>
    <mergeCell ref="E6:F6"/>
    <mergeCell ref="G6:H6"/>
    <mergeCell ref="K6:N6"/>
    <mergeCell ref="A7:B7"/>
    <mergeCell ref="C7:D7"/>
    <mergeCell ref="E7:F7"/>
    <mergeCell ref="G7:H7"/>
    <mergeCell ref="C11:C12"/>
    <mergeCell ref="D11:D12"/>
    <mergeCell ref="E11:I11"/>
    <mergeCell ref="J11:J12"/>
    <mergeCell ref="K11:N12"/>
    <mergeCell ref="M17:N18"/>
    <mergeCell ref="A13:B13"/>
    <mergeCell ref="K19:L19"/>
    <mergeCell ref="M19:N19"/>
    <mergeCell ref="K17:L18"/>
    <mergeCell ref="A19:B19"/>
    <mergeCell ref="C19:D19"/>
    <mergeCell ref="E19:F19"/>
    <mergeCell ref="G19:H19"/>
    <mergeCell ref="I19:J19"/>
    <mergeCell ref="A16:D16"/>
    <mergeCell ref="C17:D18"/>
    <mergeCell ref="E17:F18"/>
    <mergeCell ref="G17:H18"/>
    <mergeCell ref="I17:J18"/>
    <mergeCell ref="A22:D22"/>
    <mergeCell ref="C23:D24"/>
    <mergeCell ref="E23:F24"/>
    <mergeCell ref="G23:H24"/>
    <mergeCell ref="I23:J24"/>
    <mergeCell ref="A30:N30"/>
    <mergeCell ref="M23:N24"/>
    <mergeCell ref="A25:B25"/>
    <mergeCell ref="C25:D25"/>
    <mergeCell ref="E25:F25"/>
    <mergeCell ref="G25:H25"/>
    <mergeCell ref="I25:J25"/>
    <mergeCell ref="K25:L25"/>
    <mergeCell ref="K23:L24"/>
  </mergeCells>
  <phoneticPr fontId="4"/>
  <pageMargins left="0.78740157480314965" right="0.19685039370078741" top="0.19685039370078741" bottom="0.19685039370078741" header="0.51181102362204722" footer="0.23622047244094491"/>
  <pageSetup paperSize="9" scale="83" firstPageNumber="0" orientation="landscape" horizontalDpi="300" verticalDpi="300" r:id="rId1"/>
  <headerFooter scaleWithDoc="0"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3:M27"/>
  <sheetViews>
    <sheetView view="pageLayout" topLeftCell="A4" zoomScaleNormal="100" zoomScaleSheetLayoutView="90" workbookViewId="0">
      <selection activeCell="B3" sqref="B3"/>
    </sheetView>
  </sheetViews>
  <sheetFormatPr defaultRowHeight="14.25" x14ac:dyDescent="0.15"/>
  <cols>
    <col min="1" max="1" width="6.875" style="6" customWidth="1"/>
    <col min="2" max="2" width="6.25" style="6" customWidth="1"/>
    <col min="3" max="13" width="10.75" style="6" customWidth="1"/>
    <col min="14" max="16384" width="9" style="6"/>
  </cols>
  <sheetData>
    <row r="3" spans="1:13" ht="19.899999999999999" customHeight="1" x14ac:dyDescent="0.15">
      <c r="A3" s="614"/>
      <c r="B3" s="614"/>
      <c r="C3" s="614"/>
      <c r="D3" s="614"/>
      <c r="E3" s="614"/>
      <c r="F3" s="614"/>
      <c r="G3" s="614"/>
      <c r="H3" s="614"/>
      <c r="I3" s="614"/>
      <c r="J3" s="614"/>
      <c r="K3" s="614"/>
      <c r="L3" s="614"/>
      <c r="M3" s="614"/>
    </row>
    <row r="4" spans="1:13" s="169" customFormat="1" ht="21" customHeight="1" x14ac:dyDescent="0.15">
      <c r="A4" s="694" t="s">
        <v>1944</v>
      </c>
      <c r="B4" s="694"/>
      <c r="C4" s="694"/>
      <c r="D4" s="694"/>
      <c r="E4" s="694"/>
      <c r="F4" s="619"/>
      <c r="G4" s="619"/>
      <c r="H4" s="619"/>
      <c r="I4" s="619"/>
      <c r="J4" s="619"/>
      <c r="K4" s="619"/>
      <c r="L4" s="619"/>
      <c r="M4" s="619"/>
    </row>
    <row r="5" spans="1:13" s="169" customFormat="1" ht="21" customHeight="1" x14ac:dyDescent="0.15">
      <c r="A5" s="800" t="s">
        <v>1945</v>
      </c>
      <c r="B5" s="800"/>
      <c r="C5" s="800"/>
      <c r="D5" s="619"/>
      <c r="E5" s="619"/>
      <c r="F5" s="619"/>
      <c r="G5" s="614"/>
      <c r="H5" s="619"/>
      <c r="I5" s="619"/>
      <c r="J5" s="619"/>
      <c r="K5" s="619"/>
      <c r="L5" s="619"/>
      <c r="M5" s="619" t="s">
        <v>1946</v>
      </c>
    </row>
    <row r="6" spans="1:13" ht="26.1" customHeight="1" x14ac:dyDescent="0.15">
      <c r="A6" s="970" t="s">
        <v>1947</v>
      </c>
      <c r="B6" s="970"/>
      <c r="C6" s="970"/>
      <c r="D6" s="615" t="s">
        <v>1948</v>
      </c>
      <c r="E6" s="615" t="s">
        <v>1949</v>
      </c>
      <c r="F6" s="615" t="s">
        <v>1950</v>
      </c>
      <c r="G6" s="615" t="s">
        <v>1951</v>
      </c>
      <c r="H6" s="615" t="s">
        <v>1952</v>
      </c>
      <c r="I6" s="615" t="s">
        <v>1953</v>
      </c>
      <c r="J6" s="615" t="s">
        <v>1954</v>
      </c>
      <c r="K6" s="615" t="s">
        <v>1955</v>
      </c>
      <c r="L6" s="615" t="s">
        <v>1956</v>
      </c>
      <c r="M6" s="621" t="s">
        <v>197</v>
      </c>
    </row>
    <row r="7" spans="1:13" ht="26.1" customHeight="1" x14ac:dyDescent="0.15">
      <c r="A7" s="1108" t="s">
        <v>1957</v>
      </c>
      <c r="B7" s="1108"/>
      <c r="C7" s="1108"/>
      <c r="D7" s="620">
        <v>1</v>
      </c>
      <c r="E7" s="620"/>
      <c r="F7" s="620"/>
      <c r="G7" s="620"/>
      <c r="H7" s="620"/>
      <c r="I7" s="620"/>
      <c r="J7" s="620"/>
      <c r="K7" s="620"/>
      <c r="L7" s="620"/>
      <c r="M7" s="622">
        <f>SUM(D7:L7)</f>
        <v>1</v>
      </c>
    </row>
    <row r="8" spans="1:13" ht="26.1" customHeight="1" x14ac:dyDescent="0.15">
      <c r="A8" s="1111" t="s">
        <v>1958</v>
      </c>
      <c r="B8" s="1111"/>
      <c r="C8" s="1111"/>
      <c r="D8" s="623"/>
      <c r="E8" s="623"/>
      <c r="F8" s="623"/>
      <c r="G8" s="623"/>
      <c r="H8" s="623"/>
      <c r="I8" s="623">
        <v>1</v>
      </c>
      <c r="J8" s="630"/>
      <c r="K8" s="623">
        <v>3</v>
      </c>
      <c r="L8" s="623"/>
      <c r="M8" s="469">
        <f>SUM(D8:L8)</f>
        <v>4</v>
      </c>
    </row>
    <row r="9" spans="1:13" ht="27" customHeight="1" x14ac:dyDescent="0.15">
      <c r="A9" s="614"/>
      <c r="C9" s="614"/>
      <c r="D9" s="614"/>
      <c r="E9" s="614"/>
      <c r="F9" s="614"/>
      <c r="G9" s="614"/>
      <c r="H9" s="614"/>
      <c r="I9" s="614"/>
      <c r="J9" s="614"/>
      <c r="K9" s="1134" t="s">
        <v>1959</v>
      </c>
      <c r="L9" s="1134"/>
      <c r="M9" s="1134"/>
    </row>
    <row r="10" spans="1:13" s="169" customFormat="1" ht="21" customHeight="1" x14ac:dyDescent="0.15">
      <c r="A10" s="800" t="s">
        <v>1960</v>
      </c>
      <c r="B10" s="800"/>
      <c r="C10" s="800"/>
      <c r="D10" s="619"/>
      <c r="E10" s="619"/>
      <c r="F10" s="619"/>
      <c r="G10" s="619"/>
      <c r="H10" s="619"/>
      <c r="I10" s="619"/>
      <c r="J10" s="619"/>
      <c r="K10" s="619"/>
      <c r="L10" s="619"/>
      <c r="M10" s="619"/>
    </row>
    <row r="11" spans="1:13" s="169" customFormat="1" ht="21" customHeight="1" x14ac:dyDescent="0.15">
      <c r="A11" s="617" t="s">
        <v>1961</v>
      </c>
      <c r="B11" s="617"/>
      <c r="C11" s="617"/>
      <c r="D11" s="619"/>
      <c r="E11" s="619"/>
      <c r="F11" s="619"/>
      <c r="G11" s="619"/>
      <c r="H11" s="619"/>
      <c r="I11" s="619"/>
      <c r="J11" s="619"/>
      <c r="K11" s="619"/>
      <c r="L11" s="619"/>
      <c r="M11" s="619"/>
    </row>
    <row r="12" spans="1:13" s="169" customFormat="1" ht="27" customHeight="1" x14ac:dyDescent="0.15">
      <c r="A12" s="617"/>
      <c r="B12" s="617"/>
      <c r="C12" s="617"/>
      <c r="D12" s="619"/>
      <c r="E12" s="619"/>
      <c r="F12" s="619"/>
      <c r="G12" s="619"/>
      <c r="H12" s="619"/>
      <c r="I12" s="619"/>
      <c r="J12" s="619"/>
      <c r="K12" s="619"/>
      <c r="L12" s="619"/>
      <c r="M12" s="619"/>
    </row>
    <row r="13" spans="1:13" s="169" customFormat="1" ht="21" customHeight="1" x14ac:dyDescent="0.15">
      <c r="A13" s="800" t="s">
        <v>1962</v>
      </c>
      <c r="B13" s="800"/>
      <c r="C13" s="800"/>
      <c r="D13" s="800"/>
      <c r="E13" s="800"/>
      <c r="F13" s="619"/>
      <c r="G13" s="619"/>
      <c r="H13" s="619"/>
      <c r="I13" s="619"/>
      <c r="J13" s="619"/>
      <c r="K13" s="619"/>
      <c r="L13" s="619"/>
      <c r="M13" s="619"/>
    </row>
    <row r="14" spans="1:13" ht="26.1" customHeight="1" x14ac:dyDescent="0.15">
      <c r="A14" s="1137" t="s">
        <v>1963</v>
      </c>
      <c r="B14" s="1135"/>
      <c r="C14" s="1135"/>
      <c r="D14" s="1135" t="s">
        <v>1964</v>
      </c>
      <c r="E14" s="1135"/>
      <c r="F14" s="1135" t="s">
        <v>1965</v>
      </c>
      <c r="G14" s="1135"/>
      <c r="H14" s="1135" t="s">
        <v>1966</v>
      </c>
      <c r="I14" s="1136"/>
      <c r="J14" s="614"/>
      <c r="K14" s="614"/>
      <c r="L14" s="614"/>
      <c r="M14" s="618"/>
    </row>
    <row r="15" spans="1:13" ht="26.1" customHeight="1" x14ac:dyDescent="0.15">
      <c r="A15" s="1138">
        <v>36</v>
      </c>
      <c r="B15" s="1105"/>
      <c r="C15" s="1105"/>
      <c r="D15" s="1105" t="s">
        <v>1967</v>
      </c>
      <c r="E15" s="1105"/>
      <c r="F15" s="1105" t="s">
        <v>1968</v>
      </c>
      <c r="G15" s="1105"/>
      <c r="H15" s="1105" t="s">
        <v>1969</v>
      </c>
      <c r="I15" s="1139"/>
      <c r="J15" s="614"/>
      <c r="K15" s="614"/>
      <c r="L15" s="614"/>
      <c r="M15" s="618"/>
    </row>
    <row r="16" spans="1:13" ht="26.1" customHeight="1" x14ac:dyDescent="0.15">
      <c r="A16" s="1138">
        <v>33</v>
      </c>
      <c r="B16" s="1105"/>
      <c r="C16" s="1105"/>
      <c r="D16" s="1105" t="s">
        <v>1970</v>
      </c>
      <c r="E16" s="1105"/>
      <c r="F16" s="1105" t="s">
        <v>1971</v>
      </c>
      <c r="G16" s="1105"/>
      <c r="H16" s="1105" t="s">
        <v>1972</v>
      </c>
      <c r="I16" s="1139"/>
      <c r="J16" s="614"/>
      <c r="K16" s="614"/>
      <c r="L16" s="614"/>
      <c r="M16" s="618"/>
    </row>
    <row r="17" spans="1:13" ht="26.25" customHeight="1" x14ac:dyDescent="0.15">
      <c r="A17" s="1140">
        <v>30</v>
      </c>
      <c r="B17" s="1141"/>
      <c r="C17" s="1141"/>
      <c r="D17" s="1141" t="s">
        <v>1967</v>
      </c>
      <c r="E17" s="1141"/>
      <c r="F17" s="1141" t="s">
        <v>1973</v>
      </c>
      <c r="G17" s="1141"/>
      <c r="H17" s="1141" t="s">
        <v>1974</v>
      </c>
      <c r="I17" s="1142"/>
      <c r="J17" s="614"/>
      <c r="K17" s="614"/>
      <c r="L17" s="614"/>
      <c r="M17" s="618"/>
    </row>
    <row r="18" spans="1:13" ht="26.25" customHeight="1" x14ac:dyDescent="0.15">
      <c r="A18" s="972"/>
      <c r="B18" s="972"/>
      <c r="C18" s="972"/>
      <c r="D18" s="972"/>
      <c r="E18" s="972"/>
      <c r="F18" s="972"/>
      <c r="G18" s="972"/>
      <c r="H18" s="972"/>
      <c r="I18" s="972"/>
      <c r="J18" s="614"/>
      <c r="K18" s="614"/>
      <c r="L18" s="614"/>
    </row>
    <row r="19" spans="1:13" ht="26.25" customHeight="1" x14ac:dyDescent="0.15">
      <c r="A19" s="801"/>
      <c r="B19" s="801"/>
      <c r="C19" s="801"/>
      <c r="D19" s="801"/>
      <c r="E19" s="801"/>
      <c r="F19" s="801"/>
      <c r="G19" s="801"/>
      <c r="H19" s="801"/>
      <c r="I19" s="801"/>
      <c r="J19" s="801"/>
      <c r="K19" s="801"/>
      <c r="L19" s="614"/>
      <c r="M19" s="614"/>
    </row>
    <row r="20" spans="1:13" ht="15.75" customHeight="1" x14ac:dyDescent="0.15">
      <c r="A20" s="616" t="s">
        <v>1975</v>
      </c>
      <c r="B20" s="616"/>
      <c r="C20" s="616"/>
      <c r="D20" s="616"/>
      <c r="E20" s="614"/>
      <c r="F20" s="614"/>
      <c r="G20" s="614"/>
      <c r="H20" s="614"/>
      <c r="I20" s="614"/>
      <c r="J20" s="614"/>
      <c r="K20" s="614"/>
      <c r="L20" s="614"/>
      <c r="M20" s="614"/>
    </row>
    <row r="21" spans="1:13" ht="25.5" customHeight="1" x14ac:dyDescent="0.15">
      <c r="A21" s="1137" t="s">
        <v>1963</v>
      </c>
      <c r="B21" s="1135"/>
      <c r="C21" s="1135"/>
      <c r="D21" s="1135" t="s">
        <v>1964</v>
      </c>
      <c r="E21" s="1135"/>
      <c r="F21" s="1135" t="s">
        <v>1976</v>
      </c>
      <c r="G21" s="1135"/>
      <c r="H21" s="1135" t="s">
        <v>1977</v>
      </c>
      <c r="I21" s="1135"/>
      <c r="J21" s="1135" t="s">
        <v>1978</v>
      </c>
      <c r="K21" s="1135"/>
      <c r="L21" s="1135" t="s">
        <v>1979</v>
      </c>
      <c r="M21" s="1144"/>
    </row>
    <row r="22" spans="1:13" ht="25.5" customHeight="1" x14ac:dyDescent="0.15">
      <c r="A22" s="1138">
        <v>47</v>
      </c>
      <c r="B22" s="1105"/>
      <c r="C22" s="1105"/>
      <c r="D22" s="1145" t="s">
        <v>1980</v>
      </c>
      <c r="E22" s="1145"/>
      <c r="F22" s="1105" t="s">
        <v>1981</v>
      </c>
      <c r="G22" s="1105"/>
      <c r="H22" s="1146" t="s">
        <v>1982</v>
      </c>
      <c r="I22" s="1146"/>
      <c r="J22" s="1105" t="s">
        <v>1983</v>
      </c>
      <c r="K22" s="1105"/>
      <c r="L22" s="1105" t="s">
        <v>1984</v>
      </c>
      <c r="M22" s="1143"/>
    </row>
    <row r="23" spans="1:13" ht="25.5" customHeight="1" x14ac:dyDescent="0.15">
      <c r="A23" s="1147">
        <v>64</v>
      </c>
      <c r="B23" s="911"/>
      <c r="C23" s="912"/>
      <c r="D23" s="1145" t="s">
        <v>1970</v>
      </c>
      <c r="E23" s="1145"/>
      <c r="F23" s="1105" t="s">
        <v>1985</v>
      </c>
      <c r="G23" s="1105"/>
      <c r="H23" s="1146" t="s">
        <v>1986</v>
      </c>
      <c r="I23" s="1146"/>
      <c r="J23" s="1105" t="s">
        <v>1983</v>
      </c>
      <c r="K23" s="1105"/>
      <c r="L23" s="1105" t="s">
        <v>1984</v>
      </c>
      <c r="M23" s="1143"/>
    </row>
    <row r="24" spans="1:13" ht="25.5" customHeight="1" x14ac:dyDescent="0.15">
      <c r="A24" s="1140">
        <v>65</v>
      </c>
      <c r="B24" s="1141"/>
      <c r="C24" s="1141"/>
      <c r="D24" s="1148" t="s">
        <v>1987</v>
      </c>
      <c r="E24" s="1148"/>
      <c r="F24" s="1141" t="s">
        <v>1985</v>
      </c>
      <c r="G24" s="1141"/>
      <c r="H24" s="1149" t="s">
        <v>1988</v>
      </c>
      <c r="I24" s="1149"/>
      <c r="J24" s="1141" t="s">
        <v>1983</v>
      </c>
      <c r="K24" s="1141"/>
      <c r="L24" s="1141" t="s">
        <v>1984</v>
      </c>
      <c r="M24" s="1150"/>
    </row>
    <row r="27" spans="1:13" ht="15.75" x14ac:dyDescent="0.15">
      <c r="A27" s="778" t="s">
        <v>1989</v>
      </c>
      <c r="B27" s="778"/>
      <c r="C27" s="778"/>
      <c r="D27" s="778"/>
      <c r="E27" s="778"/>
      <c r="F27" s="778"/>
      <c r="G27" s="778"/>
      <c r="H27" s="778"/>
      <c r="I27" s="778"/>
      <c r="J27" s="778"/>
      <c r="K27" s="778"/>
      <c r="L27" s="778"/>
      <c r="M27" s="778"/>
    </row>
  </sheetData>
  <sheetProtection selectLockedCells="1" selectUnlockedCells="1"/>
  <mergeCells count="57">
    <mergeCell ref="A27:M27"/>
    <mergeCell ref="A24:C24"/>
    <mergeCell ref="D24:E24"/>
    <mergeCell ref="F24:G24"/>
    <mergeCell ref="H24:I24"/>
    <mergeCell ref="J24:K24"/>
    <mergeCell ref="L24:M24"/>
    <mergeCell ref="L23:M23"/>
    <mergeCell ref="L21:M21"/>
    <mergeCell ref="A22:C22"/>
    <mergeCell ref="D22:E22"/>
    <mergeCell ref="F22:G22"/>
    <mergeCell ref="H22:I22"/>
    <mergeCell ref="J22:K22"/>
    <mergeCell ref="L22:M22"/>
    <mergeCell ref="A23:C23"/>
    <mergeCell ref="D23:E23"/>
    <mergeCell ref="F23:G23"/>
    <mergeCell ref="H23:I23"/>
    <mergeCell ref="J23:K23"/>
    <mergeCell ref="A19:D19"/>
    <mergeCell ref="E19:G19"/>
    <mergeCell ref="H19:I19"/>
    <mergeCell ref="J19:K19"/>
    <mergeCell ref="A21:C21"/>
    <mergeCell ref="D21:E21"/>
    <mergeCell ref="F21:G21"/>
    <mergeCell ref="H21:I21"/>
    <mergeCell ref="J21:K21"/>
    <mergeCell ref="A17:C17"/>
    <mergeCell ref="D17:E17"/>
    <mergeCell ref="F17:G17"/>
    <mergeCell ref="H17:I17"/>
    <mergeCell ref="A18:C18"/>
    <mergeCell ref="D18:E18"/>
    <mergeCell ref="F18:G18"/>
    <mergeCell ref="H18:I18"/>
    <mergeCell ref="A15:C15"/>
    <mergeCell ref="D15:E15"/>
    <mergeCell ref="F15:G15"/>
    <mergeCell ref="H15:I15"/>
    <mergeCell ref="A16:C16"/>
    <mergeCell ref="D16:E16"/>
    <mergeCell ref="F16:G16"/>
    <mergeCell ref="H16:I16"/>
    <mergeCell ref="K9:M9"/>
    <mergeCell ref="H14:I14"/>
    <mergeCell ref="A4:E4"/>
    <mergeCell ref="A5:C5"/>
    <mergeCell ref="A6:C6"/>
    <mergeCell ref="A7:C7"/>
    <mergeCell ref="A8:C8"/>
    <mergeCell ref="A10:C10"/>
    <mergeCell ref="A13:E13"/>
    <mergeCell ref="A14:C14"/>
    <mergeCell ref="D14:E14"/>
    <mergeCell ref="F14:G14"/>
  </mergeCells>
  <phoneticPr fontId="4"/>
  <pageMargins left="0.78740157480314965" right="0.19685039370078741" top="0.19685039370078741" bottom="0.19685039370078741" header="0.51181102362204722" footer="0.23622047244094491"/>
  <pageSetup paperSize="9" firstPageNumber="0" fitToWidth="0" fitToHeight="0" orientation="landscape" horizontalDpi="300" verticalDpi="300" r:id="rId1"/>
  <headerFooter scaleWithDoc="0"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G109"/>
  <sheetViews>
    <sheetView view="pageLayout" topLeftCell="E1" zoomScaleNormal="100" zoomScaleSheetLayoutView="100" workbookViewId="0">
      <selection activeCell="G3" sqref="G3"/>
    </sheetView>
  </sheetViews>
  <sheetFormatPr defaultRowHeight="14.25" x14ac:dyDescent="0.15"/>
  <cols>
    <col min="1" max="1" width="5.75" style="6" customWidth="1"/>
    <col min="2" max="2" width="17.75" style="16" customWidth="1"/>
    <col min="3" max="3" width="28" style="6" customWidth="1"/>
    <col min="4" max="4" width="23.375" style="6" customWidth="1"/>
    <col min="5" max="5" width="37.25" style="6" customWidth="1"/>
    <col min="6" max="6" width="5.875" style="17" customWidth="1"/>
    <col min="7" max="7" width="93.25" style="6" customWidth="1"/>
    <col min="8" max="16384" width="9" style="6"/>
  </cols>
  <sheetData>
    <row r="2" spans="1:7" s="169" customFormat="1" ht="15.75" x14ac:dyDescent="0.15">
      <c r="A2" s="45" t="s">
        <v>546</v>
      </c>
      <c r="B2" s="183"/>
      <c r="C2" s="45"/>
      <c r="D2" s="45"/>
      <c r="E2" s="45"/>
      <c r="F2" s="184"/>
      <c r="G2" s="45"/>
    </row>
    <row r="3" spans="1:7" s="169" customFormat="1" ht="12.75" customHeight="1" x14ac:dyDescent="0.15">
      <c r="A3" s="45"/>
      <c r="B3" s="183"/>
      <c r="C3" s="45"/>
      <c r="D3" s="45"/>
      <c r="E3" s="45"/>
      <c r="F3" s="184"/>
      <c r="G3" s="45"/>
    </row>
    <row r="4" spans="1:7" x14ac:dyDescent="0.15">
      <c r="A4" s="1" t="s">
        <v>547</v>
      </c>
      <c r="B4" s="176"/>
      <c r="C4" s="1"/>
      <c r="D4" s="185"/>
      <c r="E4" s="1"/>
      <c r="F4" s="9"/>
      <c r="G4" s="186"/>
    </row>
    <row r="5" spans="1:7" s="191" customFormat="1" ht="17.25" customHeight="1" x14ac:dyDescent="0.15">
      <c r="A5" s="187" t="s">
        <v>548</v>
      </c>
      <c r="B5" s="188" t="s">
        <v>549</v>
      </c>
      <c r="C5" s="188" t="s">
        <v>550</v>
      </c>
      <c r="D5" s="189" t="s">
        <v>551</v>
      </c>
      <c r="E5" s="189" t="s">
        <v>552</v>
      </c>
      <c r="F5" s="189" t="s">
        <v>553</v>
      </c>
      <c r="G5" s="190" t="s">
        <v>554</v>
      </c>
    </row>
    <row r="6" spans="1:7" s="198" customFormat="1" ht="22.5" customHeight="1" x14ac:dyDescent="0.15">
      <c r="A6" s="192">
        <v>1</v>
      </c>
      <c r="B6" s="193">
        <v>43249</v>
      </c>
      <c r="C6" s="194" t="s">
        <v>555</v>
      </c>
      <c r="D6" s="195" t="s">
        <v>556</v>
      </c>
      <c r="E6" s="195" t="s">
        <v>557</v>
      </c>
      <c r="F6" s="196">
        <v>38</v>
      </c>
      <c r="G6" s="197" t="s">
        <v>558</v>
      </c>
    </row>
    <row r="7" spans="1:7" s="198" customFormat="1" ht="22.5" customHeight="1" x14ac:dyDescent="0.15">
      <c r="A7" s="192">
        <v>2</v>
      </c>
      <c r="B7" s="193">
        <v>43259</v>
      </c>
      <c r="C7" s="199" t="s">
        <v>559</v>
      </c>
      <c r="D7" s="195"/>
      <c r="E7" s="200" t="s">
        <v>560</v>
      </c>
      <c r="F7" s="196">
        <v>20</v>
      </c>
      <c r="G7" s="201" t="s">
        <v>561</v>
      </c>
    </row>
    <row r="8" spans="1:7" s="198" customFormat="1" ht="22.5" customHeight="1" x14ac:dyDescent="0.15">
      <c r="A8" s="192">
        <v>3</v>
      </c>
      <c r="B8" s="193">
        <v>43264</v>
      </c>
      <c r="C8" s="199" t="s">
        <v>562</v>
      </c>
      <c r="D8" s="200" t="s">
        <v>563</v>
      </c>
      <c r="E8" s="200" t="s">
        <v>564</v>
      </c>
      <c r="F8" s="196">
        <v>26</v>
      </c>
      <c r="G8" s="201" t="s">
        <v>565</v>
      </c>
    </row>
    <row r="9" spans="1:7" s="198" customFormat="1" ht="22.5" customHeight="1" x14ac:dyDescent="0.15">
      <c r="A9" s="192">
        <v>4</v>
      </c>
      <c r="B9" s="193">
        <v>43265</v>
      </c>
      <c r="C9" s="194" t="s">
        <v>566</v>
      </c>
      <c r="D9" s="202" t="s">
        <v>567</v>
      </c>
      <c r="E9" s="203" t="s">
        <v>568</v>
      </c>
      <c r="F9" s="204">
        <v>28</v>
      </c>
      <c r="G9" s="205" t="s">
        <v>569</v>
      </c>
    </row>
    <row r="10" spans="1:7" s="198" customFormat="1" ht="22.5" customHeight="1" x14ac:dyDescent="0.15">
      <c r="A10" s="192">
        <v>5</v>
      </c>
      <c r="B10" s="206">
        <v>43270</v>
      </c>
      <c r="C10" s="207" t="s">
        <v>570</v>
      </c>
      <c r="D10" s="202" t="s">
        <v>571</v>
      </c>
      <c r="E10" s="208" t="s">
        <v>572</v>
      </c>
      <c r="F10" s="209">
        <v>13</v>
      </c>
      <c r="G10" s="205" t="s">
        <v>573</v>
      </c>
    </row>
    <row r="11" spans="1:7" s="198" customFormat="1" ht="22.5" customHeight="1" x14ac:dyDescent="0.15">
      <c r="A11" s="192">
        <v>6</v>
      </c>
      <c r="B11" s="206">
        <v>43276</v>
      </c>
      <c r="C11" s="210" t="s">
        <v>574</v>
      </c>
      <c r="D11" s="211" t="s">
        <v>575</v>
      </c>
      <c r="E11" s="203" t="s">
        <v>576</v>
      </c>
      <c r="F11" s="196">
        <v>20</v>
      </c>
      <c r="G11" s="212" t="s">
        <v>577</v>
      </c>
    </row>
    <row r="12" spans="1:7" s="198" customFormat="1" ht="41.25" customHeight="1" x14ac:dyDescent="0.15">
      <c r="A12" s="192">
        <v>7</v>
      </c>
      <c r="B12" s="206">
        <v>43282</v>
      </c>
      <c r="C12" s="210" t="s">
        <v>578</v>
      </c>
      <c r="D12" s="213" t="s">
        <v>579</v>
      </c>
      <c r="E12" s="208" t="s">
        <v>580</v>
      </c>
      <c r="F12" s="196">
        <v>98</v>
      </c>
      <c r="G12" s="201" t="s">
        <v>581</v>
      </c>
    </row>
    <row r="13" spans="1:7" s="198" customFormat="1" ht="22.5" customHeight="1" x14ac:dyDescent="0.15">
      <c r="A13" s="192">
        <v>8</v>
      </c>
      <c r="B13" s="206">
        <v>43299</v>
      </c>
      <c r="C13" s="210" t="s">
        <v>582</v>
      </c>
      <c r="D13" s="202" t="s">
        <v>583</v>
      </c>
      <c r="E13" s="208" t="s">
        <v>576</v>
      </c>
      <c r="F13" s="196">
        <v>20</v>
      </c>
      <c r="G13" s="214" t="s">
        <v>584</v>
      </c>
    </row>
    <row r="14" spans="1:7" s="198" customFormat="1" ht="22.5" customHeight="1" x14ac:dyDescent="0.15">
      <c r="A14" s="192">
        <v>9</v>
      </c>
      <c r="B14" s="206">
        <v>43337</v>
      </c>
      <c r="C14" s="210" t="s">
        <v>585</v>
      </c>
      <c r="D14" s="211" t="s">
        <v>586</v>
      </c>
      <c r="E14" s="208" t="s">
        <v>576</v>
      </c>
      <c r="F14" s="196">
        <v>18</v>
      </c>
      <c r="G14" s="205" t="s">
        <v>587</v>
      </c>
    </row>
    <row r="15" spans="1:7" s="198" customFormat="1" ht="22.5" customHeight="1" x14ac:dyDescent="0.15">
      <c r="A15" s="192">
        <v>10</v>
      </c>
      <c r="B15" s="206">
        <v>43373</v>
      </c>
      <c r="C15" s="210" t="s">
        <v>588</v>
      </c>
      <c r="D15" s="211" t="s">
        <v>586</v>
      </c>
      <c r="E15" s="208" t="s">
        <v>589</v>
      </c>
      <c r="F15" s="196">
        <v>26</v>
      </c>
      <c r="G15" s="205" t="s">
        <v>590</v>
      </c>
    </row>
    <row r="16" spans="1:7" s="198" customFormat="1" ht="22.5" customHeight="1" x14ac:dyDescent="0.15">
      <c r="A16" s="192">
        <v>11</v>
      </c>
      <c r="B16" s="206">
        <v>43376</v>
      </c>
      <c r="C16" s="210" t="s">
        <v>591</v>
      </c>
      <c r="D16" s="211" t="s">
        <v>592</v>
      </c>
      <c r="E16" s="208" t="s">
        <v>593</v>
      </c>
      <c r="F16" s="196">
        <v>47</v>
      </c>
      <c r="G16" s="205" t="s">
        <v>594</v>
      </c>
    </row>
    <row r="17" spans="1:7" s="198" customFormat="1" ht="22.5" customHeight="1" x14ac:dyDescent="0.15">
      <c r="A17" s="192">
        <v>12</v>
      </c>
      <c r="B17" s="215">
        <v>43376</v>
      </c>
      <c r="C17" s="210" t="s">
        <v>588</v>
      </c>
      <c r="D17" s="202" t="s">
        <v>583</v>
      </c>
      <c r="E17" s="208" t="s">
        <v>595</v>
      </c>
      <c r="F17" s="196">
        <v>23</v>
      </c>
      <c r="G17" s="205" t="s">
        <v>596</v>
      </c>
    </row>
    <row r="18" spans="1:7" s="198" customFormat="1" ht="22.5" customHeight="1" x14ac:dyDescent="0.15">
      <c r="A18" s="192">
        <v>13</v>
      </c>
      <c r="B18" s="206">
        <v>43390</v>
      </c>
      <c r="C18" s="210" t="s">
        <v>597</v>
      </c>
      <c r="D18" s="202" t="s">
        <v>583</v>
      </c>
      <c r="E18" s="208" t="s">
        <v>598</v>
      </c>
      <c r="F18" s="196">
        <v>12</v>
      </c>
      <c r="G18" s="205" t="s">
        <v>599</v>
      </c>
    </row>
    <row r="19" spans="1:7" s="198" customFormat="1" ht="22.5" customHeight="1" x14ac:dyDescent="0.15">
      <c r="A19" s="192">
        <v>14</v>
      </c>
      <c r="B19" s="206">
        <v>43401</v>
      </c>
      <c r="C19" s="210" t="s">
        <v>588</v>
      </c>
      <c r="D19" s="216" t="s">
        <v>600</v>
      </c>
      <c r="E19" s="217" t="s">
        <v>601</v>
      </c>
      <c r="F19" s="218">
        <v>20</v>
      </c>
      <c r="G19" s="212" t="s">
        <v>602</v>
      </c>
    </row>
    <row r="20" spans="1:7" s="198" customFormat="1" ht="22.5" customHeight="1" x14ac:dyDescent="0.15">
      <c r="A20" s="192">
        <v>15</v>
      </c>
      <c r="B20" s="215">
        <v>43408</v>
      </c>
      <c r="C20" s="219" t="s">
        <v>603</v>
      </c>
      <c r="D20" s="202" t="s">
        <v>583</v>
      </c>
      <c r="E20" s="220" t="s">
        <v>604</v>
      </c>
      <c r="F20" s="221">
        <v>18</v>
      </c>
      <c r="G20" s="222" t="s">
        <v>605</v>
      </c>
    </row>
    <row r="21" spans="1:7" s="198" customFormat="1" ht="22.5" customHeight="1" x14ac:dyDescent="0.15">
      <c r="A21" s="192">
        <v>16</v>
      </c>
      <c r="B21" s="206">
        <v>43411</v>
      </c>
      <c r="C21" s="219" t="s">
        <v>606</v>
      </c>
      <c r="D21" s="223" t="s">
        <v>607</v>
      </c>
      <c r="E21" s="220" t="s">
        <v>568</v>
      </c>
      <c r="F21" s="221">
        <v>148</v>
      </c>
      <c r="G21" s="224" t="s">
        <v>608</v>
      </c>
    </row>
    <row r="22" spans="1:7" s="198" customFormat="1" ht="22.5" customHeight="1" x14ac:dyDescent="0.15">
      <c r="A22" s="192">
        <v>17</v>
      </c>
      <c r="B22" s="206">
        <v>43412</v>
      </c>
      <c r="C22" s="219" t="s">
        <v>609</v>
      </c>
      <c r="D22" s="211" t="s">
        <v>610</v>
      </c>
      <c r="E22" s="220" t="s">
        <v>611</v>
      </c>
      <c r="F22" s="221">
        <v>66</v>
      </c>
      <c r="G22" s="224" t="s">
        <v>612</v>
      </c>
    </row>
    <row r="23" spans="1:7" s="198" customFormat="1" ht="22.5" customHeight="1" x14ac:dyDescent="0.15">
      <c r="A23" s="192">
        <v>18</v>
      </c>
      <c r="B23" s="206">
        <v>43413</v>
      </c>
      <c r="C23" s="219" t="s">
        <v>613</v>
      </c>
      <c r="D23" s="211" t="s">
        <v>610</v>
      </c>
      <c r="E23" s="220" t="s">
        <v>614</v>
      </c>
      <c r="F23" s="221">
        <v>70</v>
      </c>
      <c r="G23" s="222" t="s">
        <v>615</v>
      </c>
    </row>
    <row r="24" spans="1:7" s="198" customFormat="1" ht="22.5" customHeight="1" x14ac:dyDescent="0.15">
      <c r="A24" s="192">
        <v>19</v>
      </c>
      <c r="B24" s="206">
        <v>43413</v>
      </c>
      <c r="C24" s="219" t="s">
        <v>616</v>
      </c>
      <c r="D24" s="195" t="s">
        <v>556</v>
      </c>
      <c r="E24" s="220" t="s">
        <v>617</v>
      </c>
      <c r="F24" s="221">
        <v>60</v>
      </c>
      <c r="G24" s="197" t="s">
        <v>558</v>
      </c>
    </row>
    <row r="25" spans="1:7" s="198" customFormat="1" ht="22.5" customHeight="1" x14ac:dyDescent="0.15">
      <c r="A25" s="192">
        <v>20</v>
      </c>
      <c r="B25" s="206">
        <v>43417</v>
      </c>
      <c r="C25" s="219" t="s">
        <v>618</v>
      </c>
      <c r="D25" s="195" t="s">
        <v>556</v>
      </c>
      <c r="E25" s="223" t="s">
        <v>619</v>
      </c>
      <c r="F25" s="221">
        <v>128</v>
      </c>
      <c r="G25" s="224" t="s">
        <v>620</v>
      </c>
    </row>
    <row r="26" spans="1:7" s="198" customFormat="1" ht="22.5" customHeight="1" x14ac:dyDescent="0.15">
      <c r="A26" s="192">
        <v>21</v>
      </c>
      <c r="B26" s="206">
        <v>43419</v>
      </c>
      <c r="C26" s="219" t="s">
        <v>621</v>
      </c>
      <c r="D26" s="211" t="s">
        <v>622</v>
      </c>
      <c r="E26" s="220" t="s">
        <v>623</v>
      </c>
      <c r="F26" s="221">
        <v>42</v>
      </c>
      <c r="G26" s="222" t="s">
        <v>624</v>
      </c>
    </row>
    <row r="27" spans="1:7" s="198" customFormat="1" ht="22.5" customHeight="1" x14ac:dyDescent="0.15">
      <c r="A27" s="192">
        <v>22</v>
      </c>
      <c r="B27" s="206">
        <v>43422</v>
      </c>
      <c r="C27" s="219" t="s">
        <v>625</v>
      </c>
      <c r="D27" s="211" t="s">
        <v>575</v>
      </c>
      <c r="E27" s="220" t="s">
        <v>626</v>
      </c>
      <c r="F27" s="221">
        <v>17</v>
      </c>
      <c r="G27" s="224" t="s">
        <v>627</v>
      </c>
    </row>
    <row r="28" spans="1:7" s="198" customFormat="1" ht="22.5" customHeight="1" x14ac:dyDescent="0.15">
      <c r="A28" s="192">
        <v>23</v>
      </c>
      <c r="B28" s="206">
        <v>43431</v>
      </c>
      <c r="C28" s="219" t="s">
        <v>628</v>
      </c>
      <c r="D28" s="211" t="s">
        <v>610</v>
      </c>
      <c r="E28" s="220" t="s">
        <v>629</v>
      </c>
      <c r="F28" s="221">
        <v>86</v>
      </c>
      <c r="G28" s="224" t="s">
        <v>630</v>
      </c>
    </row>
    <row r="29" spans="1:7" s="198" customFormat="1" ht="36.75" customHeight="1" x14ac:dyDescent="0.15">
      <c r="A29" s="192">
        <v>24</v>
      </c>
      <c r="B29" s="206">
        <v>43433</v>
      </c>
      <c r="C29" s="225" t="s">
        <v>631</v>
      </c>
      <c r="D29" s="195" t="s">
        <v>556</v>
      </c>
      <c r="E29" s="226" t="s">
        <v>632</v>
      </c>
      <c r="F29" s="221">
        <v>175</v>
      </c>
      <c r="G29" s="224" t="s">
        <v>633</v>
      </c>
    </row>
    <row r="30" spans="1:7" s="198" customFormat="1" ht="22.5" customHeight="1" x14ac:dyDescent="0.15">
      <c r="A30" s="192">
        <v>25</v>
      </c>
      <c r="B30" s="206">
        <v>43435</v>
      </c>
      <c r="C30" s="219" t="s">
        <v>634</v>
      </c>
      <c r="D30" s="211" t="s">
        <v>586</v>
      </c>
      <c r="E30" s="220" t="s">
        <v>635</v>
      </c>
      <c r="F30" s="221">
        <v>13</v>
      </c>
      <c r="G30" s="224" t="s">
        <v>636</v>
      </c>
    </row>
    <row r="31" spans="1:7" s="198" customFormat="1" ht="32.25" customHeight="1" x14ac:dyDescent="0.15">
      <c r="A31" s="192">
        <v>26</v>
      </c>
      <c r="B31" s="206">
        <v>43447</v>
      </c>
      <c r="C31" s="227" t="s">
        <v>637</v>
      </c>
      <c r="D31" s="220" t="s">
        <v>600</v>
      </c>
      <c r="E31" s="220" t="s">
        <v>638</v>
      </c>
      <c r="F31" s="221">
        <v>26</v>
      </c>
      <c r="G31" s="224" t="s">
        <v>639</v>
      </c>
    </row>
    <row r="32" spans="1:7" s="198" customFormat="1" ht="22.5" customHeight="1" x14ac:dyDescent="0.15">
      <c r="A32" s="192">
        <v>27</v>
      </c>
      <c r="B32" s="206">
        <v>43476</v>
      </c>
      <c r="C32" s="219" t="s">
        <v>640</v>
      </c>
      <c r="D32" s="220" t="s">
        <v>600</v>
      </c>
      <c r="E32" s="220" t="s">
        <v>576</v>
      </c>
      <c r="F32" s="221">
        <v>18</v>
      </c>
      <c r="G32" s="224" t="s">
        <v>641</v>
      </c>
    </row>
    <row r="33" spans="1:7" s="198" customFormat="1" ht="22.5" customHeight="1" x14ac:dyDescent="0.15">
      <c r="A33" s="192">
        <v>28</v>
      </c>
      <c r="B33" s="206">
        <v>43478</v>
      </c>
      <c r="C33" s="219" t="s">
        <v>642</v>
      </c>
      <c r="D33" s="211" t="s">
        <v>586</v>
      </c>
      <c r="E33" s="223" t="s">
        <v>643</v>
      </c>
      <c r="F33" s="221">
        <v>90</v>
      </c>
      <c r="G33" s="228" t="s">
        <v>644</v>
      </c>
    </row>
    <row r="34" spans="1:7" s="198" customFormat="1" ht="22.5" customHeight="1" x14ac:dyDescent="0.15">
      <c r="A34" s="192">
        <v>29</v>
      </c>
      <c r="B34" s="206">
        <v>43481</v>
      </c>
      <c r="C34" s="225" t="s">
        <v>645</v>
      </c>
      <c r="D34" s="202" t="s">
        <v>571</v>
      </c>
      <c r="E34" s="220" t="s">
        <v>646</v>
      </c>
      <c r="F34" s="221">
        <v>16</v>
      </c>
      <c r="G34" s="224" t="s">
        <v>647</v>
      </c>
    </row>
    <row r="35" spans="1:7" s="198" customFormat="1" ht="22.5" customHeight="1" x14ac:dyDescent="0.15">
      <c r="A35" s="192">
        <v>30</v>
      </c>
      <c r="B35" s="206">
        <v>43491</v>
      </c>
      <c r="C35" s="219" t="s">
        <v>648</v>
      </c>
      <c r="D35" s="211" t="s">
        <v>649</v>
      </c>
      <c r="E35" s="220" t="s">
        <v>650</v>
      </c>
      <c r="F35" s="221">
        <v>20</v>
      </c>
      <c r="G35" s="222" t="s">
        <v>651</v>
      </c>
    </row>
    <row r="36" spans="1:7" s="198" customFormat="1" ht="22.5" customHeight="1" x14ac:dyDescent="0.15">
      <c r="A36" s="192">
        <v>31</v>
      </c>
      <c r="B36" s="206">
        <v>43491</v>
      </c>
      <c r="C36" s="219" t="s">
        <v>652</v>
      </c>
      <c r="D36" s="216" t="s">
        <v>600</v>
      </c>
      <c r="E36" s="220" t="s">
        <v>653</v>
      </c>
      <c r="F36" s="221">
        <v>15</v>
      </c>
      <c r="G36" s="222" t="s">
        <v>654</v>
      </c>
    </row>
    <row r="37" spans="1:7" s="198" customFormat="1" ht="22.5" customHeight="1" x14ac:dyDescent="0.15">
      <c r="A37" s="192">
        <v>32</v>
      </c>
      <c r="B37" s="206">
        <v>43495</v>
      </c>
      <c r="C37" s="219" t="s">
        <v>655</v>
      </c>
      <c r="D37" s="211" t="s">
        <v>610</v>
      </c>
      <c r="E37" s="220" t="s">
        <v>656</v>
      </c>
      <c r="F37" s="221">
        <v>101</v>
      </c>
      <c r="G37" s="224" t="s">
        <v>657</v>
      </c>
    </row>
    <row r="38" spans="1:7" s="198" customFormat="1" ht="22.5" customHeight="1" x14ac:dyDescent="0.15">
      <c r="A38" s="192">
        <v>33</v>
      </c>
      <c r="B38" s="206">
        <v>43502</v>
      </c>
      <c r="C38" s="219" t="s">
        <v>658</v>
      </c>
      <c r="D38" s="211" t="s">
        <v>610</v>
      </c>
      <c r="E38" s="220" t="s">
        <v>589</v>
      </c>
      <c r="F38" s="221">
        <v>85</v>
      </c>
      <c r="G38" s="224" t="s">
        <v>657</v>
      </c>
    </row>
    <row r="39" spans="1:7" s="198" customFormat="1" ht="22.5" customHeight="1" x14ac:dyDescent="0.15">
      <c r="A39" s="192">
        <v>34</v>
      </c>
      <c r="B39" s="206">
        <v>43500</v>
      </c>
      <c r="C39" s="219" t="s">
        <v>659</v>
      </c>
      <c r="D39" s="195" t="s">
        <v>556</v>
      </c>
      <c r="E39" s="220" t="s">
        <v>660</v>
      </c>
      <c r="F39" s="221">
        <v>129</v>
      </c>
      <c r="G39" s="229" t="s">
        <v>661</v>
      </c>
    </row>
    <row r="40" spans="1:7" s="198" customFormat="1" ht="22.5" customHeight="1" x14ac:dyDescent="0.15">
      <c r="A40" s="192">
        <v>35</v>
      </c>
      <c r="B40" s="206">
        <v>43509</v>
      </c>
      <c r="C40" s="219" t="s">
        <v>662</v>
      </c>
      <c r="D40" s="216" t="s">
        <v>600</v>
      </c>
      <c r="E40" s="220" t="s">
        <v>663</v>
      </c>
      <c r="F40" s="221">
        <v>23</v>
      </c>
      <c r="G40" s="224" t="s">
        <v>664</v>
      </c>
    </row>
    <row r="41" spans="1:7" ht="20.25" customHeight="1" x14ac:dyDescent="0.2">
      <c r="A41" s="340"/>
      <c r="B41" s="340"/>
      <c r="C41" s="340"/>
      <c r="D41" s="340"/>
      <c r="E41" s="340"/>
      <c r="F41" s="340"/>
      <c r="G41" s="340"/>
    </row>
    <row r="42" spans="1:7" ht="20.25" customHeight="1" x14ac:dyDescent="0.15">
      <c r="A42" s="769" t="s">
        <v>1046</v>
      </c>
      <c r="B42" s="769"/>
      <c r="C42" s="769"/>
      <c r="D42" s="769"/>
      <c r="E42" s="769"/>
      <c r="F42" s="769"/>
      <c r="G42" s="769"/>
    </row>
    <row r="43" spans="1:7" ht="13.5" customHeight="1" x14ac:dyDescent="0.15">
      <c r="A43" s="339"/>
      <c r="B43" s="339"/>
      <c r="C43" s="339"/>
      <c r="D43" s="339"/>
      <c r="E43" s="339"/>
      <c r="F43" s="339"/>
      <c r="G43" s="339"/>
    </row>
    <row r="46" spans="1:7" ht="13.5" customHeight="1" x14ac:dyDescent="0.15"/>
    <row r="49" ht="13.5" customHeight="1" x14ac:dyDescent="0.15"/>
    <row r="52" ht="13.5" customHeight="1" x14ac:dyDescent="0.15"/>
    <row r="55" ht="13.5" customHeight="1" x14ac:dyDescent="0.15"/>
    <row r="58" ht="13.5" customHeight="1" x14ac:dyDescent="0.15"/>
    <row r="61" ht="13.5" customHeight="1" x14ac:dyDescent="0.15"/>
    <row r="64" ht="13.5" customHeight="1" x14ac:dyDescent="0.15"/>
    <row r="67" ht="13.5" customHeight="1" x14ac:dyDescent="0.15"/>
    <row r="70" ht="13.5" customHeight="1" x14ac:dyDescent="0.15"/>
    <row r="73" ht="13.5" customHeight="1" x14ac:dyDescent="0.15"/>
    <row r="76" ht="13.5" customHeight="1" x14ac:dyDescent="0.15"/>
    <row r="79" ht="13.5" customHeight="1" x14ac:dyDescent="0.15"/>
    <row r="85" ht="13.5" customHeight="1" x14ac:dyDescent="0.15"/>
    <row r="88" ht="13.5" customHeight="1" x14ac:dyDescent="0.15"/>
    <row r="91" ht="13.5" customHeight="1" x14ac:dyDescent="0.15"/>
    <row r="94" ht="13.5" customHeight="1" x14ac:dyDescent="0.15"/>
    <row r="97" ht="13.5" customHeight="1" x14ac:dyDescent="0.15"/>
    <row r="100" ht="13.5" customHeight="1" x14ac:dyDescent="0.15"/>
    <row r="103" ht="13.5" customHeight="1" x14ac:dyDescent="0.15"/>
    <row r="106" ht="13.5" customHeight="1" x14ac:dyDescent="0.15"/>
    <row r="109" ht="13.5" customHeight="1" x14ac:dyDescent="0.15"/>
  </sheetData>
  <sheetProtection selectLockedCells="1" selectUnlockedCells="1"/>
  <mergeCells count="1">
    <mergeCell ref="A42:G42"/>
  </mergeCells>
  <phoneticPr fontId="4"/>
  <pageMargins left="0.78740157480314965" right="0.19685039370078741" top="0.19685039370078741" bottom="0.19685039370078741" header="0.51181102362204722" footer="0.23622047244094491"/>
  <pageSetup paperSize="9" scale="65" firstPageNumber="0" orientation="landscape"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3"/>
  <sheetViews>
    <sheetView view="pageLayout" zoomScaleNormal="100" workbookViewId="0">
      <selection activeCell="A5" sqref="A5:B5"/>
    </sheetView>
  </sheetViews>
  <sheetFormatPr defaultRowHeight="14.25" x14ac:dyDescent="0.2"/>
  <cols>
    <col min="1" max="2" width="13.75" style="631" customWidth="1"/>
    <col min="3" max="4" width="26.375" style="631" customWidth="1"/>
    <col min="5" max="5" width="7.5" style="631" customWidth="1"/>
    <col min="6" max="6" width="20.125" style="631" customWidth="1"/>
    <col min="7" max="8" width="27.625" style="631" customWidth="1"/>
    <col min="9" max="16384" width="9" style="631"/>
  </cols>
  <sheetData>
    <row r="1" spans="1:8" ht="17.25" customHeight="1" x14ac:dyDescent="0.2"/>
    <row r="2" spans="1:8" x14ac:dyDescent="0.2">
      <c r="A2" s="631" t="s">
        <v>1990</v>
      </c>
    </row>
    <row r="3" spans="1:8" x14ac:dyDescent="0.2">
      <c r="A3" s="631" t="s">
        <v>1991</v>
      </c>
    </row>
    <row r="4" spans="1:8" x14ac:dyDescent="0.2">
      <c r="A4" s="1151"/>
      <c r="B4" s="1151"/>
      <c r="C4" s="632" t="s">
        <v>1992</v>
      </c>
      <c r="D4" s="1151" t="s">
        <v>1993</v>
      </c>
      <c r="E4" s="1151"/>
      <c r="F4" s="1151" t="s">
        <v>1994</v>
      </c>
      <c r="G4" s="1151"/>
      <c r="H4" s="1151"/>
    </row>
    <row r="5" spans="1:8" ht="30.75" customHeight="1" x14ac:dyDescent="0.2">
      <c r="A5" s="1152" t="s">
        <v>1995</v>
      </c>
      <c r="B5" s="1152"/>
      <c r="C5" s="633" t="s">
        <v>1996</v>
      </c>
      <c r="D5" s="1153" t="s">
        <v>1997</v>
      </c>
      <c r="E5" s="1154"/>
      <c r="F5" s="1155" t="s">
        <v>1998</v>
      </c>
      <c r="G5" s="1155"/>
      <c r="H5" s="1155"/>
    </row>
    <row r="6" spans="1:8" ht="29.25" customHeight="1" x14ac:dyDescent="0.2">
      <c r="A6" s="1152" t="s">
        <v>1999</v>
      </c>
      <c r="B6" s="1152"/>
      <c r="C6" s="634" t="s">
        <v>2000</v>
      </c>
      <c r="D6" s="1153" t="s">
        <v>1997</v>
      </c>
      <c r="E6" s="1154"/>
      <c r="F6" s="1156" t="s">
        <v>2001</v>
      </c>
      <c r="G6" s="1157"/>
      <c r="H6" s="1158"/>
    </row>
    <row r="7" spans="1:8" x14ac:dyDescent="0.2">
      <c r="A7" s="1159" t="s">
        <v>2002</v>
      </c>
      <c r="B7" s="1160"/>
      <c r="C7" s="635" t="s">
        <v>2003</v>
      </c>
      <c r="D7" s="1153" t="s">
        <v>2004</v>
      </c>
      <c r="E7" s="1154"/>
      <c r="F7" s="1165" t="s">
        <v>2005</v>
      </c>
      <c r="G7" s="1165"/>
      <c r="H7" s="1165"/>
    </row>
    <row r="8" spans="1:8" x14ac:dyDescent="0.2">
      <c r="A8" s="1161"/>
      <c r="B8" s="1162"/>
      <c r="C8" s="636" t="s">
        <v>2006</v>
      </c>
      <c r="D8" s="1153" t="s">
        <v>2007</v>
      </c>
      <c r="E8" s="1154"/>
      <c r="F8" s="1165"/>
      <c r="G8" s="1165"/>
      <c r="H8" s="1165"/>
    </row>
    <row r="9" spans="1:8" ht="12.75" customHeight="1" x14ac:dyDescent="0.2">
      <c r="A9" s="1161"/>
      <c r="B9" s="1162"/>
      <c r="C9" s="635" t="s">
        <v>2008</v>
      </c>
      <c r="D9" s="1153" t="s">
        <v>2009</v>
      </c>
      <c r="E9" s="1154"/>
      <c r="F9" s="1155" t="s">
        <v>2010</v>
      </c>
      <c r="G9" s="1155"/>
      <c r="H9" s="1155"/>
    </row>
    <row r="10" spans="1:8" x14ac:dyDescent="0.2">
      <c r="A10" s="1163"/>
      <c r="B10" s="1164"/>
      <c r="C10" s="636" t="s">
        <v>2011</v>
      </c>
      <c r="D10" s="1153" t="s">
        <v>2012</v>
      </c>
      <c r="E10" s="1154"/>
      <c r="F10" s="1155"/>
      <c r="G10" s="1155"/>
      <c r="H10" s="1155"/>
    </row>
    <row r="11" spans="1:8" x14ac:dyDescent="0.2">
      <c r="A11" s="1159" t="s">
        <v>2013</v>
      </c>
      <c r="B11" s="1160"/>
      <c r="C11" s="635" t="s">
        <v>2014</v>
      </c>
      <c r="D11" s="1153" t="s">
        <v>2004</v>
      </c>
      <c r="E11" s="1154"/>
      <c r="F11" s="1165" t="s">
        <v>2005</v>
      </c>
      <c r="G11" s="1165"/>
      <c r="H11" s="1165"/>
    </row>
    <row r="12" spans="1:8" x14ac:dyDescent="0.2">
      <c r="A12" s="1161"/>
      <c r="B12" s="1162"/>
      <c r="C12" s="636" t="s">
        <v>2015</v>
      </c>
      <c r="D12" s="1153" t="s">
        <v>2016</v>
      </c>
      <c r="E12" s="1154"/>
      <c r="F12" s="1165"/>
      <c r="G12" s="1165"/>
      <c r="H12" s="1165"/>
    </row>
    <row r="13" spans="1:8" x14ac:dyDescent="0.2">
      <c r="A13" s="1161"/>
      <c r="B13" s="1162"/>
      <c r="C13" s="635" t="s">
        <v>2017</v>
      </c>
      <c r="D13" s="1153" t="s">
        <v>2009</v>
      </c>
      <c r="E13" s="1154"/>
      <c r="F13" s="1155" t="s">
        <v>2018</v>
      </c>
      <c r="G13" s="1155"/>
      <c r="H13" s="1155"/>
    </row>
    <row r="14" spans="1:8" x14ac:dyDescent="0.2">
      <c r="A14" s="1163"/>
      <c r="B14" s="1164"/>
      <c r="C14" s="636" t="s">
        <v>2019</v>
      </c>
      <c r="D14" s="1153" t="s">
        <v>2020</v>
      </c>
      <c r="E14" s="1154"/>
      <c r="F14" s="1155"/>
      <c r="G14" s="1155"/>
      <c r="H14" s="1155"/>
    </row>
    <row r="15" spans="1:8" x14ac:dyDescent="0.2">
      <c r="A15" s="1169" t="s">
        <v>2021</v>
      </c>
      <c r="B15" s="1170"/>
      <c r="C15" s="635" t="s">
        <v>2022</v>
      </c>
      <c r="D15" s="1153" t="s">
        <v>2023</v>
      </c>
      <c r="E15" s="1154"/>
      <c r="F15" s="1173" t="s">
        <v>2024</v>
      </c>
      <c r="G15" s="1173"/>
      <c r="H15" s="1173"/>
    </row>
    <row r="16" spans="1:8" ht="29.25" customHeight="1" x14ac:dyDescent="0.2">
      <c r="A16" s="1171"/>
      <c r="B16" s="1172"/>
      <c r="C16" s="637" t="s">
        <v>2025</v>
      </c>
      <c r="D16" s="1153" t="s">
        <v>2023</v>
      </c>
      <c r="E16" s="1154"/>
      <c r="F16" s="1156" t="s">
        <v>2026</v>
      </c>
      <c r="G16" s="1174"/>
      <c r="H16" s="1175"/>
    </row>
    <row r="18" spans="1:8" x14ac:dyDescent="0.2">
      <c r="A18" s="631" t="s">
        <v>2027</v>
      </c>
      <c r="H18" s="631" t="s">
        <v>2028</v>
      </c>
    </row>
    <row r="19" spans="1:8" x14ac:dyDescent="0.2">
      <c r="A19" s="631" t="s">
        <v>2029</v>
      </c>
    </row>
    <row r="20" spans="1:8" x14ac:dyDescent="0.2">
      <c r="A20" s="1166" t="s">
        <v>2030</v>
      </c>
      <c r="B20" s="1166"/>
      <c r="C20" s="638" t="s">
        <v>2031</v>
      </c>
      <c r="D20" s="638" t="s">
        <v>2032</v>
      </c>
      <c r="E20" s="1167" t="s">
        <v>2033</v>
      </c>
      <c r="F20" s="1168"/>
      <c r="G20" s="638" t="s">
        <v>2034</v>
      </c>
      <c r="H20" s="638" t="s">
        <v>1372</v>
      </c>
    </row>
    <row r="21" spans="1:8" x14ac:dyDescent="0.2">
      <c r="A21" s="1166">
        <v>78</v>
      </c>
      <c r="B21" s="1166"/>
      <c r="C21" s="638">
        <v>7</v>
      </c>
      <c r="D21" s="638">
        <v>9</v>
      </c>
      <c r="E21" s="1167">
        <v>11</v>
      </c>
      <c r="F21" s="1168"/>
      <c r="G21" s="638">
        <v>22</v>
      </c>
      <c r="H21" s="638">
        <v>127</v>
      </c>
    </row>
    <row r="22" spans="1:8" x14ac:dyDescent="0.2">
      <c r="A22" s="639" t="s">
        <v>2035</v>
      </c>
      <c r="B22" s="640"/>
      <c r="C22" s="640"/>
      <c r="D22" s="640"/>
      <c r="E22" s="640"/>
      <c r="F22" s="640"/>
      <c r="G22" s="640"/>
      <c r="H22" s="640"/>
    </row>
    <row r="23" spans="1:8" x14ac:dyDescent="0.2">
      <c r="A23" s="1166" t="s">
        <v>2036</v>
      </c>
      <c r="B23" s="1166"/>
      <c r="C23" s="638" t="s">
        <v>2037</v>
      </c>
      <c r="D23" s="638" t="s">
        <v>2038</v>
      </c>
      <c r="E23" s="1167" t="s">
        <v>2039</v>
      </c>
      <c r="F23" s="1168"/>
      <c r="G23" s="638" t="s">
        <v>2040</v>
      </c>
      <c r="H23" s="638" t="s">
        <v>1372</v>
      </c>
    </row>
    <row r="24" spans="1:8" x14ac:dyDescent="0.2">
      <c r="A24" s="1166">
        <v>65</v>
      </c>
      <c r="B24" s="1166"/>
      <c r="C24" s="638">
        <v>23</v>
      </c>
      <c r="D24" s="638">
        <v>2</v>
      </c>
      <c r="E24" s="1167">
        <v>36</v>
      </c>
      <c r="F24" s="1168"/>
      <c r="G24" s="638">
        <v>1</v>
      </c>
      <c r="H24" s="638">
        <v>127</v>
      </c>
    </row>
    <row r="25" spans="1:8" x14ac:dyDescent="0.2">
      <c r="A25" s="631" t="s">
        <v>2041</v>
      </c>
    </row>
    <row r="27" spans="1:8" x14ac:dyDescent="0.2">
      <c r="A27" s="631" t="s">
        <v>2042</v>
      </c>
    </row>
    <row r="28" spans="1:8" ht="29.25" customHeight="1" x14ac:dyDescent="0.2">
      <c r="A28" s="1176" t="s">
        <v>2043</v>
      </c>
      <c r="B28" s="1176"/>
      <c r="C28" s="1176"/>
      <c r="D28" s="1176"/>
      <c r="E28" s="1176"/>
      <c r="F28" s="1176"/>
      <c r="G28" s="1176"/>
      <c r="H28" s="1176"/>
    </row>
    <row r="29" spans="1:8" ht="8.25" customHeight="1" x14ac:dyDescent="0.2"/>
    <row r="30" spans="1:8" x14ac:dyDescent="0.2">
      <c r="A30" s="631" t="s">
        <v>2044</v>
      </c>
    </row>
    <row r="31" spans="1:8" x14ac:dyDescent="0.2">
      <c r="A31" s="632" t="s">
        <v>2045</v>
      </c>
      <c r="B31" s="1177" t="s">
        <v>2046</v>
      </c>
      <c r="C31" s="1178"/>
      <c r="D31" s="632" t="s">
        <v>2047</v>
      </c>
      <c r="E31" s="1151" t="s">
        <v>2048</v>
      </c>
      <c r="F31" s="1151"/>
      <c r="G31" s="1177" t="s">
        <v>2049</v>
      </c>
      <c r="H31" s="1179"/>
    </row>
    <row r="32" spans="1:8" s="642" customFormat="1" ht="25.5" customHeight="1" x14ac:dyDescent="0.15">
      <c r="A32" s="1180" t="s">
        <v>2050</v>
      </c>
      <c r="B32" s="1182" t="s">
        <v>2051</v>
      </c>
      <c r="C32" s="1182"/>
      <c r="D32" s="641" t="s">
        <v>2052</v>
      </c>
      <c r="E32" s="1182" t="s">
        <v>2053</v>
      </c>
      <c r="F32" s="1183"/>
      <c r="G32" s="1182" t="s">
        <v>2054</v>
      </c>
      <c r="H32" s="1182"/>
    </row>
    <row r="33" spans="1:8" s="642" customFormat="1" ht="18.75" customHeight="1" x14ac:dyDescent="0.15">
      <c r="A33" s="1181"/>
      <c r="B33" s="1182" t="s">
        <v>2055</v>
      </c>
      <c r="C33" s="1182"/>
      <c r="D33" s="641" t="s">
        <v>2056</v>
      </c>
      <c r="E33" s="1183" t="s">
        <v>2057</v>
      </c>
      <c r="F33" s="1183"/>
      <c r="G33" s="1182" t="s">
        <v>2058</v>
      </c>
      <c r="H33" s="1182"/>
    </row>
    <row r="34" spans="1:8" s="642" customFormat="1" ht="25.5" customHeight="1" x14ac:dyDescent="0.15">
      <c r="A34" s="1180" t="s">
        <v>2059</v>
      </c>
      <c r="B34" s="1182" t="s">
        <v>2060</v>
      </c>
      <c r="C34" s="1182"/>
      <c r="D34" s="641" t="s">
        <v>2061</v>
      </c>
      <c r="E34" s="1182" t="s">
        <v>2062</v>
      </c>
      <c r="F34" s="1183"/>
      <c r="G34" s="1182" t="s">
        <v>2063</v>
      </c>
      <c r="H34" s="1182"/>
    </row>
    <row r="35" spans="1:8" s="642" customFormat="1" ht="20.25" customHeight="1" x14ac:dyDescent="0.15">
      <c r="A35" s="1181"/>
      <c r="B35" s="1182" t="s">
        <v>2064</v>
      </c>
      <c r="C35" s="1182"/>
      <c r="D35" s="641" t="s">
        <v>2065</v>
      </c>
      <c r="E35" s="1183" t="s">
        <v>2066</v>
      </c>
      <c r="F35" s="1183"/>
      <c r="G35" s="1182" t="s">
        <v>2067</v>
      </c>
      <c r="H35" s="1182"/>
    </row>
    <row r="36" spans="1:8" s="642" customFormat="1" ht="18.75" customHeight="1" x14ac:dyDescent="0.15">
      <c r="A36" s="1184"/>
      <c r="B36" s="1182" t="s">
        <v>2051</v>
      </c>
      <c r="C36" s="1182"/>
      <c r="D36" s="641" t="s">
        <v>2068</v>
      </c>
      <c r="E36" s="1183" t="s">
        <v>2069</v>
      </c>
      <c r="F36" s="1183"/>
      <c r="G36" s="1182" t="s">
        <v>2070</v>
      </c>
      <c r="H36" s="1182"/>
    </row>
    <row r="37" spans="1:8" s="642" customFormat="1" ht="18.75" customHeight="1" x14ac:dyDescent="0.15">
      <c r="A37" s="1186" t="s">
        <v>2071</v>
      </c>
      <c r="B37" s="1182" t="s">
        <v>2072</v>
      </c>
      <c r="C37" s="1182"/>
      <c r="D37" s="641" t="s">
        <v>2073</v>
      </c>
      <c r="E37" s="1183" t="s">
        <v>2074</v>
      </c>
      <c r="F37" s="1183"/>
      <c r="G37" s="1182" t="s">
        <v>2075</v>
      </c>
      <c r="H37" s="1182"/>
    </row>
    <row r="38" spans="1:8" s="642" customFormat="1" ht="18.75" customHeight="1" x14ac:dyDescent="0.15">
      <c r="A38" s="1181"/>
      <c r="B38" s="1188" t="s">
        <v>2076</v>
      </c>
      <c r="C38" s="1189"/>
      <c r="D38" s="641" t="s">
        <v>2077</v>
      </c>
      <c r="E38" s="1183" t="s">
        <v>2069</v>
      </c>
      <c r="F38" s="1183"/>
      <c r="G38" s="1182" t="s">
        <v>2078</v>
      </c>
      <c r="H38" s="1182"/>
    </row>
    <row r="39" spans="1:8" s="642" customFormat="1" ht="18.75" customHeight="1" x14ac:dyDescent="0.15">
      <c r="A39" s="1184"/>
      <c r="B39" s="1182" t="s">
        <v>2079</v>
      </c>
      <c r="C39" s="1182"/>
      <c r="D39" s="641" t="s">
        <v>2080</v>
      </c>
      <c r="E39" s="1183" t="s">
        <v>2081</v>
      </c>
      <c r="F39" s="1183"/>
      <c r="G39" s="1182" t="s">
        <v>2082</v>
      </c>
      <c r="H39" s="1182"/>
    </row>
    <row r="40" spans="1:8" s="642" customFormat="1" ht="18.75" customHeight="1" x14ac:dyDescent="0.15">
      <c r="A40" s="1186" t="s">
        <v>2083</v>
      </c>
      <c r="B40" s="1182" t="s">
        <v>2084</v>
      </c>
      <c r="C40" s="1182"/>
      <c r="D40" s="641" t="s">
        <v>2085</v>
      </c>
      <c r="E40" s="1183" t="s">
        <v>2086</v>
      </c>
      <c r="F40" s="1183"/>
      <c r="G40" s="1182" t="s">
        <v>2087</v>
      </c>
      <c r="H40" s="1182"/>
    </row>
    <row r="41" spans="1:8" s="642" customFormat="1" ht="18.75" customHeight="1" x14ac:dyDescent="0.15">
      <c r="A41" s="1187"/>
      <c r="B41" s="1182" t="s">
        <v>2088</v>
      </c>
      <c r="C41" s="1182"/>
      <c r="D41" s="641" t="s">
        <v>2089</v>
      </c>
      <c r="E41" s="1183" t="s">
        <v>2090</v>
      </c>
      <c r="F41" s="1183"/>
      <c r="G41" s="1182" t="s">
        <v>2091</v>
      </c>
      <c r="H41" s="1182"/>
    </row>
    <row r="43" spans="1:8" s="643" customFormat="1" ht="15.75" x14ac:dyDescent="0.25">
      <c r="A43" s="1185" t="s">
        <v>2092</v>
      </c>
      <c r="B43" s="1185"/>
      <c r="C43" s="1185"/>
      <c r="D43" s="1185"/>
      <c r="E43" s="1185"/>
      <c r="F43" s="1185"/>
      <c r="G43" s="1185"/>
      <c r="H43" s="1185"/>
    </row>
  </sheetData>
  <mergeCells count="75">
    <mergeCell ref="A43:H43"/>
    <mergeCell ref="G39:H39"/>
    <mergeCell ref="A40:A41"/>
    <mergeCell ref="B40:C40"/>
    <mergeCell ref="E40:F40"/>
    <mergeCell ref="G40:H40"/>
    <mergeCell ref="B41:C41"/>
    <mergeCell ref="E41:F41"/>
    <mergeCell ref="G41:H41"/>
    <mergeCell ref="A37:A39"/>
    <mergeCell ref="B37:C37"/>
    <mergeCell ref="E37:F37"/>
    <mergeCell ref="G37:H37"/>
    <mergeCell ref="B38:C38"/>
    <mergeCell ref="E38:F38"/>
    <mergeCell ref="G38:H38"/>
    <mergeCell ref="B39:C39"/>
    <mergeCell ref="E39:F39"/>
    <mergeCell ref="A34:A36"/>
    <mergeCell ref="B34:C34"/>
    <mergeCell ref="E34:F34"/>
    <mergeCell ref="G34:H34"/>
    <mergeCell ref="B35:C35"/>
    <mergeCell ref="E35:F35"/>
    <mergeCell ref="G35:H35"/>
    <mergeCell ref="B36:C36"/>
    <mergeCell ref="E36:F36"/>
    <mergeCell ref="G36:H36"/>
    <mergeCell ref="A28:H28"/>
    <mergeCell ref="B31:C31"/>
    <mergeCell ref="E31:F31"/>
    <mergeCell ref="G31:H31"/>
    <mergeCell ref="A32:A33"/>
    <mergeCell ref="B32:C32"/>
    <mergeCell ref="E32:F32"/>
    <mergeCell ref="G32:H32"/>
    <mergeCell ref="B33:C33"/>
    <mergeCell ref="E33:F33"/>
    <mergeCell ref="G33:H33"/>
    <mergeCell ref="A21:B21"/>
    <mergeCell ref="E21:F21"/>
    <mergeCell ref="A23:B23"/>
    <mergeCell ref="E23:F23"/>
    <mergeCell ref="A24:B24"/>
    <mergeCell ref="E24:F24"/>
    <mergeCell ref="A20:B20"/>
    <mergeCell ref="E20:F20"/>
    <mergeCell ref="A11:B14"/>
    <mergeCell ref="D11:E11"/>
    <mergeCell ref="F11:H12"/>
    <mergeCell ref="D12:E12"/>
    <mergeCell ref="D13:E13"/>
    <mergeCell ref="F13:H14"/>
    <mergeCell ref="D14:E14"/>
    <mergeCell ref="A15:B16"/>
    <mergeCell ref="D15:E15"/>
    <mergeCell ref="F15:H15"/>
    <mergeCell ref="D16:E16"/>
    <mergeCell ref="F16:H16"/>
    <mergeCell ref="A6:B6"/>
    <mergeCell ref="D6:E6"/>
    <mergeCell ref="F6:H6"/>
    <mergeCell ref="A7:B10"/>
    <mergeCell ref="D7:E7"/>
    <mergeCell ref="F7:H8"/>
    <mergeCell ref="D8:E8"/>
    <mergeCell ref="D9:E9"/>
    <mergeCell ref="F9:H10"/>
    <mergeCell ref="D10:E10"/>
    <mergeCell ref="A4:B4"/>
    <mergeCell ref="D4:E4"/>
    <mergeCell ref="F4:H4"/>
    <mergeCell ref="A5:B5"/>
    <mergeCell ref="D5:E5"/>
    <mergeCell ref="F5:H5"/>
  </mergeCells>
  <phoneticPr fontId="4"/>
  <pageMargins left="0.78740157480314965" right="0.19685039370078741" top="0.19685039370078741" bottom="0.19685039370078741" header="0.31496062992125984" footer="0.31496062992125984"/>
  <pageSetup paperSize="9" scale="8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CZ40"/>
  <sheetViews>
    <sheetView view="pageLayout" topLeftCell="B19" zoomScaleNormal="80" workbookViewId="0">
      <selection activeCell="B38" sqref="A38:XFD38"/>
    </sheetView>
  </sheetViews>
  <sheetFormatPr defaultRowHeight="14.25" x14ac:dyDescent="0.15"/>
  <cols>
    <col min="1" max="67" width="1.875" style="277" customWidth="1"/>
    <col min="68" max="68" width="1.625" style="277" customWidth="1"/>
    <col min="69" max="87" width="1.875" style="277" customWidth="1"/>
    <col min="88" max="89" width="2.625" style="277" customWidth="1"/>
    <col min="90" max="90" width="3.375" style="277" customWidth="1"/>
    <col min="91" max="91" width="3.5" style="277" customWidth="1"/>
    <col min="92" max="95" width="2.625" style="277" customWidth="1"/>
    <col min="96" max="101" width="2.25" style="277" customWidth="1"/>
    <col min="102" max="103" width="2.625" style="277" customWidth="1"/>
    <col min="104" max="104" width="1.625" style="277" customWidth="1"/>
    <col min="105" max="16384" width="9" style="277"/>
  </cols>
  <sheetData>
    <row r="1" spans="2:101" s="308" customFormat="1" ht="26.25" customHeight="1" x14ac:dyDescent="0.15"/>
    <row r="2" spans="2:101" ht="26.25" customHeight="1" x14ac:dyDescent="0.15"/>
    <row r="3" spans="2:101" ht="26.85" customHeight="1" x14ac:dyDescent="0.15">
      <c r="C3" s="804" t="s">
        <v>922</v>
      </c>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row>
    <row r="5" spans="2:101" ht="24.2" customHeight="1" x14ac:dyDescent="0.15">
      <c r="B5" s="694" t="s">
        <v>923</v>
      </c>
      <c r="C5" s="694"/>
      <c r="D5" s="694"/>
      <c r="E5" s="694"/>
      <c r="F5" s="694"/>
      <c r="G5" s="694"/>
      <c r="H5" s="694"/>
      <c r="I5" s="694"/>
      <c r="J5" s="694"/>
      <c r="K5" s="694"/>
      <c r="L5" s="694"/>
      <c r="M5" s="694"/>
      <c r="N5" s="694"/>
      <c r="O5" s="694"/>
      <c r="P5" s="694"/>
      <c r="Q5" s="694"/>
      <c r="R5" s="694"/>
      <c r="S5" s="694"/>
      <c r="T5" s="694"/>
      <c r="U5" s="694"/>
      <c r="V5" s="694"/>
      <c r="W5" s="694"/>
      <c r="CI5" s="784" t="s">
        <v>924</v>
      </c>
      <c r="CJ5" s="784"/>
      <c r="CK5" s="784"/>
      <c r="CL5" s="784"/>
      <c r="CM5" s="784"/>
      <c r="CN5" s="784"/>
      <c r="CO5" s="784"/>
      <c r="CP5" s="784"/>
      <c r="CQ5" s="784"/>
      <c r="CR5" s="784"/>
      <c r="CS5" s="784"/>
      <c r="CT5" s="784"/>
      <c r="CU5" s="784"/>
      <c r="CV5" s="784"/>
      <c r="CW5" s="784"/>
    </row>
    <row r="6" spans="2:101" ht="25.5" customHeight="1" x14ac:dyDescent="0.15">
      <c r="B6" s="1190" t="s">
        <v>925</v>
      </c>
      <c r="C6" s="1190"/>
      <c r="D6" s="1190"/>
      <c r="E6" s="1190"/>
      <c r="F6" s="1190"/>
      <c r="G6" s="1190"/>
      <c r="H6" s="1190"/>
      <c r="I6" s="1190"/>
      <c r="J6" s="1190"/>
      <c r="K6" s="1099" t="s">
        <v>926</v>
      </c>
      <c r="L6" s="1099"/>
      <c r="M6" s="1099"/>
      <c r="N6" s="1099"/>
      <c r="O6" s="1099"/>
      <c r="P6" s="1099"/>
      <c r="Q6" s="1099"/>
      <c r="R6" s="1099"/>
      <c r="S6" s="1099"/>
      <c r="T6" s="1099"/>
      <c r="U6" s="787" t="s">
        <v>927</v>
      </c>
      <c r="V6" s="787"/>
      <c r="W6" s="787"/>
      <c r="X6" s="787"/>
      <c r="Y6" s="787"/>
      <c r="Z6" s="787"/>
      <c r="AA6" s="787"/>
      <c r="AB6" s="787"/>
      <c r="AC6" s="787"/>
      <c r="AD6" s="787" t="s">
        <v>928</v>
      </c>
      <c r="AE6" s="787"/>
      <c r="AF6" s="787"/>
      <c r="AG6" s="787"/>
      <c r="AH6" s="787"/>
      <c r="AI6" s="787"/>
      <c r="AJ6" s="787"/>
      <c r="AK6" s="787"/>
      <c r="AL6" s="787"/>
      <c r="AM6" s="787"/>
      <c r="AN6" s="787" t="s">
        <v>929</v>
      </c>
      <c r="AO6" s="787"/>
      <c r="AP6" s="787"/>
      <c r="AQ6" s="787"/>
      <c r="AR6" s="787"/>
      <c r="AS6" s="787"/>
      <c r="AT6" s="787"/>
      <c r="AU6" s="787"/>
      <c r="AV6" s="787"/>
      <c r="AW6" s="787"/>
      <c r="AX6" s="1099" t="s">
        <v>930</v>
      </c>
      <c r="AY6" s="1099"/>
      <c r="AZ6" s="1099"/>
      <c r="BA6" s="1099"/>
      <c r="BB6" s="1099"/>
      <c r="BC6" s="787" t="s">
        <v>931</v>
      </c>
      <c r="BD6" s="787"/>
      <c r="BE6" s="787"/>
      <c r="BF6" s="787"/>
      <c r="BG6" s="787"/>
      <c r="BH6" s="977" t="s">
        <v>932</v>
      </c>
      <c r="BI6" s="977"/>
      <c r="BJ6" s="977"/>
      <c r="BK6" s="977"/>
      <c r="BL6" s="977"/>
      <c r="BM6" s="977"/>
      <c r="BN6" s="977"/>
      <c r="BO6" s="977"/>
      <c r="BP6" s="977"/>
      <c r="BQ6" s="977"/>
      <c r="BR6" s="977"/>
      <c r="BS6" s="977"/>
      <c r="BT6" s="977"/>
      <c r="BU6" s="977"/>
      <c r="BV6" s="977"/>
      <c r="BW6" s="977"/>
      <c r="BX6" s="977"/>
      <c r="BY6" s="977"/>
      <c r="BZ6" s="977"/>
      <c r="CA6" s="977"/>
      <c r="CB6" s="977"/>
      <c r="CC6" s="977"/>
      <c r="CD6" s="977"/>
      <c r="CE6" s="977"/>
      <c r="CF6" s="977"/>
      <c r="CG6" s="977"/>
      <c r="CH6" s="977"/>
      <c r="CI6" s="977"/>
      <c r="CJ6" s="977"/>
      <c r="CK6" s="977"/>
      <c r="CL6" s="977"/>
      <c r="CM6" s="977"/>
      <c r="CN6" s="977"/>
      <c r="CO6" s="977"/>
      <c r="CP6" s="977"/>
      <c r="CQ6" s="977"/>
      <c r="CR6" s="977"/>
      <c r="CS6" s="977"/>
      <c r="CT6" s="977"/>
      <c r="CU6" s="977"/>
      <c r="CV6" s="977"/>
      <c r="CW6" s="977"/>
    </row>
    <row r="7" spans="2:101" ht="25.5" customHeight="1" x14ac:dyDescent="0.15">
      <c r="B7" s="1190"/>
      <c r="C7" s="1190"/>
      <c r="D7" s="1190"/>
      <c r="E7" s="1190"/>
      <c r="F7" s="1190"/>
      <c r="G7" s="1190"/>
      <c r="H7" s="1190"/>
      <c r="I7" s="1190"/>
      <c r="J7" s="1190"/>
      <c r="K7" s="1099"/>
      <c r="L7" s="1099"/>
      <c r="M7" s="1099"/>
      <c r="N7" s="1099"/>
      <c r="O7" s="1099"/>
      <c r="P7" s="1099"/>
      <c r="Q7" s="1099"/>
      <c r="R7" s="1099"/>
      <c r="S7" s="1099"/>
      <c r="T7" s="1099"/>
      <c r="U7" s="787"/>
      <c r="V7" s="787"/>
      <c r="W7" s="787"/>
      <c r="X7" s="787"/>
      <c r="Y7" s="787"/>
      <c r="Z7" s="787"/>
      <c r="AA7" s="787"/>
      <c r="AB7" s="787"/>
      <c r="AC7" s="787"/>
      <c r="AD7" s="966" t="s">
        <v>933</v>
      </c>
      <c r="AE7" s="966"/>
      <c r="AF7" s="966"/>
      <c r="AG7" s="966" t="s">
        <v>934</v>
      </c>
      <c r="AH7" s="966"/>
      <c r="AI7" s="966"/>
      <c r="AJ7" s="966" t="s">
        <v>197</v>
      </c>
      <c r="AK7" s="966"/>
      <c r="AL7" s="966"/>
      <c r="AM7" s="966"/>
      <c r="AN7" s="966" t="s">
        <v>935</v>
      </c>
      <c r="AO7" s="966"/>
      <c r="AP7" s="966"/>
      <c r="AQ7" s="966" t="s">
        <v>936</v>
      </c>
      <c r="AR7" s="966"/>
      <c r="AS7" s="966"/>
      <c r="AT7" s="966" t="s">
        <v>937</v>
      </c>
      <c r="AU7" s="966"/>
      <c r="AV7" s="966"/>
      <c r="AW7" s="966"/>
      <c r="AX7" s="1099"/>
      <c r="AY7" s="1099"/>
      <c r="AZ7" s="1099"/>
      <c r="BA7" s="1099"/>
      <c r="BB7" s="1099"/>
      <c r="BC7" s="787"/>
      <c r="BD7" s="787"/>
      <c r="BE7" s="787"/>
      <c r="BF7" s="787"/>
      <c r="BG7" s="787"/>
      <c r="BH7" s="966" t="s">
        <v>938</v>
      </c>
      <c r="BI7" s="966"/>
      <c r="BJ7" s="966"/>
      <c r="BK7" s="966"/>
      <c r="BL7" s="966"/>
      <c r="BM7" s="966"/>
      <c r="BN7" s="966" t="s">
        <v>939</v>
      </c>
      <c r="BO7" s="966"/>
      <c r="BP7" s="966"/>
      <c r="BQ7" s="966"/>
      <c r="BR7" s="966"/>
      <c r="BS7" s="966" t="s">
        <v>940</v>
      </c>
      <c r="BT7" s="966"/>
      <c r="BU7" s="966"/>
      <c r="BV7" s="966"/>
      <c r="BW7" s="966"/>
      <c r="BX7" s="966" t="s">
        <v>941</v>
      </c>
      <c r="BY7" s="966"/>
      <c r="BZ7" s="966"/>
      <c r="CA7" s="966"/>
      <c r="CB7" s="966"/>
      <c r="CC7" s="966"/>
      <c r="CD7" s="966"/>
      <c r="CE7" s="966" t="s">
        <v>942</v>
      </c>
      <c r="CF7" s="966"/>
      <c r="CG7" s="966"/>
      <c r="CH7" s="966"/>
      <c r="CI7" s="966"/>
      <c r="CJ7" s="1103" t="s">
        <v>943</v>
      </c>
      <c r="CK7" s="1103"/>
      <c r="CL7" s="1103"/>
      <c r="CM7" s="966" t="s">
        <v>944</v>
      </c>
      <c r="CN7" s="966"/>
      <c r="CO7" s="966"/>
      <c r="CP7" s="1191" t="s">
        <v>945</v>
      </c>
      <c r="CQ7" s="1191"/>
      <c r="CR7" s="1191"/>
      <c r="CS7" s="1191"/>
      <c r="CT7" s="1191"/>
      <c r="CU7" s="1191"/>
      <c r="CV7" s="1191"/>
      <c r="CW7" s="1191"/>
    </row>
    <row r="8" spans="2:101" ht="25.5" customHeight="1" x14ac:dyDescent="0.15">
      <c r="B8" s="1192" t="s">
        <v>946</v>
      </c>
      <c r="C8" s="1192"/>
      <c r="D8" s="1192"/>
      <c r="E8" s="1192"/>
      <c r="F8" s="1192"/>
      <c r="G8" s="1192"/>
      <c r="H8" s="1192"/>
      <c r="I8" s="1192"/>
      <c r="J8" s="1192"/>
      <c r="K8" s="1193" t="s">
        <v>947</v>
      </c>
      <c r="L8" s="1193"/>
      <c r="M8" s="1193"/>
      <c r="N8" s="1193"/>
      <c r="O8" s="1193"/>
      <c r="P8" s="1193"/>
      <c r="Q8" s="1193"/>
      <c r="R8" s="1193"/>
      <c r="S8" s="1193"/>
      <c r="T8" s="1193"/>
      <c r="U8" s="1193" t="s">
        <v>948</v>
      </c>
      <c r="V8" s="1193"/>
      <c r="W8" s="1193"/>
      <c r="X8" s="1193"/>
      <c r="Y8" s="1193"/>
      <c r="Z8" s="1193"/>
      <c r="AA8" s="1193"/>
      <c r="AB8" s="1193"/>
      <c r="AC8" s="1193"/>
      <c r="AD8" s="1194">
        <v>508</v>
      </c>
      <c r="AE8" s="1194"/>
      <c r="AF8" s="1194"/>
      <c r="AG8" s="1194">
        <v>752</v>
      </c>
      <c r="AH8" s="1194"/>
      <c r="AI8" s="1194"/>
      <c r="AJ8" s="1194">
        <f>SUM(AD8+AG8)</f>
        <v>1260</v>
      </c>
      <c r="AK8" s="1194"/>
      <c r="AL8" s="1194"/>
      <c r="AM8" s="1194"/>
      <c r="AN8" s="1203">
        <v>8</v>
      </c>
      <c r="AO8" s="1203"/>
      <c r="AP8" s="1203"/>
      <c r="AQ8" s="1203">
        <v>3</v>
      </c>
      <c r="AR8" s="1203"/>
      <c r="AS8" s="1203"/>
      <c r="AT8" s="1101">
        <v>66</v>
      </c>
      <c r="AU8" s="1101"/>
      <c r="AV8" s="1101"/>
      <c r="AW8" s="1101"/>
      <c r="AX8" s="1195">
        <v>626621</v>
      </c>
      <c r="AY8" s="1195"/>
      <c r="AZ8" s="1195"/>
      <c r="BA8" s="1195"/>
      <c r="BB8" s="1195"/>
      <c r="BC8" s="1195">
        <v>879328</v>
      </c>
      <c r="BD8" s="1195"/>
      <c r="BE8" s="1195"/>
      <c r="BF8" s="1195"/>
      <c r="BG8" s="1195"/>
      <c r="BH8" s="1202">
        <v>5161023</v>
      </c>
      <c r="BI8" s="1202"/>
      <c r="BJ8" s="1202"/>
      <c r="BK8" s="1202"/>
      <c r="BL8" s="1202"/>
      <c r="BM8" s="1202"/>
      <c r="BN8" s="1202">
        <v>626645</v>
      </c>
      <c r="BO8" s="1202"/>
      <c r="BP8" s="1202"/>
      <c r="BQ8" s="1202"/>
      <c r="BR8" s="1202"/>
      <c r="BS8" s="1202">
        <v>990210</v>
      </c>
      <c r="BT8" s="1202"/>
      <c r="BU8" s="1202"/>
      <c r="BV8" s="1202"/>
      <c r="BW8" s="1202"/>
      <c r="BX8" s="1103" t="s">
        <v>949</v>
      </c>
      <c r="BY8" s="1103"/>
      <c r="BZ8" s="1103"/>
      <c r="CA8" s="1103"/>
      <c r="CB8" s="1103"/>
      <c r="CC8" s="1103"/>
      <c r="CD8" s="1103"/>
      <c r="CE8" s="1195">
        <v>113822</v>
      </c>
      <c r="CF8" s="1195"/>
      <c r="CG8" s="1195"/>
      <c r="CH8" s="1195"/>
      <c r="CI8" s="1195"/>
      <c r="CJ8" s="1195">
        <v>72567</v>
      </c>
      <c r="CK8" s="1195"/>
      <c r="CL8" s="1195"/>
      <c r="CM8" s="1195">
        <v>5458</v>
      </c>
      <c r="CN8" s="1195"/>
      <c r="CO8" s="1195"/>
      <c r="CP8" s="297"/>
      <c r="CQ8" s="298"/>
      <c r="CR8" s="1196">
        <v>811217</v>
      </c>
      <c r="CS8" s="1196"/>
      <c r="CT8" s="1196"/>
      <c r="CU8" s="1196"/>
      <c r="CV8" s="1196"/>
      <c r="CW8" s="1196"/>
    </row>
    <row r="9" spans="2:101" ht="25.5" customHeight="1" x14ac:dyDescent="0.15">
      <c r="B9" s="1192"/>
      <c r="C9" s="1192"/>
      <c r="D9" s="1192"/>
      <c r="E9" s="1192"/>
      <c r="F9" s="1192"/>
      <c r="G9" s="1192"/>
      <c r="H9" s="1192"/>
      <c r="I9" s="1192"/>
      <c r="J9" s="1192"/>
      <c r="K9" s="1193"/>
      <c r="L9" s="1193"/>
      <c r="M9" s="1193"/>
      <c r="N9" s="1193"/>
      <c r="O9" s="1193"/>
      <c r="P9" s="1193"/>
      <c r="Q9" s="1193"/>
      <c r="R9" s="1193"/>
      <c r="S9" s="1193"/>
      <c r="T9" s="1193"/>
      <c r="U9" s="1193"/>
      <c r="V9" s="1193"/>
      <c r="W9" s="1193"/>
      <c r="X9" s="1193"/>
      <c r="Y9" s="1193"/>
      <c r="Z9" s="1193"/>
      <c r="AA9" s="1193"/>
      <c r="AB9" s="1193"/>
      <c r="AC9" s="1193"/>
      <c r="AD9" s="1194"/>
      <c r="AE9" s="1194"/>
      <c r="AF9" s="1194"/>
      <c r="AG9" s="1194"/>
      <c r="AH9" s="1194"/>
      <c r="AI9" s="1194"/>
      <c r="AJ9" s="1194"/>
      <c r="AK9" s="1194"/>
      <c r="AL9" s="1194"/>
      <c r="AM9" s="1194"/>
      <c r="AN9" s="1203"/>
      <c r="AO9" s="1203"/>
      <c r="AP9" s="1203"/>
      <c r="AQ9" s="1203"/>
      <c r="AR9" s="1203"/>
      <c r="AS9" s="1203"/>
      <c r="AT9" s="1101"/>
      <c r="AU9" s="1101"/>
      <c r="AV9" s="1101"/>
      <c r="AW9" s="1101"/>
      <c r="AX9" s="1195"/>
      <c r="AY9" s="1195"/>
      <c r="AZ9" s="1195"/>
      <c r="BA9" s="1195"/>
      <c r="BB9" s="1195"/>
      <c r="BC9" s="1195"/>
      <c r="BD9" s="1195"/>
      <c r="BE9" s="1195"/>
      <c r="BF9" s="1195"/>
      <c r="BG9" s="1195"/>
      <c r="BH9" s="1202"/>
      <c r="BI9" s="1202"/>
      <c r="BJ9" s="1202"/>
      <c r="BK9" s="1202"/>
      <c r="BL9" s="1202"/>
      <c r="BM9" s="1202"/>
      <c r="BN9" s="1202"/>
      <c r="BO9" s="1202"/>
      <c r="BP9" s="1202"/>
      <c r="BQ9" s="1202"/>
      <c r="BR9" s="1202"/>
      <c r="BS9" s="1202"/>
      <c r="BT9" s="1202"/>
      <c r="BU9" s="1202"/>
      <c r="BV9" s="1202"/>
      <c r="BW9" s="1202"/>
      <c r="BX9" s="1103"/>
      <c r="BY9" s="1103"/>
      <c r="BZ9" s="1103"/>
      <c r="CA9" s="1103"/>
      <c r="CB9" s="1103"/>
      <c r="CC9" s="1103"/>
      <c r="CD9" s="1103"/>
      <c r="CE9" s="1195"/>
      <c r="CF9" s="1195"/>
      <c r="CG9" s="1195"/>
      <c r="CH9" s="1195"/>
      <c r="CI9" s="1195"/>
      <c r="CJ9" s="1195"/>
      <c r="CK9" s="1195"/>
      <c r="CL9" s="1195"/>
      <c r="CM9" s="1195"/>
      <c r="CN9" s="1195"/>
      <c r="CO9" s="1195"/>
      <c r="CP9" s="299"/>
      <c r="CQ9" s="300"/>
      <c r="CR9" s="1197" t="s">
        <v>950</v>
      </c>
      <c r="CS9" s="1197"/>
      <c r="CT9" s="1197"/>
      <c r="CU9" s="1197"/>
      <c r="CV9" s="1197"/>
      <c r="CW9" s="1197"/>
    </row>
    <row r="10" spans="2:101" ht="25.5" customHeight="1" x14ac:dyDescent="0.15">
      <c r="B10" s="1192"/>
      <c r="C10" s="1192"/>
      <c r="D10" s="1192"/>
      <c r="E10" s="1192"/>
      <c r="F10" s="1192"/>
      <c r="G10" s="1192"/>
      <c r="H10" s="1192"/>
      <c r="I10" s="1192"/>
      <c r="J10" s="1192"/>
      <c r="K10" s="1193"/>
      <c r="L10" s="1193"/>
      <c r="M10" s="1193"/>
      <c r="N10" s="1193"/>
      <c r="O10" s="1193"/>
      <c r="P10" s="1193"/>
      <c r="Q10" s="1193"/>
      <c r="R10" s="1193"/>
      <c r="S10" s="1193"/>
      <c r="T10" s="1193"/>
      <c r="U10" s="1193"/>
      <c r="V10" s="1193"/>
      <c r="W10" s="1193"/>
      <c r="X10" s="1193"/>
      <c r="Y10" s="1193"/>
      <c r="Z10" s="1193"/>
      <c r="AA10" s="1193"/>
      <c r="AB10" s="1193"/>
      <c r="AC10" s="1193"/>
      <c r="AD10" s="1194"/>
      <c r="AE10" s="1194"/>
      <c r="AF10" s="1194"/>
      <c r="AG10" s="1194"/>
      <c r="AH10" s="1194"/>
      <c r="AI10" s="1194"/>
      <c r="AJ10" s="1194"/>
      <c r="AK10" s="1194"/>
      <c r="AL10" s="1194"/>
      <c r="AM10" s="1194"/>
      <c r="AN10" s="1203"/>
      <c r="AO10" s="1203"/>
      <c r="AP10" s="1203"/>
      <c r="AQ10" s="1203"/>
      <c r="AR10" s="1203"/>
      <c r="AS10" s="1203"/>
      <c r="AT10" s="1198" t="s">
        <v>951</v>
      </c>
      <c r="AU10" s="1198"/>
      <c r="AV10" s="1198"/>
      <c r="AW10" s="1198"/>
      <c r="AX10" s="1195"/>
      <c r="AY10" s="1195"/>
      <c r="AZ10" s="1195"/>
      <c r="BA10" s="1195"/>
      <c r="BB10" s="1195"/>
      <c r="BC10" s="1195"/>
      <c r="BD10" s="1195"/>
      <c r="BE10" s="1195"/>
      <c r="BF10" s="1195"/>
      <c r="BG10" s="1195"/>
      <c r="BH10" s="1202"/>
      <c r="BI10" s="1202"/>
      <c r="BJ10" s="1202"/>
      <c r="BK10" s="1202"/>
      <c r="BL10" s="1202"/>
      <c r="BM10" s="1202"/>
      <c r="BN10" s="1202"/>
      <c r="BO10" s="1202"/>
      <c r="BP10" s="1202"/>
      <c r="BQ10" s="1202"/>
      <c r="BR10" s="1202"/>
      <c r="BS10" s="1202"/>
      <c r="BT10" s="1202"/>
      <c r="BU10" s="1202"/>
      <c r="BV10" s="1202"/>
      <c r="BW10" s="1202"/>
      <c r="BX10" s="1103"/>
      <c r="BY10" s="1103"/>
      <c r="BZ10" s="1103"/>
      <c r="CA10" s="1103"/>
      <c r="CB10" s="1103"/>
      <c r="CC10" s="1103"/>
      <c r="CD10" s="1103"/>
      <c r="CE10" s="1195"/>
      <c r="CF10" s="1195"/>
      <c r="CG10" s="1195"/>
      <c r="CH10" s="1195"/>
      <c r="CI10" s="1195"/>
      <c r="CJ10" s="1195"/>
      <c r="CK10" s="1195"/>
      <c r="CL10" s="1195"/>
      <c r="CM10" s="1195"/>
      <c r="CN10" s="1195"/>
      <c r="CO10" s="1195"/>
      <c r="CP10" s="299"/>
      <c r="CQ10" s="300"/>
      <c r="CR10" s="1199">
        <v>1679</v>
      </c>
      <c r="CS10" s="1199"/>
      <c r="CT10" s="1199"/>
      <c r="CU10" s="1199"/>
      <c r="CV10" s="1199"/>
      <c r="CW10" s="1199"/>
    </row>
    <row r="11" spans="2:101" ht="25.5" customHeight="1" x14ac:dyDescent="0.15">
      <c r="B11" s="1192"/>
      <c r="C11" s="1192"/>
      <c r="D11" s="1192"/>
      <c r="E11" s="1192"/>
      <c r="F11" s="1192"/>
      <c r="G11" s="1192"/>
      <c r="H11" s="1192"/>
      <c r="I11" s="1192"/>
      <c r="J11" s="1192"/>
      <c r="K11" s="1193"/>
      <c r="L11" s="1193"/>
      <c r="M11" s="1193"/>
      <c r="N11" s="1193"/>
      <c r="O11" s="1193"/>
      <c r="P11" s="1193"/>
      <c r="Q11" s="1193"/>
      <c r="R11" s="1193"/>
      <c r="S11" s="1193"/>
      <c r="T11" s="1193"/>
      <c r="U11" s="1193"/>
      <c r="V11" s="1193"/>
      <c r="W11" s="1193"/>
      <c r="X11" s="1193"/>
      <c r="Y11" s="1193"/>
      <c r="Z11" s="1193"/>
      <c r="AA11" s="1193"/>
      <c r="AB11" s="1193"/>
      <c r="AC11" s="1193"/>
      <c r="AD11" s="1194"/>
      <c r="AE11" s="1194"/>
      <c r="AF11" s="1194"/>
      <c r="AG11" s="1194"/>
      <c r="AH11" s="1194"/>
      <c r="AI11" s="1194"/>
      <c r="AJ11" s="1194"/>
      <c r="AK11" s="1194"/>
      <c r="AL11" s="1194"/>
      <c r="AM11" s="1194"/>
      <c r="AN11" s="1203"/>
      <c r="AO11" s="1203"/>
      <c r="AP11" s="1203"/>
      <c r="AQ11" s="1203"/>
      <c r="AR11" s="1203"/>
      <c r="AS11" s="1203"/>
      <c r="AT11" s="1198"/>
      <c r="AU11" s="1198"/>
      <c r="AV11" s="1198"/>
      <c r="AW11" s="1198"/>
      <c r="AX11" s="1195"/>
      <c r="AY11" s="1195"/>
      <c r="AZ11" s="1195"/>
      <c r="BA11" s="1195"/>
      <c r="BB11" s="1195"/>
      <c r="BC11" s="1195"/>
      <c r="BD11" s="1195"/>
      <c r="BE11" s="1195"/>
      <c r="BF11" s="1195"/>
      <c r="BG11" s="1195"/>
      <c r="BH11" s="1202"/>
      <c r="BI11" s="1202"/>
      <c r="BJ11" s="1202"/>
      <c r="BK11" s="1202"/>
      <c r="BL11" s="1202"/>
      <c r="BM11" s="1202"/>
      <c r="BN11" s="1202"/>
      <c r="BO11" s="1202"/>
      <c r="BP11" s="1202"/>
      <c r="BQ11" s="1202"/>
      <c r="BR11" s="1202"/>
      <c r="BS11" s="1202"/>
      <c r="BT11" s="1202"/>
      <c r="BU11" s="1202"/>
      <c r="BV11" s="1202"/>
      <c r="BW11" s="1202"/>
      <c r="BX11" s="1195">
        <v>3134839</v>
      </c>
      <c r="BY11" s="1195"/>
      <c r="BZ11" s="1195"/>
      <c r="CA11" s="1195"/>
      <c r="CB11" s="1195"/>
      <c r="CC11" s="1195"/>
      <c r="CD11" s="1195"/>
      <c r="CE11" s="1195"/>
      <c r="CF11" s="1195"/>
      <c r="CG11" s="1195"/>
      <c r="CH11" s="1195"/>
      <c r="CI11" s="1195"/>
      <c r="CJ11" s="1195"/>
      <c r="CK11" s="1195"/>
      <c r="CL11" s="1195"/>
      <c r="CM11" s="1195"/>
      <c r="CN11" s="1195"/>
      <c r="CO11" s="1195"/>
      <c r="CP11" s="299"/>
      <c r="CQ11" s="300"/>
      <c r="CR11" s="1200" t="s">
        <v>952</v>
      </c>
      <c r="CS11" s="1200"/>
      <c r="CT11" s="1200"/>
      <c r="CU11" s="1200"/>
      <c r="CV11" s="1200"/>
      <c r="CW11" s="1200"/>
    </row>
    <row r="12" spans="2:101" ht="25.5" customHeight="1" x14ac:dyDescent="0.15">
      <c r="B12" s="1192"/>
      <c r="C12" s="1192"/>
      <c r="D12" s="1192"/>
      <c r="E12" s="1192"/>
      <c r="F12" s="1192"/>
      <c r="G12" s="1192"/>
      <c r="H12" s="1192"/>
      <c r="I12" s="1192"/>
      <c r="J12" s="1192"/>
      <c r="K12" s="1193"/>
      <c r="L12" s="1193"/>
      <c r="M12" s="1193"/>
      <c r="N12" s="1193"/>
      <c r="O12" s="1193"/>
      <c r="P12" s="1193"/>
      <c r="Q12" s="1193"/>
      <c r="R12" s="1193"/>
      <c r="S12" s="1193"/>
      <c r="T12" s="1193"/>
      <c r="U12" s="1193"/>
      <c r="V12" s="1193"/>
      <c r="W12" s="1193"/>
      <c r="X12" s="1193"/>
      <c r="Y12" s="1193"/>
      <c r="Z12" s="1193"/>
      <c r="AA12" s="1193"/>
      <c r="AB12" s="1193"/>
      <c r="AC12" s="1193"/>
      <c r="AD12" s="1194"/>
      <c r="AE12" s="1194"/>
      <c r="AF12" s="1194"/>
      <c r="AG12" s="1194"/>
      <c r="AH12" s="1194"/>
      <c r="AI12" s="1194"/>
      <c r="AJ12" s="1194"/>
      <c r="AK12" s="1194"/>
      <c r="AL12" s="1194"/>
      <c r="AM12" s="1194"/>
      <c r="AN12" s="1203"/>
      <c r="AO12" s="1203"/>
      <c r="AP12" s="1203"/>
      <c r="AQ12" s="1203"/>
      <c r="AR12" s="1203"/>
      <c r="AS12" s="1203"/>
      <c r="AT12" s="1198"/>
      <c r="AU12" s="1198"/>
      <c r="AV12" s="1198"/>
      <c r="AW12" s="1198"/>
      <c r="AX12" s="1195"/>
      <c r="AY12" s="1195"/>
      <c r="AZ12" s="1195"/>
      <c r="BA12" s="1195"/>
      <c r="BB12" s="1195"/>
      <c r="BC12" s="1195"/>
      <c r="BD12" s="1195"/>
      <c r="BE12" s="1195"/>
      <c r="BF12" s="1195"/>
      <c r="BG12" s="1195"/>
      <c r="BH12" s="1202"/>
      <c r="BI12" s="1202"/>
      <c r="BJ12" s="1202"/>
      <c r="BK12" s="1202"/>
      <c r="BL12" s="1202"/>
      <c r="BM12" s="1202"/>
      <c r="BN12" s="1202"/>
      <c r="BO12" s="1202"/>
      <c r="BP12" s="1202"/>
      <c r="BQ12" s="1202"/>
      <c r="BR12" s="1202"/>
      <c r="BS12" s="1202"/>
      <c r="BT12" s="1202"/>
      <c r="BU12" s="1202"/>
      <c r="BV12" s="1202"/>
      <c r="BW12" s="1202"/>
      <c r="BX12" s="1195"/>
      <c r="BY12" s="1195"/>
      <c r="BZ12" s="1195"/>
      <c r="CA12" s="1195"/>
      <c r="CB12" s="1195"/>
      <c r="CC12" s="1195"/>
      <c r="CD12" s="1195"/>
      <c r="CE12" s="1195"/>
      <c r="CF12" s="1195"/>
      <c r="CG12" s="1195"/>
      <c r="CH12" s="1195"/>
      <c r="CI12" s="1195"/>
      <c r="CJ12" s="1195"/>
      <c r="CK12" s="1195"/>
      <c r="CL12" s="1195"/>
      <c r="CM12" s="1195"/>
      <c r="CN12" s="1195"/>
      <c r="CO12" s="1195"/>
      <c r="CP12" s="301"/>
      <c r="CQ12" s="302"/>
      <c r="CR12" s="1201">
        <v>809538</v>
      </c>
      <c r="CS12" s="1201"/>
      <c r="CT12" s="1201"/>
      <c r="CU12" s="1201"/>
      <c r="CV12" s="1201"/>
      <c r="CW12" s="1201"/>
    </row>
    <row r="13" spans="2:101" ht="24" customHeight="1" x14ac:dyDescent="0.15">
      <c r="CS13" s="277" t="s">
        <v>953</v>
      </c>
    </row>
    <row r="14" spans="2:101" ht="27.75" customHeight="1" x14ac:dyDescent="0.15">
      <c r="BI14" s="303"/>
    </row>
    <row r="16" spans="2:101" ht="24.2" customHeight="1" x14ac:dyDescent="0.15">
      <c r="C16" s="694" t="s">
        <v>954</v>
      </c>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BH16" s="278"/>
      <c r="BI16" s="278"/>
      <c r="BJ16" s="278"/>
      <c r="BK16" s="278"/>
      <c r="BL16" s="1209" t="s">
        <v>955</v>
      </c>
      <c r="BM16" s="1210"/>
      <c r="BN16" s="1210"/>
      <c r="BO16" s="1210"/>
      <c r="BP16" s="1210"/>
      <c r="BQ16" s="1210"/>
      <c r="BR16" s="1210"/>
      <c r="BS16" s="1210"/>
      <c r="BT16" s="1210"/>
      <c r="BU16" s="1210"/>
      <c r="BV16" s="1210"/>
      <c r="BW16" s="1210"/>
      <c r="BX16" s="1210"/>
      <c r="BY16" s="1210"/>
      <c r="BZ16" s="1211"/>
      <c r="CA16" s="1212" t="s">
        <v>956</v>
      </c>
      <c r="CB16" s="1213"/>
      <c r="CC16" s="1213"/>
      <c r="CD16" s="1213"/>
      <c r="CE16" s="1213"/>
      <c r="CF16" s="1213"/>
      <c r="CG16" s="1213"/>
      <c r="CH16" s="1213"/>
      <c r="CI16" s="1213"/>
      <c r="CJ16" s="1213"/>
      <c r="CK16" s="1214"/>
    </row>
    <row r="17" spans="2:89" ht="21" customHeight="1" x14ac:dyDescent="0.15">
      <c r="B17" s="967"/>
      <c r="C17" s="968"/>
      <c r="D17" s="968"/>
      <c r="E17" s="968"/>
      <c r="F17" s="968"/>
      <c r="G17" s="968"/>
      <c r="H17" s="968"/>
      <c r="I17" s="968"/>
      <c r="J17" s="968"/>
      <c r="K17" s="788" t="s">
        <v>957</v>
      </c>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t="s">
        <v>958</v>
      </c>
      <c r="AK17" s="788"/>
      <c r="AL17" s="788"/>
      <c r="AM17" s="788"/>
      <c r="AN17" s="788"/>
      <c r="AO17" s="788"/>
      <c r="AP17" s="788"/>
      <c r="AQ17" s="788"/>
      <c r="AR17" s="788"/>
      <c r="AS17" s="788"/>
      <c r="AT17" s="788"/>
      <c r="AU17" s="788"/>
      <c r="AV17" s="788"/>
      <c r="AW17" s="788"/>
      <c r="AX17" s="788"/>
      <c r="AY17" s="788"/>
      <c r="AZ17" s="788"/>
      <c r="BA17" s="788"/>
      <c r="BB17" s="788"/>
      <c r="BC17" s="788"/>
      <c r="BD17" s="788"/>
      <c r="BE17" s="788"/>
      <c r="BF17" s="788"/>
      <c r="BG17" s="788"/>
      <c r="BH17" s="788"/>
      <c r="BI17" s="788"/>
      <c r="BJ17" s="788"/>
      <c r="BK17" s="788"/>
      <c r="BL17" s="1216" t="s">
        <v>959</v>
      </c>
      <c r="BM17" s="1216"/>
      <c r="BN17" s="1216"/>
      <c r="BO17" s="1216"/>
      <c r="BP17" s="1216"/>
      <c r="BQ17" s="1216"/>
      <c r="BR17" s="1216"/>
      <c r="BS17" s="1216"/>
      <c r="BT17" s="1216"/>
      <c r="BU17" s="1216"/>
      <c r="BV17" s="1216"/>
      <c r="BW17" s="1216"/>
      <c r="BX17" s="1216"/>
      <c r="BY17" s="1216"/>
      <c r="BZ17" s="1229"/>
      <c r="CA17" s="1215" t="s">
        <v>960</v>
      </c>
      <c r="CB17" s="1216"/>
      <c r="CC17" s="1216"/>
      <c r="CD17" s="1216"/>
      <c r="CE17" s="1216"/>
      <c r="CF17" s="1216"/>
      <c r="CG17" s="1216"/>
      <c r="CH17" s="1216"/>
      <c r="CI17" s="1216"/>
      <c r="CJ17" s="1216"/>
      <c r="CK17" s="1217"/>
    </row>
    <row r="18" spans="2:89" ht="21" customHeight="1" x14ac:dyDescent="0.15">
      <c r="B18" s="969"/>
      <c r="C18" s="970"/>
      <c r="D18" s="970"/>
      <c r="E18" s="970"/>
      <c r="F18" s="970"/>
      <c r="G18" s="970"/>
      <c r="H18" s="970"/>
      <c r="I18" s="970"/>
      <c r="J18" s="970"/>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966" t="s">
        <v>933</v>
      </c>
      <c r="BM18" s="966"/>
      <c r="BN18" s="966"/>
      <c r="BO18" s="966"/>
      <c r="BP18" s="966"/>
      <c r="BQ18" s="966" t="s">
        <v>934</v>
      </c>
      <c r="BR18" s="966"/>
      <c r="BS18" s="966"/>
      <c r="BT18" s="966"/>
      <c r="BU18" s="966"/>
      <c r="BV18" s="966" t="s">
        <v>197</v>
      </c>
      <c r="BW18" s="966"/>
      <c r="BX18" s="966"/>
      <c r="BY18" s="966"/>
      <c r="BZ18" s="966"/>
      <c r="CA18" s="1218"/>
      <c r="CB18" s="1219"/>
      <c r="CC18" s="1219"/>
      <c r="CD18" s="1219"/>
      <c r="CE18" s="1219"/>
      <c r="CF18" s="1219"/>
      <c r="CG18" s="1219"/>
      <c r="CH18" s="1219"/>
      <c r="CI18" s="1219"/>
      <c r="CJ18" s="1219"/>
      <c r="CK18" s="1220"/>
    </row>
    <row r="19" spans="2:89" ht="25.5" customHeight="1" x14ac:dyDescent="0.15">
      <c r="B19" s="1205" t="s">
        <v>961</v>
      </c>
      <c r="C19" s="1108"/>
      <c r="D19" s="1108"/>
      <c r="E19" s="1108"/>
      <c r="F19" s="1108"/>
      <c r="G19" s="1108"/>
      <c r="H19" s="1108"/>
      <c r="I19" s="1108"/>
      <c r="J19" s="1108"/>
      <c r="K19" s="1206" t="s">
        <v>962</v>
      </c>
      <c r="L19" s="1206"/>
      <c r="M19" s="1206"/>
      <c r="N19" s="1206"/>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206"/>
      <c r="AM19" s="1206"/>
      <c r="AN19" s="1206"/>
      <c r="AO19" s="1206"/>
      <c r="AP19" s="1206"/>
      <c r="AQ19" s="1206"/>
      <c r="AR19" s="1206"/>
      <c r="AS19" s="1206"/>
      <c r="AT19" s="1206"/>
      <c r="AU19" s="1206"/>
      <c r="AV19" s="1206"/>
      <c r="AW19" s="1206"/>
      <c r="AX19" s="1206"/>
      <c r="AY19" s="1206"/>
      <c r="AZ19" s="1206"/>
      <c r="BA19" s="1206"/>
      <c r="BB19" s="1206"/>
      <c r="BC19" s="1206"/>
      <c r="BD19" s="1206"/>
      <c r="BE19" s="1206"/>
      <c r="BF19" s="1206"/>
      <c r="BG19" s="1206"/>
      <c r="BH19" s="1206"/>
      <c r="BI19" s="1206"/>
      <c r="BJ19" s="1206"/>
      <c r="BK19" s="1206"/>
      <c r="BL19" s="1208" t="s">
        <v>0</v>
      </c>
      <c r="BM19" s="1208"/>
      <c r="BN19" s="1208"/>
      <c r="BO19" s="1222" t="s">
        <v>963</v>
      </c>
      <c r="BP19" s="1222"/>
      <c r="BQ19" s="1208" t="s">
        <v>0</v>
      </c>
      <c r="BR19" s="1208"/>
      <c r="BS19" s="1208"/>
      <c r="BT19" s="1222" t="s">
        <v>963</v>
      </c>
      <c r="BU19" s="1222"/>
      <c r="BV19" s="1208" t="s">
        <v>0</v>
      </c>
      <c r="BW19" s="1208"/>
      <c r="BX19" s="1208"/>
      <c r="BY19" s="1222" t="s">
        <v>963</v>
      </c>
      <c r="BZ19" s="1222"/>
      <c r="CA19" s="1204">
        <v>36</v>
      </c>
      <c r="CB19" s="1204"/>
      <c r="CC19" s="1204"/>
      <c r="CD19" s="1204"/>
      <c r="CE19" s="1204"/>
      <c r="CF19" s="1204"/>
      <c r="CG19" s="1204"/>
      <c r="CH19" s="1204"/>
      <c r="CI19" s="1204"/>
      <c r="CJ19" s="1204"/>
      <c r="CK19" s="305" t="s">
        <v>963</v>
      </c>
    </row>
    <row r="20" spans="2:89" ht="25.5" customHeight="1" x14ac:dyDescent="0.15">
      <c r="B20" s="1207" t="s">
        <v>964</v>
      </c>
      <c r="C20" s="1104"/>
      <c r="D20" s="1104"/>
      <c r="E20" s="1104"/>
      <c r="F20" s="1104"/>
      <c r="G20" s="1104"/>
      <c r="H20" s="1104"/>
      <c r="I20" s="1104"/>
      <c r="J20" s="1104"/>
      <c r="K20" s="1206" t="s">
        <v>965</v>
      </c>
      <c r="L20" s="1206"/>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t="s">
        <v>966</v>
      </c>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101">
        <v>66</v>
      </c>
      <c r="BM20" s="1101"/>
      <c r="BN20" s="1101"/>
      <c r="BO20" s="1101"/>
      <c r="BP20" s="1101"/>
      <c r="BQ20" s="1101">
        <v>63</v>
      </c>
      <c r="BR20" s="1101"/>
      <c r="BS20" s="1101"/>
      <c r="BT20" s="1101"/>
      <c r="BU20" s="1101"/>
      <c r="BV20" s="1101">
        <f t="shared" ref="BV20:BV27" si="0">SUM(BL20+BQ20)</f>
        <v>129</v>
      </c>
      <c r="BW20" s="1101"/>
      <c r="BX20" s="1101"/>
      <c r="BY20" s="1101"/>
      <c r="BZ20" s="1101"/>
      <c r="CA20" s="1204">
        <v>7</v>
      </c>
      <c r="CB20" s="1204"/>
      <c r="CC20" s="1204"/>
      <c r="CD20" s="1204"/>
      <c r="CE20" s="1204"/>
      <c r="CF20" s="1204"/>
      <c r="CG20" s="1204"/>
      <c r="CH20" s="1204"/>
      <c r="CI20" s="1204"/>
      <c r="CJ20" s="1204"/>
      <c r="CK20" s="307"/>
    </row>
    <row r="21" spans="2:89" ht="25.5" customHeight="1" x14ac:dyDescent="0.15">
      <c r="B21" s="1205" t="s">
        <v>967</v>
      </c>
      <c r="C21" s="1108"/>
      <c r="D21" s="1108"/>
      <c r="E21" s="1108"/>
      <c r="F21" s="1108"/>
      <c r="G21" s="1108"/>
      <c r="H21" s="1108"/>
      <c r="I21" s="1108"/>
      <c r="J21" s="1108"/>
      <c r="K21" s="1206" t="s">
        <v>968</v>
      </c>
      <c r="L21" s="1206"/>
      <c r="M21" s="1206"/>
      <c r="N21" s="1206"/>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t="s">
        <v>969</v>
      </c>
      <c r="AK21" s="1206"/>
      <c r="AL21" s="1206"/>
      <c r="AM21" s="1206"/>
      <c r="AN21" s="1206"/>
      <c r="AO21" s="1206"/>
      <c r="AP21" s="1206"/>
      <c r="AQ21" s="1206"/>
      <c r="AR21" s="1206"/>
      <c r="AS21" s="1206"/>
      <c r="AT21" s="1206"/>
      <c r="AU21" s="1206"/>
      <c r="AV21" s="1206"/>
      <c r="AW21" s="1206"/>
      <c r="AX21" s="1206"/>
      <c r="AY21" s="1206"/>
      <c r="AZ21" s="1206"/>
      <c r="BA21" s="1206"/>
      <c r="BB21" s="1206"/>
      <c r="BC21" s="1206"/>
      <c r="BD21" s="1206"/>
      <c r="BE21" s="1206"/>
      <c r="BF21" s="1206"/>
      <c r="BG21" s="1206"/>
      <c r="BH21" s="1206"/>
      <c r="BI21" s="1206"/>
      <c r="BJ21" s="1206"/>
      <c r="BK21" s="1206"/>
      <c r="BL21" s="1101">
        <v>35</v>
      </c>
      <c r="BM21" s="1101"/>
      <c r="BN21" s="1101"/>
      <c r="BO21" s="1101"/>
      <c r="BP21" s="1101"/>
      <c r="BQ21" s="1101">
        <v>130</v>
      </c>
      <c r="BR21" s="1101"/>
      <c r="BS21" s="1101"/>
      <c r="BT21" s="1101"/>
      <c r="BU21" s="1101"/>
      <c r="BV21" s="1101">
        <f t="shared" si="0"/>
        <v>165</v>
      </c>
      <c r="BW21" s="1101"/>
      <c r="BX21" s="1101"/>
      <c r="BY21" s="1101"/>
      <c r="BZ21" s="1101"/>
      <c r="CA21" s="1204">
        <v>2</v>
      </c>
      <c r="CB21" s="1204"/>
      <c r="CC21" s="1204"/>
      <c r="CD21" s="1204"/>
      <c r="CE21" s="1204"/>
      <c r="CF21" s="1204"/>
      <c r="CG21" s="1204"/>
      <c r="CH21" s="1204"/>
      <c r="CI21" s="1204"/>
      <c r="CJ21" s="1204"/>
      <c r="CK21" s="307"/>
    </row>
    <row r="22" spans="2:89" ht="25.5" customHeight="1" x14ac:dyDescent="0.15">
      <c r="B22" s="1205" t="s">
        <v>970</v>
      </c>
      <c r="C22" s="1108"/>
      <c r="D22" s="1108"/>
      <c r="E22" s="1108"/>
      <c r="F22" s="1108"/>
      <c r="G22" s="1108"/>
      <c r="H22" s="1108"/>
      <c r="I22" s="1108"/>
      <c r="J22" s="1108"/>
      <c r="K22" s="1206" t="s">
        <v>971</v>
      </c>
      <c r="L22" s="1206"/>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1206"/>
      <c r="AJ22" s="1206" t="s">
        <v>972</v>
      </c>
      <c r="AK22" s="1206"/>
      <c r="AL22" s="1206"/>
      <c r="AM22" s="1206"/>
      <c r="AN22" s="1206"/>
      <c r="AO22" s="1206"/>
      <c r="AP22" s="1206"/>
      <c r="AQ22" s="1206"/>
      <c r="AR22" s="1206"/>
      <c r="AS22" s="1206"/>
      <c r="AT22" s="1206"/>
      <c r="AU22" s="1206"/>
      <c r="AV22" s="1206"/>
      <c r="AW22" s="1206"/>
      <c r="AX22" s="1206"/>
      <c r="AY22" s="1206"/>
      <c r="AZ22" s="1206"/>
      <c r="BA22" s="1206"/>
      <c r="BB22" s="1206"/>
      <c r="BC22" s="1206"/>
      <c r="BD22" s="1206"/>
      <c r="BE22" s="1206"/>
      <c r="BF22" s="1206"/>
      <c r="BG22" s="1206"/>
      <c r="BH22" s="1206"/>
      <c r="BI22" s="1206"/>
      <c r="BJ22" s="1206"/>
      <c r="BK22" s="1206"/>
      <c r="BL22" s="1101">
        <v>76</v>
      </c>
      <c r="BM22" s="1101"/>
      <c r="BN22" s="1101"/>
      <c r="BO22" s="1101"/>
      <c r="BP22" s="1101"/>
      <c r="BQ22" s="1101">
        <v>39</v>
      </c>
      <c r="BR22" s="1101"/>
      <c r="BS22" s="1101"/>
      <c r="BT22" s="1101"/>
      <c r="BU22" s="1101"/>
      <c r="BV22" s="1101">
        <f t="shared" si="0"/>
        <v>115</v>
      </c>
      <c r="BW22" s="1101"/>
      <c r="BX22" s="1101"/>
      <c r="BY22" s="1101"/>
      <c r="BZ22" s="1101"/>
      <c r="CA22" s="1204">
        <v>2</v>
      </c>
      <c r="CB22" s="1204"/>
      <c r="CC22" s="1204"/>
      <c r="CD22" s="1204"/>
      <c r="CE22" s="1204"/>
      <c r="CF22" s="1204"/>
      <c r="CG22" s="1204"/>
      <c r="CH22" s="1204"/>
      <c r="CI22" s="1204"/>
      <c r="CJ22" s="1204"/>
      <c r="CK22" s="307"/>
    </row>
    <row r="23" spans="2:89" ht="25.5" customHeight="1" x14ac:dyDescent="0.15">
      <c r="B23" s="1205" t="s">
        <v>973</v>
      </c>
      <c r="C23" s="1108"/>
      <c r="D23" s="1108"/>
      <c r="E23" s="1108"/>
      <c r="F23" s="1108"/>
      <c r="G23" s="1108"/>
      <c r="H23" s="1108"/>
      <c r="I23" s="1108"/>
      <c r="J23" s="1108"/>
      <c r="K23" s="1206" t="s">
        <v>974</v>
      </c>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t="s">
        <v>975</v>
      </c>
      <c r="AK23" s="1206"/>
      <c r="AL23" s="1206"/>
      <c r="AM23" s="1206"/>
      <c r="AN23" s="1206"/>
      <c r="AO23" s="1206"/>
      <c r="AP23" s="1206"/>
      <c r="AQ23" s="1206"/>
      <c r="AR23" s="1206"/>
      <c r="AS23" s="1206"/>
      <c r="AT23" s="1206"/>
      <c r="AU23" s="1206"/>
      <c r="AV23" s="1206"/>
      <c r="AW23" s="1206"/>
      <c r="AX23" s="1206"/>
      <c r="AY23" s="1206"/>
      <c r="AZ23" s="1206"/>
      <c r="BA23" s="1206"/>
      <c r="BB23" s="1206"/>
      <c r="BC23" s="1206"/>
      <c r="BD23" s="1206"/>
      <c r="BE23" s="1206"/>
      <c r="BF23" s="1206"/>
      <c r="BG23" s="1206"/>
      <c r="BH23" s="1206"/>
      <c r="BI23" s="1206"/>
      <c r="BJ23" s="1206"/>
      <c r="BK23" s="1206"/>
      <c r="BL23" s="1101">
        <v>42</v>
      </c>
      <c r="BM23" s="1101"/>
      <c r="BN23" s="1101"/>
      <c r="BO23" s="1101"/>
      <c r="BP23" s="1101"/>
      <c r="BQ23" s="1101">
        <v>86</v>
      </c>
      <c r="BR23" s="1101"/>
      <c r="BS23" s="1101"/>
      <c r="BT23" s="1101"/>
      <c r="BU23" s="1101"/>
      <c r="BV23" s="1101">
        <f t="shared" si="0"/>
        <v>128</v>
      </c>
      <c r="BW23" s="1101"/>
      <c r="BX23" s="1101"/>
      <c r="BY23" s="1101"/>
      <c r="BZ23" s="1101"/>
      <c r="CA23" s="1204">
        <v>1</v>
      </c>
      <c r="CB23" s="1204"/>
      <c r="CC23" s="1204"/>
      <c r="CD23" s="1204"/>
      <c r="CE23" s="1204"/>
      <c r="CF23" s="1204"/>
      <c r="CG23" s="1204"/>
      <c r="CH23" s="1204"/>
      <c r="CI23" s="1204"/>
      <c r="CJ23" s="1204"/>
      <c r="CK23" s="307"/>
    </row>
    <row r="24" spans="2:89" ht="25.5" customHeight="1" x14ac:dyDescent="0.15">
      <c r="B24" s="1205" t="s">
        <v>976</v>
      </c>
      <c r="C24" s="1108"/>
      <c r="D24" s="1108"/>
      <c r="E24" s="1108"/>
      <c r="F24" s="1108"/>
      <c r="G24" s="1108"/>
      <c r="H24" s="1108"/>
      <c r="I24" s="1108"/>
      <c r="J24" s="1108"/>
      <c r="K24" s="1206" t="s">
        <v>977</v>
      </c>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t="s">
        <v>978</v>
      </c>
      <c r="AK24" s="1206"/>
      <c r="AL24" s="1206"/>
      <c r="AM24" s="1206"/>
      <c r="AN24" s="1206"/>
      <c r="AO24" s="1206"/>
      <c r="AP24" s="1206"/>
      <c r="AQ24" s="1206"/>
      <c r="AR24" s="1206"/>
      <c r="AS24" s="1206"/>
      <c r="AT24" s="1206"/>
      <c r="AU24" s="1206"/>
      <c r="AV24" s="1206"/>
      <c r="AW24" s="1206"/>
      <c r="AX24" s="1206"/>
      <c r="AY24" s="1206"/>
      <c r="AZ24" s="1206"/>
      <c r="BA24" s="1206"/>
      <c r="BB24" s="1206"/>
      <c r="BC24" s="1206"/>
      <c r="BD24" s="1206"/>
      <c r="BE24" s="1206"/>
      <c r="BF24" s="1206"/>
      <c r="BG24" s="1206"/>
      <c r="BH24" s="1206"/>
      <c r="BI24" s="1206"/>
      <c r="BJ24" s="1206"/>
      <c r="BK24" s="1206"/>
      <c r="BL24" s="1101">
        <v>74</v>
      </c>
      <c r="BM24" s="1101"/>
      <c r="BN24" s="1101"/>
      <c r="BO24" s="1101"/>
      <c r="BP24" s="1101"/>
      <c r="BQ24" s="1101">
        <v>78</v>
      </c>
      <c r="BR24" s="1101"/>
      <c r="BS24" s="1101"/>
      <c r="BT24" s="1101"/>
      <c r="BU24" s="1101"/>
      <c r="BV24" s="1101">
        <f t="shared" si="0"/>
        <v>152</v>
      </c>
      <c r="BW24" s="1101"/>
      <c r="BX24" s="1101"/>
      <c r="BY24" s="1101"/>
      <c r="BZ24" s="1101"/>
      <c r="CA24" s="1204">
        <v>8</v>
      </c>
      <c r="CB24" s="1204"/>
      <c r="CC24" s="1204"/>
      <c r="CD24" s="1204"/>
      <c r="CE24" s="1204"/>
      <c r="CF24" s="1204"/>
      <c r="CG24" s="1204"/>
      <c r="CH24" s="1204"/>
      <c r="CI24" s="1204"/>
      <c r="CJ24" s="1204"/>
      <c r="CK24" s="307"/>
    </row>
    <row r="25" spans="2:89" ht="25.5" customHeight="1" x14ac:dyDescent="0.15">
      <c r="B25" s="1205" t="s">
        <v>979</v>
      </c>
      <c r="C25" s="1108"/>
      <c r="D25" s="1108"/>
      <c r="E25" s="1108"/>
      <c r="F25" s="1108"/>
      <c r="G25" s="1108"/>
      <c r="H25" s="1108"/>
      <c r="I25" s="1108"/>
      <c r="J25" s="1108"/>
      <c r="K25" s="1206" t="s">
        <v>980</v>
      </c>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t="s">
        <v>981</v>
      </c>
      <c r="AK25" s="1206"/>
      <c r="AL25" s="1206"/>
      <c r="AM25" s="1206"/>
      <c r="AN25" s="1206"/>
      <c r="AO25" s="1206"/>
      <c r="AP25" s="1206"/>
      <c r="AQ25" s="1206"/>
      <c r="AR25" s="1206"/>
      <c r="AS25" s="1206"/>
      <c r="AT25" s="1206"/>
      <c r="AU25" s="1206"/>
      <c r="AV25" s="1206"/>
      <c r="AW25" s="1206"/>
      <c r="AX25" s="1206"/>
      <c r="AY25" s="1206"/>
      <c r="AZ25" s="1206"/>
      <c r="BA25" s="1206"/>
      <c r="BB25" s="1206"/>
      <c r="BC25" s="1206"/>
      <c r="BD25" s="1206"/>
      <c r="BE25" s="1206"/>
      <c r="BF25" s="1206"/>
      <c r="BG25" s="1206"/>
      <c r="BH25" s="1206"/>
      <c r="BI25" s="1206"/>
      <c r="BJ25" s="1206"/>
      <c r="BK25" s="1206"/>
      <c r="BL25" s="1101">
        <v>51</v>
      </c>
      <c r="BM25" s="1101"/>
      <c r="BN25" s="1101"/>
      <c r="BO25" s="1101"/>
      <c r="BP25" s="1101"/>
      <c r="BQ25" s="1101">
        <v>67</v>
      </c>
      <c r="BR25" s="1101"/>
      <c r="BS25" s="1101"/>
      <c r="BT25" s="1101"/>
      <c r="BU25" s="1101"/>
      <c r="BV25" s="1101">
        <f t="shared" si="0"/>
        <v>118</v>
      </c>
      <c r="BW25" s="1101"/>
      <c r="BX25" s="1101"/>
      <c r="BY25" s="1101"/>
      <c r="BZ25" s="1101"/>
      <c r="CA25" s="1204">
        <v>2</v>
      </c>
      <c r="CB25" s="1204"/>
      <c r="CC25" s="1204"/>
      <c r="CD25" s="1204"/>
      <c r="CE25" s="1204"/>
      <c r="CF25" s="1204"/>
      <c r="CG25" s="1204"/>
      <c r="CH25" s="1204"/>
      <c r="CI25" s="1204"/>
      <c r="CJ25" s="1204"/>
      <c r="CK25" s="307"/>
    </row>
    <row r="26" spans="2:89" ht="25.5" customHeight="1" x14ac:dyDescent="0.15">
      <c r="B26" s="1205" t="s">
        <v>982</v>
      </c>
      <c r="C26" s="1108"/>
      <c r="D26" s="1108"/>
      <c r="E26" s="1108"/>
      <c r="F26" s="1108"/>
      <c r="G26" s="1108"/>
      <c r="H26" s="1108"/>
      <c r="I26" s="1108"/>
      <c r="J26" s="1108"/>
      <c r="K26" s="1206" t="s">
        <v>983</v>
      </c>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t="s">
        <v>984</v>
      </c>
      <c r="AK26" s="1206"/>
      <c r="AL26" s="1206"/>
      <c r="AM26" s="1206"/>
      <c r="AN26" s="1206"/>
      <c r="AO26" s="1206"/>
      <c r="AP26" s="1206"/>
      <c r="AQ26" s="1206"/>
      <c r="AR26" s="1206"/>
      <c r="AS26" s="1206"/>
      <c r="AT26" s="1206"/>
      <c r="AU26" s="1206"/>
      <c r="AV26" s="1206"/>
      <c r="AW26" s="1206"/>
      <c r="AX26" s="1206"/>
      <c r="AY26" s="1206"/>
      <c r="AZ26" s="1206"/>
      <c r="BA26" s="1206"/>
      <c r="BB26" s="1206"/>
      <c r="BC26" s="1206"/>
      <c r="BD26" s="1206"/>
      <c r="BE26" s="1206"/>
      <c r="BF26" s="1206"/>
      <c r="BG26" s="1206"/>
      <c r="BH26" s="1206"/>
      <c r="BI26" s="1206"/>
      <c r="BJ26" s="1206"/>
      <c r="BK26" s="1206"/>
      <c r="BL26" s="1101">
        <v>37</v>
      </c>
      <c r="BM26" s="1101"/>
      <c r="BN26" s="1101"/>
      <c r="BO26" s="1101"/>
      <c r="BP26" s="1101"/>
      <c r="BQ26" s="1101">
        <v>93</v>
      </c>
      <c r="BR26" s="1101"/>
      <c r="BS26" s="1101"/>
      <c r="BT26" s="1101"/>
      <c r="BU26" s="1101"/>
      <c r="BV26" s="1101">
        <f t="shared" si="0"/>
        <v>130</v>
      </c>
      <c r="BW26" s="1101"/>
      <c r="BX26" s="1101"/>
      <c r="BY26" s="1101"/>
      <c r="BZ26" s="1101"/>
      <c r="CA26" s="1204">
        <v>1</v>
      </c>
      <c r="CB26" s="1204"/>
      <c r="CC26" s="1204"/>
      <c r="CD26" s="1204"/>
      <c r="CE26" s="1204"/>
      <c r="CF26" s="1204"/>
      <c r="CG26" s="1204"/>
      <c r="CH26" s="1204"/>
      <c r="CI26" s="1204"/>
      <c r="CJ26" s="1204"/>
      <c r="CK26" s="307"/>
    </row>
    <row r="27" spans="2:89" ht="25.5" customHeight="1" x14ac:dyDescent="0.15">
      <c r="B27" s="1207" t="s">
        <v>985</v>
      </c>
      <c r="C27" s="1104"/>
      <c r="D27" s="1104"/>
      <c r="E27" s="1104"/>
      <c r="F27" s="1104"/>
      <c r="G27" s="1104"/>
      <c r="H27" s="1104"/>
      <c r="I27" s="1104"/>
      <c r="J27" s="1104"/>
      <c r="K27" s="1206" t="s">
        <v>986</v>
      </c>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t="s">
        <v>987</v>
      </c>
      <c r="AK27" s="1206"/>
      <c r="AL27" s="1206"/>
      <c r="AM27" s="1206"/>
      <c r="AN27" s="1206"/>
      <c r="AO27" s="1206"/>
      <c r="AP27" s="1206"/>
      <c r="AQ27" s="1206"/>
      <c r="AR27" s="1206"/>
      <c r="AS27" s="1206"/>
      <c r="AT27" s="1206"/>
      <c r="AU27" s="1206"/>
      <c r="AV27" s="1206"/>
      <c r="AW27" s="1206"/>
      <c r="AX27" s="1206"/>
      <c r="AY27" s="1206"/>
      <c r="AZ27" s="1206"/>
      <c r="BA27" s="1206"/>
      <c r="BB27" s="1206"/>
      <c r="BC27" s="1206"/>
      <c r="BD27" s="1206"/>
      <c r="BE27" s="1206"/>
      <c r="BF27" s="1206"/>
      <c r="BG27" s="1206"/>
      <c r="BH27" s="1206"/>
      <c r="BI27" s="1206"/>
      <c r="BJ27" s="1206"/>
      <c r="BK27" s="1206"/>
      <c r="BL27" s="1101">
        <v>89</v>
      </c>
      <c r="BM27" s="1101"/>
      <c r="BN27" s="1101"/>
      <c r="BO27" s="1101"/>
      <c r="BP27" s="1101"/>
      <c r="BQ27" s="1101">
        <v>170</v>
      </c>
      <c r="BR27" s="1101"/>
      <c r="BS27" s="1101"/>
      <c r="BT27" s="1101"/>
      <c r="BU27" s="1101"/>
      <c r="BV27" s="1101">
        <f t="shared" si="0"/>
        <v>259</v>
      </c>
      <c r="BW27" s="1101"/>
      <c r="BX27" s="1101"/>
      <c r="BY27" s="1101"/>
      <c r="BZ27" s="1101"/>
      <c r="CA27" s="1204">
        <v>9</v>
      </c>
      <c r="CB27" s="1204"/>
      <c r="CC27" s="1204"/>
      <c r="CD27" s="1204"/>
      <c r="CE27" s="1204"/>
      <c r="CF27" s="1204"/>
      <c r="CG27" s="1204"/>
      <c r="CH27" s="1204"/>
      <c r="CI27" s="1204"/>
      <c r="CJ27" s="1204"/>
      <c r="CK27" s="307"/>
    </row>
    <row r="28" spans="2:89" ht="25.5" customHeight="1" x14ac:dyDescent="0.15">
      <c r="B28" s="1223"/>
      <c r="C28" s="1224"/>
      <c r="D28" s="1224"/>
      <c r="E28" s="1224"/>
      <c r="F28" s="1224"/>
      <c r="G28" s="1224"/>
      <c r="H28" s="1224"/>
      <c r="I28" s="1224"/>
      <c r="J28" s="1224"/>
      <c r="K28" s="1225" t="s">
        <v>988</v>
      </c>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1225"/>
      <c r="AT28" s="1225"/>
      <c r="AU28" s="1225"/>
      <c r="AV28" s="1225"/>
      <c r="AW28" s="1225"/>
      <c r="AX28" s="1225"/>
      <c r="AY28" s="1225"/>
      <c r="AZ28" s="1225"/>
      <c r="BA28" s="1225"/>
      <c r="BB28" s="1225"/>
      <c r="BC28" s="1225"/>
      <c r="BD28" s="1225"/>
      <c r="BE28" s="1225"/>
      <c r="BF28" s="1225"/>
      <c r="BG28" s="1225"/>
      <c r="BH28" s="1225"/>
      <c r="BI28" s="1225"/>
      <c r="BJ28" s="1225"/>
      <c r="BK28" s="1225"/>
      <c r="BL28" s="1230">
        <f>SUM(BL20:BP27)</f>
        <v>470</v>
      </c>
      <c r="BM28" s="1227"/>
      <c r="BN28" s="1227"/>
      <c r="BO28" s="1227"/>
      <c r="BP28" s="1227"/>
      <c r="BQ28" s="1230">
        <f>SUM(BQ20:BU27)</f>
        <v>726</v>
      </c>
      <c r="BR28" s="1227"/>
      <c r="BS28" s="1227"/>
      <c r="BT28" s="1227"/>
      <c r="BU28" s="1227"/>
      <c r="BV28" s="1227">
        <f>SUM(BV20:BZ27)</f>
        <v>1196</v>
      </c>
      <c r="BW28" s="1227"/>
      <c r="BX28" s="1227"/>
      <c r="BY28" s="1227"/>
      <c r="BZ28" s="1228"/>
      <c r="CA28" s="1226">
        <f>SUM(CA19:CA27)</f>
        <v>68</v>
      </c>
      <c r="CB28" s="1226"/>
      <c r="CC28" s="1226"/>
      <c r="CD28" s="1226"/>
      <c r="CE28" s="1226"/>
      <c r="CF28" s="1226"/>
      <c r="CG28" s="1226"/>
      <c r="CH28" s="1226"/>
      <c r="CI28" s="1226"/>
      <c r="CJ28" s="1226"/>
      <c r="CK28" s="306"/>
    </row>
    <row r="29" spans="2:89" ht="24" customHeight="1" x14ac:dyDescent="0.15">
      <c r="BZ29" s="304"/>
      <c r="CA29" s="304"/>
      <c r="CB29" s="304"/>
      <c r="CC29" s="304"/>
      <c r="CD29" s="304"/>
      <c r="CE29" s="304"/>
      <c r="CF29" s="304"/>
      <c r="CG29" s="304"/>
      <c r="CH29" s="304"/>
      <c r="CI29" s="304"/>
      <c r="CJ29" s="304"/>
    </row>
    <row r="30" spans="2:89" ht="24" customHeight="1" x14ac:dyDescent="0.15">
      <c r="C30" s="1221" t="s">
        <v>989</v>
      </c>
      <c r="D30" s="1221"/>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221"/>
      <c r="AM30" s="1221"/>
      <c r="AN30" s="1221"/>
      <c r="AO30" s="1221"/>
      <c r="AP30" s="1221"/>
      <c r="AQ30" s="1221"/>
      <c r="AR30" s="1221"/>
      <c r="AS30" s="1221"/>
      <c r="AT30" s="1221"/>
      <c r="AU30" s="1221"/>
      <c r="AV30" s="1221"/>
      <c r="AW30" s="1221"/>
      <c r="AX30" s="1221"/>
      <c r="AY30" s="1221"/>
      <c r="AZ30" s="1221"/>
      <c r="BA30" s="1221"/>
      <c r="BB30" s="1221"/>
    </row>
    <row r="31" spans="2:89" ht="20.100000000000001" customHeight="1" x14ac:dyDescent="0.15"/>
    <row r="39" spans="3:104" x14ac:dyDescent="0.15">
      <c r="C39" s="689" t="s">
        <v>990</v>
      </c>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c r="CB39" s="689"/>
      <c r="CC39" s="689"/>
      <c r="CD39" s="689"/>
      <c r="CE39" s="689"/>
      <c r="CF39" s="689"/>
      <c r="CG39" s="689"/>
      <c r="CH39" s="689"/>
      <c r="CI39" s="689"/>
      <c r="CJ39" s="689"/>
      <c r="CK39" s="689"/>
      <c r="CL39" s="689"/>
      <c r="CM39" s="689"/>
      <c r="CN39" s="689"/>
      <c r="CO39" s="689"/>
      <c r="CP39" s="689"/>
      <c r="CQ39" s="689"/>
      <c r="CR39" s="689"/>
      <c r="CS39" s="689"/>
      <c r="CT39" s="689"/>
      <c r="CU39" s="689"/>
      <c r="CV39" s="689"/>
      <c r="CW39" s="689"/>
      <c r="CX39" s="689"/>
      <c r="CY39" s="689"/>
      <c r="CZ39" s="689"/>
    </row>
    <row r="40" spans="3:104" x14ac:dyDescent="0.15">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c r="CB40" s="689"/>
      <c r="CC40" s="689"/>
      <c r="CD40" s="689"/>
      <c r="CE40" s="689"/>
      <c r="CF40" s="689"/>
      <c r="CG40" s="689"/>
      <c r="CH40" s="689"/>
      <c r="CI40" s="689"/>
      <c r="CJ40" s="689"/>
      <c r="CK40" s="689"/>
      <c r="CL40" s="689"/>
      <c r="CM40" s="689"/>
      <c r="CN40" s="689"/>
      <c r="CO40" s="689"/>
      <c r="CP40" s="689"/>
      <c r="CQ40" s="689"/>
      <c r="CR40" s="689"/>
      <c r="CS40" s="689"/>
      <c r="CT40" s="689"/>
      <c r="CU40" s="689"/>
      <c r="CV40" s="689"/>
      <c r="CW40" s="689"/>
      <c r="CX40" s="689"/>
      <c r="CY40" s="689"/>
      <c r="CZ40" s="689"/>
    </row>
  </sheetData>
  <sheetProtection selectLockedCells="1" selectUnlockedCells="1"/>
  <mergeCells count="136">
    <mergeCell ref="BQ28:BU28"/>
    <mergeCell ref="BL21:BP21"/>
    <mergeCell ref="BL22:BP22"/>
    <mergeCell ref="BL23:BP23"/>
    <mergeCell ref="BL24:BP24"/>
    <mergeCell ref="BL25:BP25"/>
    <mergeCell ref="BL26:BP26"/>
    <mergeCell ref="BL27:BP27"/>
    <mergeCell ref="BL28:BP28"/>
    <mergeCell ref="BQ21:BU21"/>
    <mergeCell ref="BQ22:BU22"/>
    <mergeCell ref="BQ23:BU23"/>
    <mergeCell ref="BQ24:BU24"/>
    <mergeCell ref="BQ25:BU25"/>
    <mergeCell ref="BQ26:BU26"/>
    <mergeCell ref="BV26:BZ26"/>
    <mergeCell ref="BV27:BZ27"/>
    <mergeCell ref="BV23:BZ23"/>
    <mergeCell ref="BQ18:BU18"/>
    <mergeCell ref="BL18:BP18"/>
    <mergeCell ref="BV20:BZ20"/>
    <mergeCell ref="BQ20:BU20"/>
    <mergeCell ref="BL20:BP20"/>
    <mergeCell ref="BL17:BZ17"/>
    <mergeCell ref="BQ27:BU27"/>
    <mergeCell ref="BV21:BZ21"/>
    <mergeCell ref="BV22:BZ22"/>
    <mergeCell ref="BV24:BZ24"/>
    <mergeCell ref="C30:BB30"/>
    <mergeCell ref="C39:CZ40"/>
    <mergeCell ref="BY19:BZ19"/>
    <mergeCell ref="BV18:BZ18"/>
    <mergeCell ref="BQ19:BS19"/>
    <mergeCell ref="BT19:BU19"/>
    <mergeCell ref="BL19:BN19"/>
    <mergeCell ref="BO19:BP19"/>
    <mergeCell ref="B28:J28"/>
    <mergeCell ref="K28:BK28"/>
    <mergeCell ref="CA28:CJ28"/>
    <mergeCell ref="BV28:BZ28"/>
    <mergeCell ref="CA26:CJ26"/>
    <mergeCell ref="B27:J27"/>
    <mergeCell ref="K27:AI27"/>
    <mergeCell ref="AJ27:BK27"/>
    <mergeCell ref="CA27:CJ27"/>
    <mergeCell ref="B26:J26"/>
    <mergeCell ref="K26:AI26"/>
    <mergeCell ref="AJ26:BK26"/>
    <mergeCell ref="CA24:CJ24"/>
    <mergeCell ref="B25:J25"/>
    <mergeCell ref="K25:AI25"/>
    <mergeCell ref="AJ25:BK25"/>
    <mergeCell ref="CA25:CJ25"/>
    <mergeCell ref="B24:J24"/>
    <mergeCell ref="K24:AI24"/>
    <mergeCell ref="AJ24:BK24"/>
    <mergeCell ref="CA22:CJ22"/>
    <mergeCell ref="B23:J23"/>
    <mergeCell ref="K23:AI23"/>
    <mergeCell ref="AJ23:BK23"/>
    <mergeCell ref="CA23:CJ23"/>
    <mergeCell ref="B22:J22"/>
    <mergeCell ref="K22:AI22"/>
    <mergeCell ref="AJ22:BK22"/>
    <mergeCell ref="BV25:BZ25"/>
    <mergeCell ref="AJ8:AM12"/>
    <mergeCell ref="AN8:AP12"/>
    <mergeCell ref="AQ8:AS12"/>
    <mergeCell ref="AT8:AW9"/>
    <mergeCell ref="AX8:BB12"/>
    <mergeCell ref="BC8:BG12"/>
    <mergeCell ref="CA20:CJ20"/>
    <mergeCell ref="B21:J21"/>
    <mergeCell ref="K21:AI21"/>
    <mergeCell ref="AJ21:BK21"/>
    <mergeCell ref="CA21:CJ21"/>
    <mergeCell ref="B20:J20"/>
    <mergeCell ref="K20:AI20"/>
    <mergeCell ref="AJ20:BK20"/>
    <mergeCell ref="B19:J19"/>
    <mergeCell ref="K19:AI19"/>
    <mergeCell ref="AJ19:BK19"/>
    <mergeCell ref="BV19:BX19"/>
    <mergeCell ref="CA19:CJ19"/>
    <mergeCell ref="BL16:BZ16"/>
    <mergeCell ref="CA16:CK16"/>
    <mergeCell ref="CA17:CK17"/>
    <mergeCell ref="CA18:CK18"/>
    <mergeCell ref="CP7:CW7"/>
    <mergeCell ref="B8:J12"/>
    <mergeCell ref="K8:T12"/>
    <mergeCell ref="U8:AC12"/>
    <mergeCell ref="AD8:AF12"/>
    <mergeCell ref="AG8:AI12"/>
    <mergeCell ref="C16:AO16"/>
    <mergeCell ref="B17:J18"/>
    <mergeCell ref="K17:AI18"/>
    <mergeCell ref="AJ17:BK18"/>
    <mergeCell ref="CM8:CO12"/>
    <mergeCell ref="CR8:CW8"/>
    <mergeCell ref="CR9:CW9"/>
    <mergeCell ref="AT10:AW12"/>
    <mergeCell ref="CR10:CW10"/>
    <mergeCell ref="BX11:CD12"/>
    <mergeCell ref="CR11:CW11"/>
    <mergeCell ref="CR12:CW12"/>
    <mergeCell ref="BH8:BM12"/>
    <mergeCell ref="BN8:BR12"/>
    <mergeCell ref="BS8:BW12"/>
    <mergeCell ref="BX8:CD10"/>
    <mergeCell ref="CE8:CI12"/>
    <mergeCell ref="CJ8:CL12"/>
    <mergeCell ref="C3:AF3"/>
    <mergeCell ref="B5:W5"/>
    <mergeCell ref="CI5:CW5"/>
    <mergeCell ref="B6:J7"/>
    <mergeCell ref="K6:T7"/>
    <mergeCell ref="U6:AC7"/>
    <mergeCell ref="AD6:AM6"/>
    <mergeCell ref="AN6:AW6"/>
    <mergeCell ref="AX6:BB7"/>
    <mergeCell ref="BC6:BG7"/>
    <mergeCell ref="BH6:CW6"/>
    <mergeCell ref="AD7:AF7"/>
    <mergeCell ref="AG7:AI7"/>
    <mergeCell ref="AJ7:AM7"/>
    <mergeCell ref="AN7:AP7"/>
    <mergeCell ref="AQ7:AS7"/>
    <mergeCell ref="AT7:AW7"/>
    <mergeCell ref="BH7:BM7"/>
    <mergeCell ref="BN7:BR7"/>
    <mergeCell ref="BS7:BW7"/>
    <mergeCell ref="BX7:CD7"/>
    <mergeCell ref="CE7:CI7"/>
    <mergeCell ref="CJ7:CL7"/>
    <mergeCell ref="CM7:CO7"/>
  </mergeCells>
  <phoneticPr fontId="4"/>
  <pageMargins left="0.78740157480314965" right="0.19685039370078741" top="0.19685039370078741" bottom="0.19685039370078741" header="0.47244094488188981" footer="0.11811023622047245"/>
  <pageSetup paperSize="9" scale="70" firstPageNumber="0" orientation="landscape"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4:S49"/>
  <sheetViews>
    <sheetView view="pageLayout" topLeftCell="A10" zoomScaleNormal="100" workbookViewId="0">
      <selection activeCell="K5" sqref="K5:S5"/>
    </sheetView>
  </sheetViews>
  <sheetFormatPr defaultRowHeight="14.25" x14ac:dyDescent="0.15"/>
  <cols>
    <col min="1" max="1" width="18.375" style="520" customWidth="1"/>
    <col min="2" max="2" width="41.5" style="520" customWidth="1"/>
    <col min="3" max="3" width="41.375" style="520" customWidth="1"/>
    <col min="4" max="9" width="6.875" style="520" customWidth="1"/>
    <col min="10" max="10" width="8.875" style="520" customWidth="1"/>
    <col min="11" max="13" width="7.625" style="520" customWidth="1"/>
    <col min="14" max="14" width="8.25" style="520" customWidth="1"/>
    <col min="15" max="17" width="8.625" style="520" customWidth="1"/>
    <col min="18" max="19" width="8.25" style="520" customWidth="1"/>
    <col min="20" max="16384" width="9" style="520"/>
  </cols>
  <sheetData>
    <row r="4" spans="1:19" ht="23.25" customHeight="1" x14ac:dyDescent="0.15">
      <c r="A4" s="696" t="s">
        <v>1468</v>
      </c>
      <c r="B4" s="696"/>
      <c r="O4" s="1242" t="s">
        <v>955</v>
      </c>
      <c r="P4" s="784"/>
      <c r="Q4" s="784"/>
      <c r="R4" s="784"/>
      <c r="S4" s="784"/>
    </row>
    <row r="5" spans="1:19" ht="23.25" customHeight="1" x14ac:dyDescent="0.15">
      <c r="A5" s="1190" t="s">
        <v>1469</v>
      </c>
      <c r="B5" s="1243" t="s">
        <v>1470</v>
      </c>
      <c r="C5" s="1243" t="s">
        <v>927</v>
      </c>
      <c r="D5" s="1243" t="s">
        <v>1471</v>
      </c>
      <c r="E5" s="1243"/>
      <c r="F5" s="1243"/>
      <c r="G5" s="1243" t="s">
        <v>1472</v>
      </c>
      <c r="H5" s="1243"/>
      <c r="I5" s="1243"/>
      <c r="J5" s="1244" t="s">
        <v>1473</v>
      </c>
      <c r="K5" s="1245" t="s">
        <v>1474</v>
      </c>
      <c r="L5" s="1245"/>
      <c r="M5" s="1245"/>
      <c r="N5" s="1245"/>
      <c r="O5" s="1245"/>
      <c r="P5" s="1245"/>
      <c r="Q5" s="1245"/>
      <c r="R5" s="1245"/>
      <c r="S5" s="1245"/>
    </row>
    <row r="6" spans="1:19" ht="23.25" customHeight="1" x14ac:dyDescent="0.15">
      <c r="A6" s="1190"/>
      <c r="B6" s="1243"/>
      <c r="C6" s="1243"/>
      <c r="D6" s="965" t="s">
        <v>933</v>
      </c>
      <c r="E6" s="965" t="s">
        <v>934</v>
      </c>
      <c r="F6" s="965" t="s">
        <v>197</v>
      </c>
      <c r="G6" s="965" t="s">
        <v>935</v>
      </c>
      <c r="H6" s="965" t="s">
        <v>936</v>
      </c>
      <c r="I6" s="965" t="s">
        <v>937</v>
      </c>
      <c r="J6" s="1244"/>
      <c r="K6" s="1246" t="s">
        <v>1475</v>
      </c>
      <c r="L6" s="1246" t="s">
        <v>1476</v>
      </c>
      <c r="M6" s="1246" t="s">
        <v>1477</v>
      </c>
      <c r="N6" s="540" t="s">
        <v>1402</v>
      </c>
      <c r="O6" s="1246" t="s">
        <v>1478</v>
      </c>
      <c r="P6" s="540" t="s">
        <v>1404</v>
      </c>
      <c r="Q6" s="1246" t="s">
        <v>1479</v>
      </c>
      <c r="R6" s="1246" t="s">
        <v>1480</v>
      </c>
      <c r="S6" s="1247" t="s">
        <v>1481</v>
      </c>
    </row>
    <row r="7" spans="1:19" ht="23.25" customHeight="1" x14ac:dyDescent="0.15">
      <c r="A7" s="1190"/>
      <c r="B7" s="1243"/>
      <c r="C7" s="1243"/>
      <c r="D7" s="1243"/>
      <c r="E7" s="1243"/>
      <c r="F7" s="1243"/>
      <c r="G7" s="1243"/>
      <c r="H7" s="1243"/>
      <c r="I7" s="1243"/>
      <c r="J7" s="1243"/>
      <c r="K7" s="1243"/>
      <c r="L7" s="1243"/>
      <c r="M7" s="1243"/>
      <c r="N7" s="541" t="s">
        <v>1405</v>
      </c>
      <c r="O7" s="1246"/>
      <c r="P7" s="541" t="s">
        <v>1482</v>
      </c>
      <c r="Q7" s="1246"/>
      <c r="R7" s="1246"/>
      <c r="S7" s="1247"/>
    </row>
    <row r="8" spans="1:19" ht="23.25" customHeight="1" x14ac:dyDescent="0.15">
      <c r="A8" s="1190"/>
      <c r="B8" s="1243"/>
      <c r="C8" s="1243"/>
      <c r="D8" s="1243"/>
      <c r="E8" s="1243"/>
      <c r="F8" s="1243"/>
      <c r="G8" s="1243"/>
      <c r="H8" s="1243"/>
      <c r="I8" s="1243"/>
      <c r="J8" s="1243"/>
      <c r="K8" s="1243"/>
      <c r="L8" s="1243"/>
      <c r="M8" s="1243"/>
      <c r="N8" s="542" t="s">
        <v>1483</v>
      </c>
      <c r="O8" s="1246"/>
      <c r="P8" s="542" t="s">
        <v>1483</v>
      </c>
      <c r="Q8" s="1246"/>
      <c r="R8" s="1246"/>
      <c r="S8" s="1247"/>
    </row>
    <row r="9" spans="1:19" ht="23.25" customHeight="1" x14ac:dyDescent="0.15">
      <c r="A9" s="437" t="s">
        <v>1461</v>
      </c>
      <c r="B9" s="1239" t="s">
        <v>1484</v>
      </c>
      <c r="C9" s="1239" t="s">
        <v>1485</v>
      </c>
      <c r="D9" s="1231">
        <v>25</v>
      </c>
      <c r="E9" s="1231" t="s">
        <v>0</v>
      </c>
      <c r="F9" s="1240">
        <v>25</v>
      </c>
      <c r="G9" s="1231">
        <v>5</v>
      </c>
      <c r="H9" s="1231">
        <v>2</v>
      </c>
      <c r="I9" s="1231" t="s">
        <v>0</v>
      </c>
      <c r="J9" s="1231" t="s">
        <v>0</v>
      </c>
      <c r="K9" s="1231" t="s">
        <v>0</v>
      </c>
      <c r="L9" s="1231" t="s">
        <v>0</v>
      </c>
      <c r="M9" s="1231">
        <v>480</v>
      </c>
      <c r="N9" s="1231" t="s">
        <v>0</v>
      </c>
      <c r="O9" s="1231" t="s">
        <v>0</v>
      </c>
      <c r="P9" s="1231" t="s">
        <v>0</v>
      </c>
      <c r="Q9" s="1231" t="s">
        <v>0</v>
      </c>
      <c r="R9" s="1231" t="s">
        <v>0</v>
      </c>
      <c r="S9" s="1233" t="s">
        <v>0</v>
      </c>
    </row>
    <row r="10" spans="1:19" ht="23.25" customHeight="1" x14ac:dyDescent="0.15">
      <c r="A10" s="428" t="s">
        <v>1486</v>
      </c>
      <c r="B10" s="1239"/>
      <c r="C10" s="1239"/>
      <c r="D10" s="1231"/>
      <c r="E10" s="1231"/>
      <c r="F10" s="1240"/>
      <c r="G10" s="1231"/>
      <c r="H10" s="1231"/>
      <c r="I10" s="1231"/>
      <c r="J10" s="1231"/>
      <c r="K10" s="1231"/>
      <c r="L10" s="1231"/>
      <c r="M10" s="1231"/>
      <c r="N10" s="1231"/>
      <c r="O10" s="1231"/>
      <c r="P10" s="1231"/>
      <c r="Q10" s="1231"/>
      <c r="R10" s="1231"/>
      <c r="S10" s="1233"/>
    </row>
    <row r="11" spans="1:19" ht="23.25" customHeight="1" x14ac:dyDescent="0.15">
      <c r="A11" s="437" t="s">
        <v>1430</v>
      </c>
      <c r="B11" s="1239" t="s">
        <v>1487</v>
      </c>
      <c r="C11" s="1239" t="s">
        <v>1488</v>
      </c>
      <c r="D11" s="1231">
        <v>513</v>
      </c>
      <c r="E11" s="1231">
        <v>28</v>
      </c>
      <c r="F11" s="1240">
        <v>541</v>
      </c>
      <c r="G11" s="1231">
        <v>10</v>
      </c>
      <c r="H11" s="1231">
        <v>2</v>
      </c>
      <c r="I11" s="1231">
        <v>1</v>
      </c>
      <c r="J11" s="1231">
        <v>541</v>
      </c>
      <c r="K11" s="1231">
        <v>895</v>
      </c>
      <c r="L11" s="1231" t="s">
        <v>0</v>
      </c>
      <c r="M11" s="1231">
        <v>20</v>
      </c>
      <c r="N11" s="1231">
        <v>10</v>
      </c>
      <c r="O11" s="1231" t="s">
        <v>0</v>
      </c>
      <c r="P11" s="1231">
        <v>10000</v>
      </c>
      <c r="Q11" s="1231">
        <v>4000</v>
      </c>
      <c r="R11" s="1231">
        <v>300</v>
      </c>
      <c r="S11" s="1233" t="s">
        <v>0</v>
      </c>
    </row>
    <row r="12" spans="1:19" ht="23.25" customHeight="1" x14ac:dyDescent="0.15">
      <c r="A12" s="428" t="s">
        <v>1489</v>
      </c>
      <c r="B12" s="1239"/>
      <c r="C12" s="1239"/>
      <c r="D12" s="1231"/>
      <c r="E12" s="1231"/>
      <c r="F12" s="1240"/>
      <c r="G12" s="1231"/>
      <c r="H12" s="1231"/>
      <c r="I12" s="1231"/>
      <c r="J12" s="1231"/>
      <c r="K12" s="1231"/>
      <c r="L12" s="1231"/>
      <c r="M12" s="1231"/>
      <c r="N12" s="1231"/>
      <c r="O12" s="1231"/>
      <c r="P12" s="1231"/>
      <c r="Q12" s="1231"/>
      <c r="R12" s="1231"/>
      <c r="S12" s="1233"/>
    </row>
    <row r="13" spans="1:19" ht="23.25" customHeight="1" x14ac:dyDescent="0.15">
      <c r="A13" s="437" t="s">
        <v>1425</v>
      </c>
      <c r="B13" s="1239" t="s">
        <v>1490</v>
      </c>
      <c r="C13" s="1239" t="s">
        <v>1491</v>
      </c>
      <c r="D13" s="1231">
        <v>372</v>
      </c>
      <c r="E13" s="1231">
        <v>31</v>
      </c>
      <c r="F13" s="1240">
        <v>403</v>
      </c>
      <c r="G13" s="1231">
        <v>9</v>
      </c>
      <c r="H13" s="1231">
        <v>2</v>
      </c>
      <c r="I13" s="1231">
        <v>1</v>
      </c>
      <c r="J13" s="1231">
        <v>5803</v>
      </c>
      <c r="K13" s="1231">
        <v>920</v>
      </c>
      <c r="L13" s="1231" t="s">
        <v>0</v>
      </c>
      <c r="M13" s="1231">
        <v>30</v>
      </c>
      <c r="N13" s="1231">
        <v>1500</v>
      </c>
      <c r="O13" s="1231">
        <v>8</v>
      </c>
      <c r="P13" s="1231">
        <v>21400</v>
      </c>
      <c r="Q13" s="1231">
        <v>29000</v>
      </c>
      <c r="R13" s="1231">
        <v>200</v>
      </c>
      <c r="S13" s="1233">
        <v>3</v>
      </c>
    </row>
    <row r="14" spans="1:19" ht="23.25" customHeight="1" x14ac:dyDescent="0.15">
      <c r="A14" s="428" t="s">
        <v>1492</v>
      </c>
      <c r="B14" s="1239"/>
      <c r="C14" s="1239"/>
      <c r="D14" s="1231"/>
      <c r="E14" s="1231"/>
      <c r="F14" s="1240"/>
      <c r="G14" s="1231"/>
      <c r="H14" s="1231"/>
      <c r="I14" s="1231"/>
      <c r="J14" s="1231"/>
      <c r="K14" s="1231"/>
      <c r="L14" s="1231"/>
      <c r="M14" s="1231"/>
      <c r="N14" s="1231"/>
      <c r="O14" s="1231"/>
      <c r="P14" s="1231"/>
      <c r="Q14" s="1231"/>
      <c r="R14" s="1231"/>
      <c r="S14" s="1233"/>
    </row>
    <row r="15" spans="1:19" ht="23.25" customHeight="1" x14ac:dyDescent="0.15">
      <c r="A15" s="437" t="s">
        <v>1428</v>
      </c>
      <c r="B15" s="1239" t="s">
        <v>1493</v>
      </c>
      <c r="C15" s="1239" t="s">
        <v>1494</v>
      </c>
      <c r="D15" s="1231">
        <v>1904</v>
      </c>
      <c r="E15" s="1231" t="s">
        <v>0</v>
      </c>
      <c r="F15" s="1240">
        <v>1904</v>
      </c>
      <c r="G15" s="1231">
        <v>19</v>
      </c>
      <c r="H15" s="1231">
        <v>3</v>
      </c>
      <c r="I15" s="1241">
        <v>1</v>
      </c>
      <c r="J15" s="1231">
        <v>10746</v>
      </c>
      <c r="K15" s="1231">
        <v>4175</v>
      </c>
      <c r="L15" s="1231" t="s">
        <v>0</v>
      </c>
      <c r="M15" s="1231">
        <v>830</v>
      </c>
      <c r="N15" s="1231">
        <v>10450</v>
      </c>
      <c r="O15" s="1231" t="s">
        <v>0</v>
      </c>
      <c r="P15" s="1231">
        <v>29000</v>
      </c>
      <c r="Q15" s="1231">
        <v>150</v>
      </c>
      <c r="R15" s="1231">
        <v>200</v>
      </c>
      <c r="S15" s="1233" t="s">
        <v>0</v>
      </c>
    </row>
    <row r="16" spans="1:19" ht="23.25" customHeight="1" x14ac:dyDescent="0.15">
      <c r="A16" s="428" t="s">
        <v>1495</v>
      </c>
      <c r="B16" s="1239"/>
      <c r="C16" s="1239"/>
      <c r="D16" s="1231"/>
      <c r="E16" s="1231"/>
      <c r="F16" s="1240"/>
      <c r="G16" s="1231"/>
      <c r="H16" s="1231"/>
      <c r="I16" s="1231"/>
      <c r="J16" s="1231"/>
      <c r="K16" s="1231"/>
      <c r="L16" s="1231"/>
      <c r="M16" s="1231"/>
      <c r="N16" s="1231"/>
      <c r="O16" s="1231"/>
      <c r="P16" s="1231"/>
      <c r="Q16" s="1231"/>
      <c r="R16" s="1231"/>
      <c r="S16" s="1233"/>
    </row>
    <row r="17" spans="1:19" ht="23.25" customHeight="1" x14ac:dyDescent="0.15">
      <c r="A17" s="437" t="s">
        <v>1437</v>
      </c>
      <c r="B17" s="1239" t="s">
        <v>1496</v>
      </c>
      <c r="C17" s="1239" t="s">
        <v>1497</v>
      </c>
      <c r="D17" s="1231">
        <v>659</v>
      </c>
      <c r="E17" s="1231">
        <v>32</v>
      </c>
      <c r="F17" s="1240">
        <v>691</v>
      </c>
      <c r="G17" s="1231">
        <v>9</v>
      </c>
      <c r="H17" s="1231">
        <v>3</v>
      </c>
      <c r="I17" s="1231">
        <v>1</v>
      </c>
      <c r="J17" s="1231">
        <v>8292</v>
      </c>
      <c r="K17" s="1231">
        <v>1300</v>
      </c>
      <c r="L17" s="1231" t="s">
        <v>0</v>
      </c>
      <c r="M17" s="1231" t="s">
        <v>0</v>
      </c>
      <c r="N17" s="1231" t="s">
        <v>0</v>
      </c>
      <c r="O17" s="1231">
        <v>3</v>
      </c>
      <c r="P17" s="1231">
        <v>50000</v>
      </c>
      <c r="Q17" s="1231">
        <v>20000</v>
      </c>
      <c r="R17" s="1231">
        <v>3000</v>
      </c>
      <c r="S17" s="1233" t="s">
        <v>0</v>
      </c>
    </row>
    <row r="18" spans="1:19" ht="23.25" customHeight="1" x14ac:dyDescent="0.15">
      <c r="A18" s="428" t="s">
        <v>1498</v>
      </c>
      <c r="B18" s="1239"/>
      <c r="C18" s="1239"/>
      <c r="D18" s="1231"/>
      <c r="E18" s="1231"/>
      <c r="F18" s="1240"/>
      <c r="G18" s="1231"/>
      <c r="H18" s="1231"/>
      <c r="I18" s="1231"/>
      <c r="J18" s="1231"/>
      <c r="K18" s="1231"/>
      <c r="L18" s="1231"/>
      <c r="M18" s="1231"/>
      <c r="N18" s="1231"/>
      <c r="O18" s="1231"/>
      <c r="P18" s="1231"/>
      <c r="Q18" s="1231"/>
      <c r="R18" s="1231"/>
      <c r="S18" s="1233"/>
    </row>
    <row r="19" spans="1:19" ht="23.25" customHeight="1" x14ac:dyDescent="0.15">
      <c r="A19" s="437" t="s">
        <v>1433</v>
      </c>
      <c r="B19" s="1239" t="s">
        <v>1499</v>
      </c>
      <c r="C19" s="1239" t="s">
        <v>1500</v>
      </c>
      <c r="D19" s="1231">
        <v>319</v>
      </c>
      <c r="E19" s="1231">
        <v>81</v>
      </c>
      <c r="F19" s="1240">
        <v>400</v>
      </c>
      <c r="G19" s="1231">
        <v>12</v>
      </c>
      <c r="H19" s="1231">
        <v>2</v>
      </c>
      <c r="I19" s="1231">
        <v>1</v>
      </c>
      <c r="J19" s="1231">
        <v>557</v>
      </c>
      <c r="K19" s="1231">
        <v>550</v>
      </c>
      <c r="L19" s="1231" t="s">
        <v>0</v>
      </c>
      <c r="M19" s="1231">
        <v>20</v>
      </c>
      <c r="N19" s="1231">
        <v>3000</v>
      </c>
      <c r="O19" s="1231" t="s">
        <v>0</v>
      </c>
      <c r="P19" s="1231">
        <v>25000</v>
      </c>
      <c r="Q19" s="1231">
        <v>25000</v>
      </c>
      <c r="R19" s="1231">
        <v>700</v>
      </c>
      <c r="S19" s="1233" t="s">
        <v>0</v>
      </c>
    </row>
    <row r="20" spans="1:19" ht="23.25" customHeight="1" x14ac:dyDescent="0.15">
      <c r="A20" s="428" t="s">
        <v>1501</v>
      </c>
      <c r="B20" s="1239"/>
      <c r="C20" s="1239"/>
      <c r="D20" s="1231"/>
      <c r="E20" s="1231"/>
      <c r="F20" s="1240"/>
      <c r="G20" s="1231"/>
      <c r="H20" s="1231"/>
      <c r="I20" s="1231"/>
      <c r="J20" s="1231"/>
      <c r="K20" s="1231"/>
      <c r="L20" s="1231"/>
      <c r="M20" s="1231"/>
      <c r="N20" s="1231"/>
      <c r="O20" s="1231"/>
      <c r="P20" s="1231"/>
      <c r="Q20" s="1231"/>
      <c r="R20" s="1231"/>
      <c r="S20" s="1233"/>
    </row>
    <row r="21" spans="1:19" ht="23.25" customHeight="1" x14ac:dyDescent="0.15">
      <c r="A21" s="437" t="s">
        <v>1432</v>
      </c>
      <c r="B21" s="1239" t="s">
        <v>1502</v>
      </c>
      <c r="C21" s="1239" t="s">
        <v>1503</v>
      </c>
      <c r="D21" s="1231">
        <v>795</v>
      </c>
      <c r="E21" s="1231">
        <v>61</v>
      </c>
      <c r="F21" s="1240">
        <v>856</v>
      </c>
      <c r="G21" s="1231">
        <v>11</v>
      </c>
      <c r="H21" s="1231">
        <v>3</v>
      </c>
      <c r="I21" s="1231">
        <v>2</v>
      </c>
      <c r="J21" s="1231">
        <v>3278</v>
      </c>
      <c r="K21" s="1231">
        <v>4000</v>
      </c>
      <c r="L21" s="1231" t="s">
        <v>0</v>
      </c>
      <c r="M21" s="1231">
        <v>80</v>
      </c>
      <c r="N21" s="1231">
        <v>500</v>
      </c>
      <c r="O21" s="1231">
        <v>5</v>
      </c>
      <c r="P21" s="1231">
        <v>60000</v>
      </c>
      <c r="Q21" s="1231">
        <v>20000</v>
      </c>
      <c r="R21" s="1231">
        <v>1000</v>
      </c>
      <c r="S21" s="1233" t="s">
        <v>0</v>
      </c>
    </row>
    <row r="22" spans="1:19" ht="23.25" customHeight="1" x14ac:dyDescent="0.15">
      <c r="A22" s="428" t="s">
        <v>1504</v>
      </c>
      <c r="B22" s="1239"/>
      <c r="C22" s="1239"/>
      <c r="D22" s="1231"/>
      <c r="E22" s="1231"/>
      <c r="F22" s="1240"/>
      <c r="G22" s="1231"/>
      <c r="H22" s="1231"/>
      <c r="I22" s="1231"/>
      <c r="J22" s="1231"/>
      <c r="K22" s="1231"/>
      <c r="L22" s="1231"/>
      <c r="M22" s="1231"/>
      <c r="N22" s="1231"/>
      <c r="O22" s="1231"/>
      <c r="P22" s="1231"/>
      <c r="Q22" s="1231"/>
      <c r="R22" s="1231"/>
      <c r="S22" s="1233"/>
    </row>
    <row r="23" spans="1:19" ht="23.25" customHeight="1" x14ac:dyDescent="0.15">
      <c r="A23" s="437" t="s">
        <v>1423</v>
      </c>
      <c r="B23" s="1239" t="s">
        <v>1505</v>
      </c>
      <c r="C23" s="1239" t="s">
        <v>1506</v>
      </c>
      <c r="D23" s="1231">
        <v>528</v>
      </c>
      <c r="E23" s="1231">
        <v>3</v>
      </c>
      <c r="F23" s="1240">
        <v>531</v>
      </c>
      <c r="G23" s="1231">
        <v>15</v>
      </c>
      <c r="H23" s="1231">
        <v>3</v>
      </c>
      <c r="I23" s="1231">
        <v>1</v>
      </c>
      <c r="J23" s="1231">
        <v>2196</v>
      </c>
      <c r="K23" s="1231">
        <v>585</v>
      </c>
      <c r="L23" s="1231" t="s">
        <v>0</v>
      </c>
      <c r="M23" s="1231">
        <v>30</v>
      </c>
      <c r="N23" s="1231">
        <v>1000</v>
      </c>
      <c r="O23" s="1231" t="s">
        <v>0</v>
      </c>
      <c r="P23" s="1231">
        <v>15000</v>
      </c>
      <c r="Q23" s="1231">
        <v>15120</v>
      </c>
      <c r="R23" s="1231" t="s">
        <v>0</v>
      </c>
      <c r="S23" s="1233" t="s">
        <v>0</v>
      </c>
    </row>
    <row r="24" spans="1:19" ht="23.25" customHeight="1" x14ac:dyDescent="0.15">
      <c r="A24" s="428" t="s">
        <v>1507</v>
      </c>
      <c r="B24" s="1239"/>
      <c r="C24" s="1239"/>
      <c r="D24" s="1231"/>
      <c r="E24" s="1231"/>
      <c r="F24" s="1240"/>
      <c r="G24" s="1231"/>
      <c r="H24" s="1231"/>
      <c r="I24" s="1231"/>
      <c r="J24" s="1231"/>
      <c r="K24" s="1231"/>
      <c r="L24" s="1231"/>
      <c r="M24" s="1231"/>
      <c r="N24" s="1231"/>
      <c r="O24" s="1231"/>
      <c r="P24" s="1231"/>
      <c r="Q24" s="1231"/>
      <c r="R24" s="1231"/>
      <c r="S24" s="1233"/>
    </row>
    <row r="25" spans="1:19" ht="23.25" customHeight="1" x14ac:dyDescent="0.15">
      <c r="A25" s="437" t="s">
        <v>1457</v>
      </c>
      <c r="B25" s="1239" t="s">
        <v>1508</v>
      </c>
      <c r="C25" s="1239" t="s">
        <v>1457</v>
      </c>
      <c r="D25" s="1231">
        <v>190</v>
      </c>
      <c r="E25" s="1231" t="s">
        <v>0</v>
      </c>
      <c r="F25" s="1240">
        <v>190</v>
      </c>
      <c r="G25" s="1231">
        <v>12</v>
      </c>
      <c r="H25" s="1231">
        <v>2</v>
      </c>
      <c r="I25" s="1231" t="s">
        <v>0</v>
      </c>
      <c r="J25" s="1231" t="s">
        <v>0</v>
      </c>
      <c r="K25" s="1231">
        <v>800</v>
      </c>
      <c r="L25" s="1231" t="s">
        <v>0</v>
      </c>
      <c r="M25" s="1231" t="s">
        <v>0</v>
      </c>
      <c r="N25" s="1231" t="s">
        <v>0</v>
      </c>
      <c r="O25" s="1231" t="s">
        <v>0</v>
      </c>
      <c r="P25" s="1231">
        <v>15000</v>
      </c>
      <c r="Q25" s="1231">
        <v>130000</v>
      </c>
      <c r="R25" s="1231" t="s">
        <v>0</v>
      </c>
      <c r="S25" s="1233" t="s">
        <v>0</v>
      </c>
    </row>
    <row r="26" spans="1:19" ht="23.25" customHeight="1" x14ac:dyDescent="0.15">
      <c r="A26" s="428" t="s">
        <v>1509</v>
      </c>
      <c r="B26" s="1239"/>
      <c r="C26" s="1239"/>
      <c r="D26" s="1231"/>
      <c r="E26" s="1231" t="s">
        <v>0</v>
      </c>
      <c r="F26" s="1240"/>
      <c r="G26" s="1231"/>
      <c r="H26" s="1231"/>
      <c r="I26" s="1231"/>
      <c r="J26" s="1231"/>
      <c r="K26" s="1231"/>
      <c r="L26" s="1231"/>
      <c r="M26" s="1231"/>
      <c r="N26" s="1231"/>
      <c r="O26" s="1231"/>
      <c r="P26" s="1231"/>
      <c r="Q26" s="1231"/>
      <c r="R26" s="1231"/>
      <c r="S26" s="1233"/>
    </row>
    <row r="27" spans="1:19" ht="23.25" customHeight="1" x14ac:dyDescent="0.15">
      <c r="A27" s="437" t="s">
        <v>1419</v>
      </c>
      <c r="B27" s="1239" t="s">
        <v>1510</v>
      </c>
      <c r="C27" s="1239" t="s">
        <v>1511</v>
      </c>
      <c r="D27" s="1231">
        <v>595</v>
      </c>
      <c r="E27" s="1231" t="s">
        <v>0</v>
      </c>
      <c r="F27" s="1240">
        <v>595</v>
      </c>
      <c r="G27" s="1231">
        <v>13</v>
      </c>
      <c r="H27" s="1231">
        <v>3</v>
      </c>
      <c r="I27" s="1231">
        <v>1</v>
      </c>
      <c r="J27" s="1231" t="s">
        <v>0</v>
      </c>
      <c r="K27" s="1231">
        <v>230</v>
      </c>
      <c r="L27" s="1231" t="s">
        <v>0</v>
      </c>
      <c r="M27" s="1231">
        <v>100</v>
      </c>
      <c r="N27" s="1231">
        <v>500</v>
      </c>
      <c r="O27" s="1231" t="s">
        <v>0</v>
      </c>
      <c r="P27" s="1231">
        <v>6000</v>
      </c>
      <c r="Q27" s="1231">
        <v>14985</v>
      </c>
      <c r="R27" s="1231" t="s">
        <v>0</v>
      </c>
      <c r="S27" s="1233">
        <v>30</v>
      </c>
    </row>
    <row r="28" spans="1:19" ht="23.25" customHeight="1" x14ac:dyDescent="0.15">
      <c r="A28" s="428" t="s">
        <v>1512</v>
      </c>
      <c r="B28" s="1239"/>
      <c r="C28" s="1239"/>
      <c r="D28" s="1231"/>
      <c r="E28" s="1231"/>
      <c r="F28" s="1240"/>
      <c r="G28" s="1231"/>
      <c r="H28" s="1231"/>
      <c r="I28" s="1231"/>
      <c r="J28" s="1231"/>
      <c r="K28" s="1231"/>
      <c r="L28" s="1231"/>
      <c r="M28" s="1231"/>
      <c r="N28" s="1231"/>
      <c r="O28" s="1231"/>
      <c r="P28" s="1231"/>
      <c r="Q28" s="1231"/>
      <c r="R28" s="1231"/>
      <c r="S28" s="1233"/>
    </row>
    <row r="29" spans="1:19" ht="23.25" customHeight="1" x14ac:dyDescent="0.15">
      <c r="A29" s="437" t="s">
        <v>1446</v>
      </c>
      <c r="B29" s="1239" t="s">
        <v>1513</v>
      </c>
      <c r="C29" s="1239" t="s">
        <v>1514</v>
      </c>
      <c r="D29" s="1231">
        <v>665</v>
      </c>
      <c r="E29" s="1231">
        <v>21</v>
      </c>
      <c r="F29" s="1240">
        <v>686</v>
      </c>
      <c r="G29" s="1231">
        <v>13</v>
      </c>
      <c r="H29" s="1231">
        <v>3</v>
      </c>
      <c r="I29" s="1231">
        <v>1</v>
      </c>
      <c r="J29" s="1231">
        <v>92</v>
      </c>
      <c r="K29" s="1231">
        <v>370</v>
      </c>
      <c r="L29" s="1231" t="s">
        <v>0</v>
      </c>
      <c r="M29" s="1231">
        <v>5</v>
      </c>
      <c r="N29" s="1231">
        <v>3030</v>
      </c>
      <c r="O29" s="1231" t="s">
        <v>0</v>
      </c>
      <c r="P29" s="1231">
        <v>35000</v>
      </c>
      <c r="Q29" s="1231">
        <v>30000</v>
      </c>
      <c r="R29" s="1231">
        <v>3000</v>
      </c>
      <c r="S29" s="1233" t="s">
        <v>0</v>
      </c>
    </row>
    <row r="30" spans="1:19" ht="23.25" customHeight="1" x14ac:dyDescent="0.15">
      <c r="A30" s="428" t="s">
        <v>1515</v>
      </c>
      <c r="B30" s="1239"/>
      <c r="C30" s="1239"/>
      <c r="D30" s="1231"/>
      <c r="E30" s="1231"/>
      <c r="F30" s="1240"/>
      <c r="G30" s="1231"/>
      <c r="H30" s="1231"/>
      <c r="I30" s="1231"/>
      <c r="J30" s="1231"/>
      <c r="K30" s="1231"/>
      <c r="L30" s="1231"/>
      <c r="M30" s="1231"/>
      <c r="N30" s="1231"/>
      <c r="O30" s="1231"/>
      <c r="P30" s="1231"/>
      <c r="Q30" s="1231"/>
      <c r="R30" s="1231"/>
      <c r="S30" s="1233"/>
    </row>
    <row r="31" spans="1:19" ht="23.25" customHeight="1" x14ac:dyDescent="0.15">
      <c r="A31" s="437" t="s">
        <v>1449</v>
      </c>
      <c r="B31" s="1239" t="s">
        <v>1516</v>
      </c>
      <c r="C31" s="1239" t="s">
        <v>1517</v>
      </c>
      <c r="D31" s="1231">
        <v>83</v>
      </c>
      <c r="E31" s="1231" t="s">
        <v>0</v>
      </c>
      <c r="F31" s="1240">
        <v>83</v>
      </c>
      <c r="G31" s="1231">
        <v>9</v>
      </c>
      <c r="H31" s="1231">
        <v>3</v>
      </c>
      <c r="I31" s="1231">
        <v>2</v>
      </c>
      <c r="J31" s="1231">
        <v>4420</v>
      </c>
      <c r="K31" s="1231">
        <v>170</v>
      </c>
      <c r="L31" s="1231" t="s">
        <v>0</v>
      </c>
      <c r="M31" s="1231" t="s">
        <v>0</v>
      </c>
      <c r="N31" s="1231" t="s">
        <v>0</v>
      </c>
      <c r="O31" s="1231" t="s">
        <v>0</v>
      </c>
      <c r="P31" s="1231">
        <v>5200</v>
      </c>
      <c r="Q31" s="1231" t="s">
        <v>0</v>
      </c>
      <c r="R31" s="1231">
        <v>500</v>
      </c>
      <c r="S31" s="1233" t="s">
        <v>0</v>
      </c>
    </row>
    <row r="32" spans="1:19" ht="23.25" customHeight="1" x14ac:dyDescent="0.15">
      <c r="A32" s="428" t="s">
        <v>1518</v>
      </c>
      <c r="B32" s="1239"/>
      <c r="C32" s="1239"/>
      <c r="D32" s="1231"/>
      <c r="E32" s="1231"/>
      <c r="F32" s="1240"/>
      <c r="G32" s="1231"/>
      <c r="H32" s="1231"/>
      <c r="I32" s="1231"/>
      <c r="J32" s="1231"/>
      <c r="K32" s="1231"/>
      <c r="L32" s="1231"/>
      <c r="M32" s="1231"/>
      <c r="N32" s="1231"/>
      <c r="O32" s="1231"/>
      <c r="P32" s="1231"/>
      <c r="Q32" s="1231"/>
      <c r="R32" s="1231"/>
      <c r="S32" s="1233"/>
    </row>
    <row r="33" spans="1:19" ht="23.25" customHeight="1" x14ac:dyDescent="0.15">
      <c r="A33" s="437" t="s">
        <v>1444</v>
      </c>
      <c r="B33" s="1239" t="s">
        <v>1519</v>
      </c>
      <c r="C33" s="1239" t="s">
        <v>1520</v>
      </c>
      <c r="D33" s="1231">
        <v>25</v>
      </c>
      <c r="E33" s="1231">
        <v>11</v>
      </c>
      <c r="F33" s="1240">
        <v>36</v>
      </c>
      <c r="G33" s="1231">
        <v>5</v>
      </c>
      <c r="H33" s="1231">
        <v>2</v>
      </c>
      <c r="I33" s="1231" t="s">
        <v>0</v>
      </c>
      <c r="J33" s="1231" t="s">
        <v>0</v>
      </c>
      <c r="K33" s="1231" t="s">
        <v>0</v>
      </c>
      <c r="L33" s="1231" t="s">
        <v>0</v>
      </c>
      <c r="M33" s="1231" t="s">
        <v>0</v>
      </c>
      <c r="N33" s="1231" t="s">
        <v>0</v>
      </c>
      <c r="O33" s="1231" t="s">
        <v>0</v>
      </c>
      <c r="P33" s="1231">
        <v>17000</v>
      </c>
      <c r="Q33" s="1231" t="s">
        <v>0</v>
      </c>
      <c r="R33" s="1231">
        <v>1000</v>
      </c>
      <c r="S33" s="1233" t="s">
        <v>0</v>
      </c>
    </row>
    <row r="34" spans="1:19" ht="23.25" customHeight="1" x14ac:dyDescent="0.15">
      <c r="A34" s="428" t="s">
        <v>1521</v>
      </c>
      <c r="B34" s="1239"/>
      <c r="C34" s="1239"/>
      <c r="D34" s="1231"/>
      <c r="E34" s="1231"/>
      <c r="F34" s="1240"/>
      <c r="G34" s="1231"/>
      <c r="H34" s="1231"/>
      <c r="I34" s="1231"/>
      <c r="J34" s="1231"/>
      <c r="K34" s="1231"/>
      <c r="L34" s="1231"/>
      <c r="M34" s="1231"/>
      <c r="N34" s="1231"/>
      <c r="O34" s="1231"/>
      <c r="P34" s="1231"/>
      <c r="Q34" s="1231"/>
      <c r="R34" s="1231"/>
      <c r="S34" s="1233"/>
    </row>
    <row r="35" spans="1:19" ht="23.25" customHeight="1" x14ac:dyDescent="0.15">
      <c r="A35" s="437" t="s">
        <v>1447</v>
      </c>
      <c r="B35" s="1239" t="s">
        <v>1522</v>
      </c>
      <c r="C35" s="1239" t="s">
        <v>1523</v>
      </c>
      <c r="D35" s="1231">
        <v>315</v>
      </c>
      <c r="E35" s="1231">
        <v>64</v>
      </c>
      <c r="F35" s="1240">
        <v>379</v>
      </c>
      <c r="G35" s="1231">
        <v>11</v>
      </c>
      <c r="H35" s="1231">
        <v>3</v>
      </c>
      <c r="I35" s="1231">
        <v>1</v>
      </c>
      <c r="J35" s="1231" t="s">
        <v>0</v>
      </c>
      <c r="K35" s="1231">
        <v>323</v>
      </c>
      <c r="L35" s="1231" t="s">
        <v>0</v>
      </c>
      <c r="M35" s="1231">
        <v>10</v>
      </c>
      <c r="N35" s="1231" t="s">
        <v>0</v>
      </c>
      <c r="O35" s="1231" t="s">
        <v>0</v>
      </c>
      <c r="P35" s="1231">
        <v>5000</v>
      </c>
      <c r="Q35" s="1231">
        <v>5000</v>
      </c>
      <c r="R35" s="1231">
        <v>1500</v>
      </c>
      <c r="S35" s="1233">
        <v>3</v>
      </c>
    </row>
    <row r="36" spans="1:19" ht="23.25" customHeight="1" x14ac:dyDescent="0.15">
      <c r="A36" s="428" t="s">
        <v>1524</v>
      </c>
      <c r="B36" s="1239"/>
      <c r="C36" s="1239"/>
      <c r="D36" s="1231"/>
      <c r="E36" s="1231"/>
      <c r="F36" s="1240"/>
      <c r="G36" s="1231"/>
      <c r="H36" s="1231"/>
      <c r="I36" s="1231"/>
      <c r="J36" s="1231"/>
      <c r="K36" s="1231"/>
      <c r="L36" s="1231"/>
      <c r="M36" s="1231"/>
      <c r="N36" s="1231"/>
      <c r="O36" s="1231"/>
      <c r="P36" s="1231"/>
      <c r="Q36" s="1231"/>
      <c r="R36" s="1231"/>
      <c r="S36" s="1233"/>
    </row>
    <row r="37" spans="1:19" ht="23.25" customHeight="1" x14ac:dyDescent="0.15">
      <c r="A37" s="437" t="s">
        <v>1441</v>
      </c>
      <c r="B37" s="1239" t="s">
        <v>1525</v>
      </c>
      <c r="C37" s="1239" t="s">
        <v>1526</v>
      </c>
      <c r="D37" s="1231">
        <v>218</v>
      </c>
      <c r="E37" s="1231">
        <v>43</v>
      </c>
      <c r="F37" s="1240">
        <v>261</v>
      </c>
      <c r="G37" s="1231">
        <v>7</v>
      </c>
      <c r="H37" s="1231">
        <v>3</v>
      </c>
      <c r="I37" s="1231">
        <v>1</v>
      </c>
      <c r="J37" s="1231">
        <v>541</v>
      </c>
      <c r="K37" s="1231">
        <v>200</v>
      </c>
      <c r="L37" s="1231" t="s">
        <v>0</v>
      </c>
      <c r="M37" s="1231">
        <v>5</v>
      </c>
      <c r="N37" s="1231" t="s">
        <v>0</v>
      </c>
      <c r="O37" s="1231" t="s">
        <v>0</v>
      </c>
      <c r="P37" s="1231">
        <v>20000</v>
      </c>
      <c r="Q37" s="1231">
        <v>10000</v>
      </c>
      <c r="R37" s="1231">
        <v>1000</v>
      </c>
      <c r="S37" s="1233" t="s">
        <v>0</v>
      </c>
    </row>
    <row r="38" spans="1:19" ht="23.25" customHeight="1" x14ac:dyDescent="0.15">
      <c r="A38" s="428" t="s">
        <v>1527</v>
      </c>
      <c r="B38" s="1239"/>
      <c r="C38" s="1239"/>
      <c r="D38" s="1231"/>
      <c r="E38" s="1231"/>
      <c r="F38" s="1240"/>
      <c r="G38" s="1231"/>
      <c r="H38" s="1231"/>
      <c r="I38" s="1231"/>
      <c r="J38" s="1231"/>
      <c r="K38" s="1231"/>
      <c r="L38" s="1231"/>
      <c r="M38" s="1231"/>
      <c r="N38" s="1231"/>
      <c r="O38" s="1231"/>
      <c r="P38" s="1231"/>
      <c r="Q38" s="1231"/>
      <c r="R38" s="1231"/>
      <c r="S38" s="1233"/>
    </row>
    <row r="39" spans="1:19" ht="23.25" customHeight="1" x14ac:dyDescent="0.15">
      <c r="A39" s="437" t="s">
        <v>1455</v>
      </c>
      <c r="B39" s="1239" t="s">
        <v>1528</v>
      </c>
      <c r="C39" s="1239" t="s">
        <v>805</v>
      </c>
      <c r="D39" s="1231">
        <v>90</v>
      </c>
      <c r="E39" s="1231">
        <v>66</v>
      </c>
      <c r="F39" s="1240">
        <v>156</v>
      </c>
      <c r="G39" s="1231">
        <v>6</v>
      </c>
      <c r="H39" s="1231">
        <v>3</v>
      </c>
      <c r="I39" s="1231" t="s">
        <v>0</v>
      </c>
      <c r="J39" s="1231" t="s">
        <v>0</v>
      </c>
      <c r="K39" s="1231">
        <v>15</v>
      </c>
      <c r="L39" s="1231" t="s">
        <v>0</v>
      </c>
      <c r="M39" s="1231">
        <v>5</v>
      </c>
      <c r="N39" s="1231" t="s">
        <v>0</v>
      </c>
      <c r="O39" s="1231" t="s">
        <v>0</v>
      </c>
      <c r="P39" s="1231">
        <v>9000</v>
      </c>
      <c r="Q39" s="1231">
        <v>5000</v>
      </c>
      <c r="R39" s="1231">
        <v>3800</v>
      </c>
      <c r="S39" s="1233" t="s">
        <v>0</v>
      </c>
    </row>
    <row r="40" spans="1:19" ht="23.25" customHeight="1" x14ac:dyDescent="0.15">
      <c r="A40" s="428" t="s">
        <v>1529</v>
      </c>
      <c r="B40" s="1239"/>
      <c r="C40" s="1239"/>
      <c r="D40" s="1231"/>
      <c r="E40" s="1231"/>
      <c r="F40" s="1240"/>
      <c r="G40" s="1231"/>
      <c r="H40" s="1231"/>
      <c r="I40" s="1231"/>
      <c r="J40" s="1231"/>
      <c r="K40" s="1231"/>
      <c r="L40" s="1231"/>
      <c r="M40" s="1231"/>
      <c r="N40" s="1231"/>
      <c r="O40" s="1231"/>
      <c r="P40" s="1231"/>
      <c r="Q40" s="1231"/>
      <c r="R40" s="1231"/>
      <c r="S40" s="1233"/>
    </row>
    <row r="41" spans="1:19" ht="23.25" customHeight="1" x14ac:dyDescent="0.15">
      <c r="A41" s="437" t="s">
        <v>1530</v>
      </c>
      <c r="B41" s="1235" t="s">
        <v>1531</v>
      </c>
      <c r="C41" s="1235" t="s">
        <v>1517</v>
      </c>
      <c r="D41" s="1232">
        <v>139</v>
      </c>
      <c r="E41" s="1236" t="s">
        <v>0</v>
      </c>
      <c r="F41" s="1238">
        <v>139</v>
      </c>
      <c r="G41" s="1232">
        <v>7</v>
      </c>
      <c r="H41" s="1232">
        <v>2</v>
      </c>
      <c r="I41" s="1232">
        <v>1</v>
      </c>
      <c r="J41" s="1232">
        <v>723</v>
      </c>
      <c r="K41" s="1232">
        <v>265</v>
      </c>
      <c r="L41" s="1231" t="s">
        <v>0</v>
      </c>
      <c r="M41" s="1231" t="s">
        <v>0</v>
      </c>
      <c r="N41" s="1231" t="s">
        <v>0</v>
      </c>
      <c r="O41" s="1231" t="s">
        <v>0</v>
      </c>
      <c r="P41" s="1232">
        <v>10000</v>
      </c>
      <c r="Q41" s="1232">
        <v>10000</v>
      </c>
      <c r="R41" s="1231">
        <v>300</v>
      </c>
      <c r="S41" s="1233" t="s">
        <v>0</v>
      </c>
    </row>
    <row r="42" spans="1:19" ht="23.25" customHeight="1" x14ac:dyDescent="0.15">
      <c r="A42" s="543" t="s">
        <v>1532</v>
      </c>
      <c r="B42" s="1235"/>
      <c r="C42" s="1235"/>
      <c r="D42" s="1232"/>
      <c r="E42" s="1237"/>
      <c r="F42" s="1238"/>
      <c r="G42" s="1232"/>
      <c r="H42" s="1232"/>
      <c r="I42" s="1232"/>
      <c r="J42" s="1232"/>
      <c r="K42" s="1232"/>
      <c r="L42" s="1232"/>
      <c r="M42" s="1232"/>
      <c r="N42" s="1232"/>
      <c r="O42" s="1232"/>
      <c r="P42" s="1232"/>
      <c r="Q42" s="1232"/>
      <c r="R42" s="1232"/>
      <c r="S42" s="1234"/>
    </row>
    <row r="43" spans="1:19" ht="17.100000000000001" customHeight="1" x14ac:dyDescent="0.15"/>
    <row r="44" spans="1:19" ht="17.100000000000001" customHeight="1" x14ac:dyDescent="0.15">
      <c r="A44" s="689" t="s">
        <v>1533</v>
      </c>
      <c r="B44" s="689"/>
      <c r="C44" s="689"/>
      <c r="D44" s="689"/>
      <c r="E44" s="689"/>
      <c r="F44" s="689"/>
      <c r="G44" s="689"/>
      <c r="H44" s="689"/>
      <c r="I44" s="689"/>
      <c r="J44" s="689"/>
      <c r="K44" s="689"/>
      <c r="L44" s="689"/>
      <c r="M44" s="689"/>
      <c r="N44" s="689"/>
      <c r="O44" s="689"/>
      <c r="P44" s="689"/>
      <c r="Q44" s="689"/>
      <c r="R44" s="689"/>
      <c r="S44" s="689"/>
    </row>
    <row r="45" spans="1:19" ht="17.100000000000001" customHeight="1" x14ac:dyDescent="0.15"/>
    <row r="46" spans="1:19" ht="21" customHeight="1" x14ac:dyDescent="0.15"/>
    <row r="47" spans="1:19" ht="21.95" customHeight="1" x14ac:dyDescent="0.15"/>
    <row r="48" spans="1:19" ht="21.95" customHeight="1" x14ac:dyDescent="0.15"/>
    <row r="49" ht="21.95" customHeight="1" x14ac:dyDescent="0.15"/>
  </sheetData>
  <sheetProtection selectLockedCells="1" selectUnlockedCells="1"/>
  <mergeCells count="329">
    <mergeCell ref="A4:B4"/>
    <mergeCell ref="O4:S4"/>
    <mergeCell ref="A5:A8"/>
    <mergeCell ref="B5:B8"/>
    <mergeCell ref="C5:C8"/>
    <mergeCell ref="D5:F5"/>
    <mergeCell ref="G5:I5"/>
    <mergeCell ref="J5:J8"/>
    <mergeCell ref="K5:S5"/>
    <mergeCell ref="D6:D8"/>
    <mergeCell ref="L6:L8"/>
    <mergeCell ref="M6:M8"/>
    <mergeCell ref="O6:O8"/>
    <mergeCell ref="Q6:Q8"/>
    <mergeCell ref="R6:R8"/>
    <mergeCell ref="S6:S8"/>
    <mergeCell ref="E6:E8"/>
    <mergeCell ref="F6:F8"/>
    <mergeCell ref="G6:G8"/>
    <mergeCell ref="H6:H8"/>
    <mergeCell ref="I6:I8"/>
    <mergeCell ref="K6:K8"/>
    <mergeCell ref="Q9:Q10"/>
    <mergeCell ref="R9:R10"/>
    <mergeCell ref="S9:S10"/>
    <mergeCell ref="H9:H10"/>
    <mergeCell ref="I9:I10"/>
    <mergeCell ref="J9:J10"/>
    <mergeCell ref="K9:K10"/>
    <mergeCell ref="L9:L10"/>
    <mergeCell ref="M9:M10"/>
    <mergeCell ref="B11:B12"/>
    <mergeCell ref="C11:C12"/>
    <mergeCell ref="D11:D12"/>
    <mergeCell ref="E11:E12"/>
    <mergeCell ref="F11:F12"/>
    <mergeCell ref="G11:G12"/>
    <mergeCell ref="N9:N10"/>
    <mergeCell ref="O9:O10"/>
    <mergeCell ref="P9:P10"/>
    <mergeCell ref="B9:B10"/>
    <mergeCell ref="C9:C10"/>
    <mergeCell ref="D9:D10"/>
    <mergeCell ref="E9:E10"/>
    <mergeCell ref="F9:F10"/>
    <mergeCell ref="G9:G10"/>
    <mergeCell ref="N11:N12"/>
    <mergeCell ref="O11:O12"/>
    <mergeCell ref="P11:P12"/>
    <mergeCell ref="Q11:Q12"/>
    <mergeCell ref="R11:R12"/>
    <mergeCell ref="S11:S12"/>
    <mergeCell ref="H11:H12"/>
    <mergeCell ref="I11:I12"/>
    <mergeCell ref="J11:J12"/>
    <mergeCell ref="K11:K12"/>
    <mergeCell ref="L11:L12"/>
    <mergeCell ref="M11:M12"/>
    <mergeCell ref="Q13:Q14"/>
    <mergeCell ref="R13:R14"/>
    <mergeCell ref="S13:S14"/>
    <mergeCell ref="H13:H14"/>
    <mergeCell ref="I13:I14"/>
    <mergeCell ref="J13:J14"/>
    <mergeCell ref="K13:K14"/>
    <mergeCell ref="L13:L14"/>
    <mergeCell ref="M13:M14"/>
    <mergeCell ref="B15:B16"/>
    <mergeCell ref="C15:C16"/>
    <mergeCell ref="D15:D16"/>
    <mergeCell ref="E15:E16"/>
    <mergeCell ref="F15:F16"/>
    <mergeCell ref="G15:G16"/>
    <mergeCell ref="N13:N14"/>
    <mergeCell ref="O13:O14"/>
    <mergeCell ref="P13:P14"/>
    <mergeCell ref="B13:B14"/>
    <mergeCell ref="C13:C14"/>
    <mergeCell ref="D13:D14"/>
    <mergeCell ref="E13:E14"/>
    <mergeCell ref="F13:F14"/>
    <mergeCell ref="G13:G14"/>
    <mergeCell ref="N15:N16"/>
    <mergeCell ref="O15:O16"/>
    <mergeCell ref="P15:P16"/>
    <mergeCell ref="Q15:Q16"/>
    <mergeCell ref="R15:R16"/>
    <mergeCell ref="S15:S16"/>
    <mergeCell ref="H15:H16"/>
    <mergeCell ref="I15:I16"/>
    <mergeCell ref="J15:J16"/>
    <mergeCell ref="K15:K16"/>
    <mergeCell ref="L15:L16"/>
    <mergeCell ref="M15:M16"/>
    <mergeCell ref="Q17:Q18"/>
    <mergeCell ref="R17:R18"/>
    <mergeCell ref="S17:S18"/>
    <mergeCell ref="H17:H18"/>
    <mergeCell ref="I17:I18"/>
    <mergeCell ref="J17:J18"/>
    <mergeCell ref="K17:K18"/>
    <mergeCell ref="L17:L18"/>
    <mergeCell ref="M17:M18"/>
    <mergeCell ref="B19:B20"/>
    <mergeCell ref="C19:C20"/>
    <mergeCell ref="D19:D20"/>
    <mergeCell ref="E19:E20"/>
    <mergeCell ref="F19:F20"/>
    <mergeCell ref="G19:G20"/>
    <mergeCell ref="N17:N18"/>
    <mergeCell ref="O17:O18"/>
    <mergeCell ref="P17:P18"/>
    <mergeCell ref="B17:B18"/>
    <mergeCell ref="C17:C18"/>
    <mergeCell ref="D17:D18"/>
    <mergeCell ref="E17:E18"/>
    <mergeCell ref="F17:F18"/>
    <mergeCell ref="G17:G18"/>
    <mergeCell ref="N19:N20"/>
    <mergeCell ref="O19:O20"/>
    <mergeCell ref="P19:P20"/>
    <mergeCell ref="Q19:Q20"/>
    <mergeCell ref="R19:R20"/>
    <mergeCell ref="S19:S20"/>
    <mergeCell ref="H19:H20"/>
    <mergeCell ref="I19:I20"/>
    <mergeCell ref="J19:J20"/>
    <mergeCell ref="K19:K20"/>
    <mergeCell ref="L19:L20"/>
    <mergeCell ref="M19:M20"/>
    <mergeCell ref="Q21:Q22"/>
    <mergeCell ref="R21:R22"/>
    <mergeCell ref="S21:S22"/>
    <mergeCell ref="H21:H22"/>
    <mergeCell ref="I21:I22"/>
    <mergeCell ref="J21:J22"/>
    <mergeCell ref="K21:K22"/>
    <mergeCell ref="L21:L22"/>
    <mergeCell ref="M21:M22"/>
    <mergeCell ref="B23:B24"/>
    <mergeCell ref="C23:C24"/>
    <mergeCell ref="D23:D24"/>
    <mergeCell ref="E23:E24"/>
    <mergeCell ref="F23:F24"/>
    <mergeCell ref="G23:G24"/>
    <mergeCell ref="N21:N22"/>
    <mergeCell ref="O21:O22"/>
    <mergeCell ref="P21:P22"/>
    <mergeCell ref="B21:B22"/>
    <mergeCell ref="C21:C22"/>
    <mergeCell ref="D21:D22"/>
    <mergeCell ref="E21:E22"/>
    <mergeCell ref="F21:F22"/>
    <mergeCell ref="G21:G22"/>
    <mergeCell ref="N23:N24"/>
    <mergeCell ref="O23:O24"/>
    <mergeCell ref="P23:P24"/>
    <mergeCell ref="Q23:Q24"/>
    <mergeCell ref="R23:R24"/>
    <mergeCell ref="S23:S24"/>
    <mergeCell ref="H23:H24"/>
    <mergeCell ref="I23:I24"/>
    <mergeCell ref="J23:J24"/>
    <mergeCell ref="K23:K24"/>
    <mergeCell ref="L23:L24"/>
    <mergeCell ref="M23:M24"/>
    <mergeCell ref="Q25:Q26"/>
    <mergeCell ref="R25:R26"/>
    <mergeCell ref="S25:S26"/>
    <mergeCell ref="H25:H26"/>
    <mergeCell ref="I25:I26"/>
    <mergeCell ref="J25:J26"/>
    <mergeCell ref="K25:K26"/>
    <mergeCell ref="L25:L26"/>
    <mergeCell ref="M25:M26"/>
    <mergeCell ref="B27:B28"/>
    <mergeCell ref="C27:C28"/>
    <mergeCell ref="D27:D28"/>
    <mergeCell ref="E27:E28"/>
    <mergeCell ref="F27:F28"/>
    <mergeCell ref="G27:G28"/>
    <mergeCell ref="N25:N26"/>
    <mergeCell ref="O25:O26"/>
    <mergeCell ref="P25:P26"/>
    <mergeCell ref="B25:B26"/>
    <mergeCell ref="C25:C26"/>
    <mergeCell ref="D25:D26"/>
    <mergeCell ref="E25:E26"/>
    <mergeCell ref="F25:F26"/>
    <mergeCell ref="G25:G26"/>
    <mergeCell ref="N27:N28"/>
    <mergeCell ref="O27:O28"/>
    <mergeCell ref="P27:P28"/>
    <mergeCell ref="Q27:Q28"/>
    <mergeCell ref="R27:R28"/>
    <mergeCell ref="S27:S28"/>
    <mergeCell ref="H27:H28"/>
    <mergeCell ref="I27:I28"/>
    <mergeCell ref="J27:J28"/>
    <mergeCell ref="K27:K28"/>
    <mergeCell ref="L27:L28"/>
    <mergeCell ref="M27:M28"/>
    <mergeCell ref="Q29:Q30"/>
    <mergeCell ref="R29:R30"/>
    <mergeCell ref="S29:S30"/>
    <mergeCell ref="H29:H30"/>
    <mergeCell ref="I29:I30"/>
    <mergeCell ref="J29:J30"/>
    <mergeCell ref="K29:K30"/>
    <mergeCell ref="L29:L30"/>
    <mergeCell ref="M29:M30"/>
    <mergeCell ref="B31:B32"/>
    <mergeCell ref="C31:C32"/>
    <mergeCell ref="D31:D32"/>
    <mergeCell ref="E31:E32"/>
    <mergeCell ref="F31:F32"/>
    <mergeCell ref="G31:G32"/>
    <mergeCell ref="N29:N30"/>
    <mergeCell ref="O29:O30"/>
    <mergeCell ref="P29:P30"/>
    <mergeCell ref="B29:B30"/>
    <mergeCell ref="C29:C30"/>
    <mergeCell ref="D29:D30"/>
    <mergeCell ref="E29:E30"/>
    <mergeCell ref="F29:F30"/>
    <mergeCell ref="G29:G30"/>
    <mergeCell ref="N31:N32"/>
    <mergeCell ref="O31:O32"/>
    <mergeCell ref="P31:P32"/>
    <mergeCell ref="Q31:Q32"/>
    <mergeCell ref="R31:R32"/>
    <mergeCell ref="S31:S32"/>
    <mergeCell ref="H31:H32"/>
    <mergeCell ref="I31:I32"/>
    <mergeCell ref="J31:J32"/>
    <mergeCell ref="K31:K32"/>
    <mergeCell ref="L31:L32"/>
    <mergeCell ref="M31:M32"/>
    <mergeCell ref="Q33:Q34"/>
    <mergeCell ref="R33:R34"/>
    <mergeCell ref="S33:S34"/>
    <mergeCell ref="H33:H34"/>
    <mergeCell ref="I33:I34"/>
    <mergeCell ref="J33:J34"/>
    <mergeCell ref="K33:K34"/>
    <mergeCell ref="L33:L34"/>
    <mergeCell ref="M33:M34"/>
    <mergeCell ref="B35:B36"/>
    <mergeCell ref="C35:C36"/>
    <mergeCell ref="D35:D36"/>
    <mergeCell ref="E35:E36"/>
    <mergeCell ref="F35:F36"/>
    <mergeCell ref="G35:G36"/>
    <mergeCell ref="N33:N34"/>
    <mergeCell ref="O33:O34"/>
    <mergeCell ref="P33:P34"/>
    <mergeCell ref="B33:B34"/>
    <mergeCell ref="C33:C34"/>
    <mergeCell ref="D33:D34"/>
    <mergeCell ref="E33:E34"/>
    <mergeCell ref="F33:F34"/>
    <mergeCell ref="G33:G34"/>
    <mergeCell ref="N35:N36"/>
    <mergeCell ref="O35:O36"/>
    <mergeCell ref="P35:P36"/>
    <mergeCell ref="Q35:Q36"/>
    <mergeCell ref="R35:R36"/>
    <mergeCell ref="S35:S36"/>
    <mergeCell ref="H35:H36"/>
    <mergeCell ref="I35:I36"/>
    <mergeCell ref="J35:J36"/>
    <mergeCell ref="K35:K36"/>
    <mergeCell ref="L35:L36"/>
    <mergeCell ref="M35:M36"/>
    <mergeCell ref="Q37:Q38"/>
    <mergeCell ref="R37:R38"/>
    <mergeCell ref="S37:S38"/>
    <mergeCell ref="H37:H38"/>
    <mergeCell ref="I37:I38"/>
    <mergeCell ref="J37:J38"/>
    <mergeCell ref="K37:K38"/>
    <mergeCell ref="L37:L38"/>
    <mergeCell ref="M37:M38"/>
    <mergeCell ref="B39:B40"/>
    <mergeCell ref="C39:C40"/>
    <mergeCell ref="D39:D40"/>
    <mergeCell ref="E39:E40"/>
    <mergeCell ref="F39:F40"/>
    <mergeCell ref="G39:G40"/>
    <mergeCell ref="N37:N38"/>
    <mergeCell ref="O37:O38"/>
    <mergeCell ref="P37:P38"/>
    <mergeCell ref="B37:B38"/>
    <mergeCell ref="C37:C38"/>
    <mergeCell ref="D37:D38"/>
    <mergeCell ref="E37:E38"/>
    <mergeCell ref="F37:F38"/>
    <mergeCell ref="G37:G38"/>
    <mergeCell ref="N39:N40"/>
    <mergeCell ref="O39:O40"/>
    <mergeCell ref="P39:P40"/>
    <mergeCell ref="Q39:Q40"/>
    <mergeCell ref="R39:R40"/>
    <mergeCell ref="S39:S40"/>
    <mergeCell ref="H39:H40"/>
    <mergeCell ref="I39:I40"/>
    <mergeCell ref="J39:J40"/>
    <mergeCell ref="K39:K40"/>
    <mergeCell ref="L39:L40"/>
    <mergeCell ref="M39:M40"/>
    <mergeCell ref="A44:S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s>
  <phoneticPr fontId="4"/>
  <pageMargins left="0.78740157480314965" right="0.19685039370078741" top="0.19685039370078741" bottom="0.19685039370078741" header="0.55118110236220474" footer="0.15748031496062992"/>
  <pageSetup paperSize="9" scale="60" firstPageNumber="0" fitToWidth="0" fitToHeight="0" orientation="landscape" horizontalDpi="4294967294"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AQ32"/>
  <sheetViews>
    <sheetView view="pageLayout" zoomScaleNormal="100" workbookViewId="0">
      <selection activeCell="W12" sqref="W12:AP12"/>
    </sheetView>
  </sheetViews>
  <sheetFormatPr defaultRowHeight="14.25" x14ac:dyDescent="0.15"/>
  <cols>
    <col min="1" max="1" width="19.25" style="520" customWidth="1"/>
    <col min="2" max="2" width="31.875" style="520" customWidth="1"/>
    <col min="3" max="22" width="2.625" style="520" customWidth="1"/>
    <col min="23" max="27" width="2.125" style="520" customWidth="1"/>
    <col min="28" max="43" width="2.375" style="520" customWidth="1"/>
    <col min="44" max="44" width="2.125" style="520" customWidth="1"/>
    <col min="45" max="233" width="2.625" style="520" customWidth="1"/>
    <col min="234" max="16384" width="9" style="520"/>
  </cols>
  <sheetData>
    <row r="4" spans="1:43" ht="19.350000000000001" customHeight="1" x14ac:dyDescent="0.15">
      <c r="A4" s="696" t="s">
        <v>1534</v>
      </c>
      <c r="B4" s="696"/>
      <c r="C4" s="696"/>
      <c r="D4" s="696"/>
      <c r="E4" s="696"/>
      <c r="F4" s="696"/>
      <c r="G4" s="696"/>
      <c r="H4" s="696"/>
      <c r="I4" s="696"/>
      <c r="J4" s="696"/>
      <c r="K4" s="696"/>
      <c r="L4" s="696"/>
    </row>
    <row r="5" spans="1:43" ht="18.600000000000001" customHeight="1" x14ac:dyDescent="0.15">
      <c r="AA5" s="784" t="s">
        <v>1535</v>
      </c>
      <c r="AB5" s="784"/>
      <c r="AC5" s="784"/>
      <c r="AD5" s="784"/>
      <c r="AE5" s="784"/>
      <c r="AF5" s="784"/>
      <c r="AG5" s="784"/>
      <c r="AH5" s="784"/>
      <c r="AI5" s="784"/>
      <c r="AJ5" s="784"/>
      <c r="AK5" s="784"/>
      <c r="AL5" s="784"/>
      <c r="AM5" s="784"/>
      <c r="AN5" s="784"/>
      <c r="AO5" s="784"/>
      <c r="AP5" s="784"/>
      <c r="AQ5" s="784"/>
    </row>
    <row r="6" spans="1:43" ht="21" customHeight="1" x14ac:dyDescent="0.15">
      <c r="A6" s="1190" t="s">
        <v>1536</v>
      </c>
      <c r="B6" s="787" t="s">
        <v>1470</v>
      </c>
      <c r="C6" s="787" t="s">
        <v>927</v>
      </c>
      <c r="D6" s="787"/>
      <c r="E6" s="787"/>
      <c r="F6" s="787"/>
      <c r="G6" s="787"/>
      <c r="H6" s="787"/>
      <c r="I6" s="787"/>
      <c r="J6" s="787"/>
      <c r="K6" s="787" t="s">
        <v>1537</v>
      </c>
      <c r="L6" s="787"/>
      <c r="M6" s="787"/>
      <c r="N6" s="787"/>
      <c r="O6" s="787"/>
      <c r="P6" s="787"/>
      <c r="Q6" s="787" t="s">
        <v>1472</v>
      </c>
      <c r="R6" s="787"/>
      <c r="S6" s="787"/>
      <c r="T6" s="787"/>
      <c r="U6" s="787"/>
      <c r="V6" s="787"/>
      <c r="W6" s="1099" t="s">
        <v>1538</v>
      </c>
      <c r="X6" s="1099"/>
      <c r="Y6" s="1099"/>
      <c r="Z6" s="1099"/>
      <c r="AA6" s="1099"/>
      <c r="AB6" s="977" t="s">
        <v>932</v>
      </c>
      <c r="AC6" s="977"/>
      <c r="AD6" s="977"/>
      <c r="AE6" s="977"/>
      <c r="AF6" s="977"/>
      <c r="AG6" s="977"/>
      <c r="AH6" s="977"/>
      <c r="AI6" s="977"/>
      <c r="AJ6" s="977"/>
      <c r="AK6" s="977"/>
      <c r="AL6" s="977"/>
      <c r="AM6" s="977"/>
      <c r="AN6" s="977"/>
      <c r="AO6" s="977"/>
      <c r="AP6" s="977"/>
      <c r="AQ6" s="977"/>
    </row>
    <row r="7" spans="1:43" ht="21" customHeight="1" x14ac:dyDescent="0.15">
      <c r="A7" s="1190"/>
      <c r="B7" s="787"/>
      <c r="C7" s="787"/>
      <c r="D7" s="787"/>
      <c r="E7" s="787"/>
      <c r="F7" s="787"/>
      <c r="G7" s="787"/>
      <c r="H7" s="787"/>
      <c r="I7" s="787"/>
      <c r="J7" s="787"/>
      <c r="K7" s="966" t="s">
        <v>933</v>
      </c>
      <c r="L7" s="966"/>
      <c r="M7" s="966" t="s">
        <v>934</v>
      </c>
      <c r="N7" s="966"/>
      <c r="O7" s="966" t="s">
        <v>197</v>
      </c>
      <c r="P7" s="966"/>
      <c r="Q7" s="966" t="s">
        <v>935</v>
      </c>
      <c r="R7" s="966"/>
      <c r="S7" s="966" t="s">
        <v>936</v>
      </c>
      <c r="T7" s="966"/>
      <c r="U7" s="966" t="s">
        <v>937</v>
      </c>
      <c r="V7" s="966"/>
      <c r="W7" s="1099"/>
      <c r="X7" s="1099"/>
      <c r="Y7" s="1099"/>
      <c r="Z7" s="1099"/>
      <c r="AA7" s="1099"/>
      <c r="AB7" s="966" t="s">
        <v>940</v>
      </c>
      <c r="AC7" s="966"/>
      <c r="AD7" s="966"/>
      <c r="AE7" s="1218" t="s">
        <v>941</v>
      </c>
      <c r="AF7" s="1218"/>
      <c r="AG7" s="1218"/>
      <c r="AH7" s="966" t="s">
        <v>942</v>
      </c>
      <c r="AI7" s="966"/>
      <c r="AJ7" s="966"/>
      <c r="AK7" s="966"/>
      <c r="AL7" s="966" t="s">
        <v>944</v>
      </c>
      <c r="AM7" s="966"/>
      <c r="AN7" s="966"/>
      <c r="AO7" s="1191" t="s">
        <v>945</v>
      </c>
      <c r="AP7" s="1191"/>
      <c r="AQ7" s="1191"/>
    </row>
    <row r="8" spans="1:43" ht="23.45" customHeight="1" x14ac:dyDescent="0.15">
      <c r="A8" s="437" t="s">
        <v>1539</v>
      </c>
      <c r="B8" s="544" t="s">
        <v>1540</v>
      </c>
      <c r="C8" s="985" t="s">
        <v>1541</v>
      </c>
      <c r="D8" s="986"/>
      <c r="E8" s="986"/>
      <c r="F8" s="986"/>
      <c r="G8" s="986"/>
      <c r="H8" s="986"/>
      <c r="I8" s="986"/>
      <c r="J8" s="987"/>
      <c r="K8" s="1250">
        <v>21</v>
      </c>
      <c r="L8" s="1251"/>
      <c r="M8" s="1250">
        <v>1</v>
      </c>
      <c r="N8" s="1251"/>
      <c r="O8" s="1250">
        <f>K8+M8</f>
        <v>22</v>
      </c>
      <c r="P8" s="1251"/>
      <c r="Q8" s="1250">
        <v>6</v>
      </c>
      <c r="R8" s="1251"/>
      <c r="S8" s="1250">
        <v>2</v>
      </c>
      <c r="T8" s="1251"/>
      <c r="U8" s="1250">
        <v>1</v>
      </c>
      <c r="V8" s="1251"/>
      <c r="W8" s="1250">
        <v>36180</v>
      </c>
      <c r="X8" s="1254"/>
      <c r="Y8" s="1254"/>
      <c r="Z8" s="1254"/>
      <c r="AA8" s="1251"/>
      <c r="AB8" s="1260">
        <v>76</v>
      </c>
      <c r="AC8" s="1261"/>
      <c r="AD8" s="1262"/>
      <c r="AE8" s="1260">
        <v>50</v>
      </c>
      <c r="AF8" s="1261"/>
      <c r="AG8" s="1262"/>
      <c r="AH8" s="1250">
        <v>7693</v>
      </c>
      <c r="AI8" s="1254"/>
      <c r="AJ8" s="1254"/>
      <c r="AK8" s="1251"/>
      <c r="AL8" s="1250" t="s">
        <v>1542</v>
      </c>
      <c r="AM8" s="1254"/>
      <c r="AN8" s="1251"/>
      <c r="AO8" s="1250">
        <v>1599</v>
      </c>
      <c r="AP8" s="1254"/>
      <c r="AQ8" s="1255"/>
    </row>
    <row r="9" spans="1:43" ht="23.45" customHeight="1" x14ac:dyDescent="0.15">
      <c r="A9" s="543" t="s">
        <v>1543</v>
      </c>
      <c r="B9" s="545" t="s">
        <v>1544</v>
      </c>
      <c r="C9" s="1266"/>
      <c r="D9" s="1267"/>
      <c r="E9" s="1267"/>
      <c r="F9" s="1267"/>
      <c r="G9" s="1267"/>
      <c r="H9" s="1267"/>
      <c r="I9" s="1267"/>
      <c r="J9" s="1268"/>
      <c r="K9" s="1256"/>
      <c r="L9" s="1259"/>
      <c r="M9" s="1256"/>
      <c r="N9" s="1259"/>
      <c r="O9" s="1256"/>
      <c r="P9" s="1259"/>
      <c r="Q9" s="1256"/>
      <c r="R9" s="1259"/>
      <c r="S9" s="1256"/>
      <c r="T9" s="1259"/>
      <c r="U9" s="1256"/>
      <c r="V9" s="1259"/>
      <c r="W9" s="1256"/>
      <c r="X9" s="1257"/>
      <c r="Y9" s="1257"/>
      <c r="Z9" s="1257"/>
      <c r="AA9" s="1259"/>
      <c r="AB9" s="1263"/>
      <c r="AC9" s="1264"/>
      <c r="AD9" s="1265"/>
      <c r="AE9" s="1263"/>
      <c r="AF9" s="1264"/>
      <c r="AG9" s="1265"/>
      <c r="AH9" s="1256"/>
      <c r="AI9" s="1257"/>
      <c r="AJ9" s="1257"/>
      <c r="AK9" s="1259"/>
      <c r="AL9" s="1256"/>
      <c r="AM9" s="1257"/>
      <c r="AN9" s="1259"/>
      <c r="AO9" s="1256"/>
      <c r="AP9" s="1257"/>
      <c r="AQ9" s="1258"/>
    </row>
    <row r="10" spans="1:43" ht="19.350000000000001" customHeight="1" x14ac:dyDescent="0.15"/>
    <row r="11" spans="1:43" ht="19.350000000000001" customHeight="1" x14ac:dyDescent="0.15">
      <c r="A11" s="696" t="s">
        <v>1545</v>
      </c>
      <c r="B11" s="696"/>
      <c r="C11" s="696"/>
      <c r="D11" s="696"/>
      <c r="E11" s="696"/>
      <c r="F11" s="696"/>
      <c r="G11" s="696"/>
      <c r="H11" s="696"/>
      <c r="I11" s="696"/>
      <c r="J11" s="696"/>
      <c r="K11" s="696"/>
      <c r="L11" s="696"/>
      <c r="Z11" s="1242" t="s">
        <v>1546</v>
      </c>
      <c r="AA11" s="784"/>
      <c r="AB11" s="784"/>
      <c r="AC11" s="784"/>
      <c r="AD11" s="784"/>
      <c r="AE11" s="784"/>
      <c r="AF11" s="784"/>
      <c r="AG11" s="784"/>
      <c r="AH11" s="784"/>
      <c r="AI11" s="784"/>
      <c r="AJ11" s="784"/>
      <c r="AK11" s="784"/>
      <c r="AL11" s="784"/>
      <c r="AM11" s="784"/>
      <c r="AN11" s="784"/>
      <c r="AO11" s="784"/>
      <c r="AP11" s="784"/>
    </row>
    <row r="12" spans="1:43" ht="24" customHeight="1" x14ac:dyDescent="0.15">
      <c r="A12" s="1190" t="s">
        <v>1536</v>
      </c>
      <c r="B12" s="787" t="s">
        <v>1470</v>
      </c>
      <c r="C12" s="787" t="s">
        <v>1547</v>
      </c>
      <c r="D12" s="787"/>
      <c r="E12" s="787"/>
      <c r="F12" s="787"/>
      <c r="G12" s="787"/>
      <c r="H12" s="787"/>
      <c r="I12" s="787" t="s">
        <v>1472</v>
      </c>
      <c r="J12" s="787"/>
      <c r="K12" s="787"/>
      <c r="L12" s="787"/>
      <c r="M12" s="787"/>
      <c r="N12" s="787"/>
      <c r="O12" s="1099" t="s">
        <v>1538</v>
      </c>
      <c r="P12" s="1099"/>
      <c r="Q12" s="1099"/>
      <c r="R12" s="1099"/>
      <c r="S12" s="1099" t="s">
        <v>931</v>
      </c>
      <c r="T12" s="1099"/>
      <c r="U12" s="1099"/>
      <c r="V12" s="1099"/>
      <c r="W12" s="977" t="s">
        <v>932</v>
      </c>
      <c r="X12" s="977"/>
      <c r="Y12" s="977"/>
      <c r="Z12" s="977"/>
      <c r="AA12" s="977"/>
      <c r="AB12" s="977"/>
      <c r="AC12" s="977"/>
      <c r="AD12" s="977"/>
      <c r="AE12" s="977"/>
      <c r="AF12" s="977"/>
      <c r="AG12" s="977"/>
      <c r="AH12" s="977"/>
      <c r="AI12" s="977"/>
      <c r="AJ12" s="977"/>
      <c r="AK12" s="977"/>
      <c r="AL12" s="977"/>
      <c r="AM12" s="977"/>
      <c r="AN12" s="977"/>
      <c r="AO12" s="977"/>
      <c r="AP12" s="977"/>
    </row>
    <row r="13" spans="1:43" ht="24" customHeight="1" x14ac:dyDescent="0.15">
      <c r="A13" s="1190"/>
      <c r="B13" s="787"/>
      <c r="C13" s="966" t="s">
        <v>933</v>
      </c>
      <c r="D13" s="966"/>
      <c r="E13" s="966" t="s">
        <v>934</v>
      </c>
      <c r="F13" s="966"/>
      <c r="G13" s="966" t="s">
        <v>197</v>
      </c>
      <c r="H13" s="966"/>
      <c r="I13" s="966" t="s">
        <v>935</v>
      </c>
      <c r="J13" s="966"/>
      <c r="K13" s="966" t="s">
        <v>936</v>
      </c>
      <c r="L13" s="966"/>
      <c r="M13" s="966" t="s">
        <v>937</v>
      </c>
      <c r="N13" s="966"/>
      <c r="O13" s="1099"/>
      <c r="P13" s="1099"/>
      <c r="Q13" s="1099"/>
      <c r="R13" s="1099"/>
      <c r="S13" s="1099"/>
      <c r="T13" s="1099"/>
      <c r="U13" s="1099"/>
      <c r="V13" s="1099"/>
      <c r="W13" s="966" t="s">
        <v>1548</v>
      </c>
      <c r="X13" s="966"/>
      <c r="Y13" s="966"/>
      <c r="Z13" s="966"/>
      <c r="AA13" s="966"/>
      <c r="AB13" s="966" t="s">
        <v>1549</v>
      </c>
      <c r="AC13" s="966"/>
      <c r="AD13" s="966"/>
      <c r="AE13" s="966"/>
      <c r="AF13" s="966"/>
      <c r="AG13" s="966" t="s">
        <v>1550</v>
      </c>
      <c r="AH13" s="966"/>
      <c r="AI13" s="966"/>
      <c r="AJ13" s="966"/>
      <c r="AK13" s="966"/>
      <c r="AL13" s="1191" t="s">
        <v>945</v>
      </c>
      <c r="AM13" s="1191"/>
      <c r="AN13" s="1191"/>
      <c r="AO13" s="1191"/>
      <c r="AP13" s="1191"/>
    </row>
    <row r="14" spans="1:43" ht="23.45" customHeight="1" x14ac:dyDescent="0.15">
      <c r="A14" s="437" t="s">
        <v>1551</v>
      </c>
      <c r="B14" s="1249" t="s">
        <v>1552</v>
      </c>
      <c r="C14" s="1231">
        <v>10</v>
      </c>
      <c r="D14" s="1231"/>
      <c r="E14" s="1231" t="s">
        <v>0</v>
      </c>
      <c r="F14" s="1231"/>
      <c r="G14" s="1231">
        <f>SUM(C14:E14)</f>
        <v>10</v>
      </c>
      <c r="H14" s="1231"/>
      <c r="I14" s="1231">
        <v>3</v>
      </c>
      <c r="J14" s="1231"/>
      <c r="K14" s="1231">
        <v>2</v>
      </c>
      <c r="L14" s="1231"/>
      <c r="M14" s="1231" t="s">
        <v>0</v>
      </c>
      <c r="N14" s="1231"/>
      <c r="O14" s="1231">
        <v>4416</v>
      </c>
      <c r="P14" s="1231"/>
      <c r="Q14" s="1231"/>
      <c r="R14" s="1231"/>
      <c r="S14" s="1231">
        <v>4705</v>
      </c>
      <c r="T14" s="1231"/>
      <c r="U14" s="1231"/>
      <c r="V14" s="1231"/>
      <c r="W14" s="1231">
        <v>13255</v>
      </c>
      <c r="X14" s="1231"/>
      <c r="Y14" s="1231"/>
      <c r="Z14" s="1231"/>
      <c r="AA14" s="1231"/>
      <c r="AB14" s="1231" t="s">
        <v>0</v>
      </c>
      <c r="AC14" s="1231"/>
      <c r="AD14" s="1231"/>
      <c r="AE14" s="1231"/>
      <c r="AF14" s="1231"/>
      <c r="AG14" s="1231" t="s">
        <v>0</v>
      </c>
      <c r="AH14" s="1231"/>
      <c r="AI14" s="1231"/>
      <c r="AJ14" s="1231"/>
      <c r="AK14" s="1231"/>
      <c r="AL14" s="1233" t="s">
        <v>0</v>
      </c>
      <c r="AM14" s="1233"/>
      <c r="AN14" s="1233"/>
      <c r="AO14" s="1233"/>
      <c r="AP14" s="1233"/>
    </row>
    <row r="15" spans="1:43" ht="23.45" customHeight="1" x14ac:dyDescent="0.15">
      <c r="A15" s="428" t="s">
        <v>1553</v>
      </c>
      <c r="B15" s="1249"/>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3"/>
      <c r="AM15" s="1233"/>
      <c r="AN15" s="1233"/>
      <c r="AO15" s="1233"/>
      <c r="AP15" s="1233"/>
    </row>
    <row r="16" spans="1:43" ht="23.45" customHeight="1" x14ac:dyDescent="0.15">
      <c r="A16" s="437" t="s">
        <v>1554</v>
      </c>
      <c r="B16" s="1249" t="s">
        <v>1555</v>
      </c>
      <c r="C16" s="1231">
        <v>7</v>
      </c>
      <c r="D16" s="1231"/>
      <c r="E16" s="1231" t="s">
        <v>0</v>
      </c>
      <c r="F16" s="1231"/>
      <c r="G16" s="1231">
        <f>SUM(C16:E16)</f>
        <v>7</v>
      </c>
      <c r="H16" s="1231"/>
      <c r="I16" s="1250">
        <v>6</v>
      </c>
      <c r="J16" s="1251"/>
      <c r="K16" s="1231">
        <v>1</v>
      </c>
      <c r="L16" s="1231"/>
      <c r="M16" s="1231" t="s">
        <v>0</v>
      </c>
      <c r="N16" s="1231"/>
      <c r="O16" s="1231">
        <v>50</v>
      </c>
      <c r="P16" s="1231"/>
      <c r="Q16" s="1231"/>
      <c r="R16" s="1231"/>
      <c r="S16" s="1231" t="s">
        <v>1305</v>
      </c>
      <c r="T16" s="1231"/>
      <c r="U16" s="1231"/>
      <c r="V16" s="1231"/>
      <c r="W16" s="1231">
        <v>566</v>
      </c>
      <c r="X16" s="1231"/>
      <c r="Y16" s="1231"/>
      <c r="Z16" s="1231"/>
      <c r="AA16" s="1231"/>
      <c r="AB16" s="1231" t="s">
        <v>0</v>
      </c>
      <c r="AC16" s="1231"/>
      <c r="AD16" s="1231"/>
      <c r="AE16" s="1231"/>
      <c r="AF16" s="1231"/>
      <c r="AG16" s="1231" t="s">
        <v>0</v>
      </c>
      <c r="AH16" s="1231"/>
      <c r="AI16" s="1231"/>
      <c r="AJ16" s="1231"/>
      <c r="AK16" s="1231"/>
      <c r="AL16" s="1233" t="s">
        <v>0</v>
      </c>
      <c r="AM16" s="1233"/>
      <c r="AN16" s="1233"/>
      <c r="AO16" s="1233"/>
      <c r="AP16" s="1233"/>
    </row>
    <row r="17" spans="1:43" ht="23.45" customHeight="1" x14ac:dyDescent="0.15">
      <c r="A17" s="428" t="s">
        <v>1553</v>
      </c>
      <c r="B17" s="1249"/>
      <c r="C17" s="1231"/>
      <c r="D17" s="1231"/>
      <c r="E17" s="1231"/>
      <c r="F17" s="1231"/>
      <c r="G17" s="1231"/>
      <c r="H17" s="1231"/>
      <c r="I17" s="1252"/>
      <c r="J17" s="1253"/>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3"/>
      <c r="AM17" s="1233"/>
      <c r="AN17" s="1233"/>
      <c r="AO17" s="1233"/>
      <c r="AP17" s="1233"/>
    </row>
    <row r="18" spans="1:43" ht="23.45" customHeight="1" x14ac:dyDescent="0.15">
      <c r="A18" s="437" t="s">
        <v>1556</v>
      </c>
      <c r="B18" s="1249" t="s">
        <v>1557</v>
      </c>
      <c r="C18" s="1231">
        <v>10</v>
      </c>
      <c r="D18" s="1231"/>
      <c r="E18" s="1231" t="s">
        <v>0</v>
      </c>
      <c r="F18" s="1231"/>
      <c r="G18" s="1231">
        <v>10</v>
      </c>
      <c r="H18" s="1231"/>
      <c r="I18" s="1231">
        <v>3</v>
      </c>
      <c r="J18" s="1231"/>
      <c r="K18" s="1231">
        <v>2</v>
      </c>
      <c r="L18" s="1231"/>
      <c r="M18" s="1231">
        <v>1</v>
      </c>
      <c r="N18" s="1231"/>
      <c r="O18" s="1231">
        <v>4800</v>
      </c>
      <c r="P18" s="1231"/>
      <c r="Q18" s="1231"/>
      <c r="R18" s="1231"/>
      <c r="S18" s="1231">
        <v>114855</v>
      </c>
      <c r="T18" s="1231"/>
      <c r="U18" s="1231"/>
      <c r="V18" s="1231"/>
      <c r="W18" s="1231">
        <v>27210</v>
      </c>
      <c r="X18" s="1231"/>
      <c r="Y18" s="1231"/>
      <c r="Z18" s="1231"/>
      <c r="AA18" s="1231"/>
      <c r="AB18" s="1231" t="s">
        <v>0</v>
      </c>
      <c r="AC18" s="1231"/>
      <c r="AD18" s="1231"/>
      <c r="AE18" s="1231"/>
      <c r="AF18" s="1231"/>
      <c r="AG18" s="1231" t="s">
        <v>0</v>
      </c>
      <c r="AH18" s="1231"/>
      <c r="AI18" s="1231"/>
      <c r="AJ18" s="1231"/>
      <c r="AK18" s="1231"/>
      <c r="AL18" s="1233" t="s">
        <v>0</v>
      </c>
      <c r="AM18" s="1233"/>
      <c r="AN18" s="1233"/>
      <c r="AO18" s="1233"/>
      <c r="AP18" s="1233"/>
    </row>
    <row r="19" spans="1:43" ht="23.45" customHeight="1" x14ac:dyDescent="0.15">
      <c r="A19" s="428" t="s">
        <v>1553</v>
      </c>
      <c r="B19" s="1249"/>
      <c r="C19" s="1231"/>
      <c r="D19" s="1231"/>
      <c r="E19" s="1231"/>
      <c r="F19" s="1231"/>
      <c r="G19" s="1231"/>
      <c r="H19" s="1231"/>
      <c r="I19" s="1231"/>
      <c r="J19" s="1231"/>
      <c r="K19" s="1231"/>
      <c r="L19" s="1231"/>
      <c r="M19" s="1231"/>
      <c r="N19" s="1231"/>
      <c r="O19" s="1231"/>
      <c r="P19" s="1231"/>
      <c r="Q19" s="1231"/>
      <c r="R19" s="1231"/>
      <c r="S19" s="1231"/>
      <c r="T19" s="1231"/>
      <c r="U19" s="1231"/>
      <c r="V19" s="1231"/>
      <c r="W19" s="1231"/>
      <c r="X19" s="1231"/>
      <c r="Y19" s="1231"/>
      <c r="Z19" s="1231"/>
      <c r="AA19" s="1231"/>
      <c r="AB19" s="1231"/>
      <c r="AC19" s="1231"/>
      <c r="AD19" s="1231"/>
      <c r="AE19" s="1231"/>
      <c r="AF19" s="1231"/>
      <c r="AG19" s="1231"/>
      <c r="AH19" s="1231"/>
      <c r="AI19" s="1231"/>
      <c r="AJ19" s="1231"/>
      <c r="AK19" s="1231"/>
      <c r="AL19" s="1233"/>
      <c r="AM19" s="1233"/>
      <c r="AN19" s="1233"/>
      <c r="AO19" s="1233"/>
      <c r="AP19" s="1233"/>
    </row>
    <row r="20" spans="1:43" ht="23.45" customHeight="1" x14ac:dyDescent="0.15">
      <c r="A20" s="437" t="s">
        <v>1558</v>
      </c>
      <c r="B20" s="1249" t="s">
        <v>1559</v>
      </c>
      <c r="C20" s="1231">
        <v>9</v>
      </c>
      <c r="D20" s="1231"/>
      <c r="E20" s="1231" t="s">
        <v>0</v>
      </c>
      <c r="F20" s="1231"/>
      <c r="G20" s="1231">
        <f>SUM(C20:E20)</f>
        <v>9</v>
      </c>
      <c r="H20" s="1231"/>
      <c r="I20" s="1231">
        <v>3</v>
      </c>
      <c r="J20" s="1231"/>
      <c r="K20" s="1231">
        <v>2</v>
      </c>
      <c r="L20" s="1231"/>
      <c r="M20" s="1231" t="s">
        <v>0</v>
      </c>
      <c r="N20" s="1231"/>
      <c r="O20" s="1231">
        <v>2572</v>
      </c>
      <c r="P20" s="1231"/>
      <c r="Q20" s="1231"/>
      <c r="R20" s="1231"/>
      <c r="S20" s="1231">
        <v>8179</v>
      </c>
      <c r="T20" s="1231"/>
      <c r="U20" s="1231"/>
      <c r="V20" s="1231"/>
      <c r="W20" s="1231">
        <v>25375</v>
      </c>
      <c r="X20" s="1231"/>
      <c r="Y20" s="1231"/>
      <c r="Z20" s="1231"/>
      <c r="AA20" s="1231"/>
      <c r="AB20" s="1231" t="s">
        <v>0</v>
      </c>
      <c r="AC20" s="1231"/>
      <c r="AD20" s="1231"/>
      <c r="AE20" s="1231"/>
      <c r="AF20" s="1231"/>
      <c r="AG20" s="1231" t="s">
        <v>0</v>
      </c>
      <c r="AH20" s="1231"/>
      <c r="AI20" s="1231"/>
      <c r="AJ20" s="1231"/>
      <c r="AK20" s="1231"/>
      <c r="AL20" s="1233" t="s">
        <v>0</v>
      </c>
      <c r="AM20" s="1233"/>
      <c r="AN20" s="1233"/>
      <c r="AO20" s="1233"/>
      <c r="AP20" s="1233"/>
    </row>
    <row r="21" spans="1:43" ht="23.45" customHeight="1" x14ac:dyDescent="0.15">
      <c r="A21" s="428" t="s">
        <v>1553</v>
      </c>
      <c r="B21" s="1249"/>
      <c r="C21" s="1231"/>
      <c r="D21" s="1231"/>
      <c r="E21" s="1231"/>
      <c r="F21" s="1231"/>
      <c r="G21" s="1231"/>
      <c r="H21" s="1231"/>
      <c r="I21" s="1231"/>
      <c r="J21" s="1231"/>
      <c r="K21" s="1231"/>
      <c r="L21" s="1231"/>
      <c r="M21" s="1231"/>
      <c r="N21" s="1231"/>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3"/>
      <c r="AM21" s="1233"/>
      <c r="AN21" s="1233"/>
      <c r="AO21" s="1233"/>
      <c r="AP21" s="1233"/>
    </row>
    <row r="22" spans="1:43" ht="23.45" customHeight="1" x14ac:dyDescent="0.15">
      <c r="A22" s="437" t="s">
        <v>1560</v>
      </c>
      <c r="B22" s="1249" t="s">
        <v>1561</v>
      </c>
      <c r="C22" s="1231">
        <v>85</v>
      </c>
      <c r="D22" s="1231"/>
      <c r="E22" s="1231" t="s">
        <v>0</v>
      </c>
      <c r="F22" s="1231"/>
      <c r="G22" s="1231">
        <f>SUM(C22:E22)</f>
        <v>85</v>
      </c>
      <c r="H22" s="1231"/>
      <c r="I22" s="1231">
        <v>5</v>
      </c>
      <c r="J22" s="1231"/>
      <c r="K22" s="1231">
        <v>3</v>
      </c>
      <c r="L22" s="1231"/>
      <c r="M22" s="1231" t="s">
        <v>0</v>
      </c>
      <c r="N22" s="1231"/>
      <c r="O22" s="1231">
        <v>480</v>
      </c>
      <c r="P22" s="1231"/>
      <c r="Q22" s="1231"/>
      <c r="R22" s="1231"/>
      <c r="S22" s="1231">
        <v>7434</v>
      </c>
      <c r="T22" s="1231"/>
      <c r="U22" s="1231"/>
      <c r="V22" s="1231"/>
      <c r="W22" s="1231">
        <v>4052</v>
      </c>
      <c r="X22" s="1231"/>
      <c r="Y22" s="1231"/>
      <c r="Z22" s="1231"/>
      <c r="AA22" s="1231"/>
      <c r="AB22" s="1231" t="s">
        <v>0</v>
      </c>
      <c r="AC22" s="1231"/>
      <c r="AD22" s="1231"/>
      <c r="AE22" s="1231"/>
      <c r="AF22" s="1231"/>
      <c r="AG22" s="1231" t="s">
        <v>0</v>
      </c>
      <c r="AH22" s="1231"/>
      <c r="AI22" s="1231"/>
      <c r="AJ22" s="1231"/>
      <c r="AK22" s="1231"/>
      <c r="AL22" s="1233" t="s">
        <v>0</v>
      </c>
      <c r="AM22" s="1233"/>
      <c r="AN22" s="1233"/>
      <c r="AO22" s="1233"/>
      <c r="AP22" s="1233"/>
    </row>
    <row r="23" spans="1:43" ht="23.45" customHeight="1" x14ac:dyDescent="0.15">
      <c r="A23" s="428" t="s">
        <v>1562</v>
      </c>
      <c r="B23" s="1249"/>
      <c r="C23" s="1231"/>
      <c r="D23" s="1231"/>
      <c r="E23" s="1231"/>
      <c r="F23" s="1231"/>
      <c r="G23" s="1231"/>
      <c r="H23" s="1231"/>
      <c r="I23" s="1231"/>
      <c r="J23" s="1231"/>
      <c r="K23" s="1231"/>
      <c r="L23" s="1231"/>
      <c r="M23" s="1231"/>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1"/>
      <c r="AI23" s="1231"/>
      <c r="AJ23" s="1231"/>
      <c r="AK23" s="1231"/>
      <c r="AL23" s="1233"/>
      <c r="AM23" s="1233"/>
      <c r="AN23" s="1233"/>
      <c r="AO23" s="1233"/>
      <c r="AP23" s="1233"/>
    </row>
    <row r="24" spans="1:43" ht="23.45" customHeight="1" x14ac:dyDescent="0.15">
      <c r="A24" s="437" t="s">
        <v>1563</v>
      </c>
      <c r="B24" s="1249" t="s">
        <v>1564</v>
      </c>
      <c r="C24" s="1231">
        <v>7</v>
      </c>
      <c r="D24" s="1231"/>
      <c r="E24" s="1231" t="s">
        <v>0</v>
      </c>
      <c r="F24" s="1231"/>
      <c r="G24" s="1231">
        <v>7</v>
      </c>
      <c r="H24" s="1231"/>
      <c r="I24" s="1231">
        <v>3</v>
      </c>
      <c r="J24" s="1231"/>
      <c r="K24" s="1231">
        <v>2</v>
      </c>
      <c r="L24" s="1231"/>
      <c r="M24" s="1231" t="s">
        <v>0</v>
      </c>
      <c r="N24" s="1231"/>
      <c r="O24" s="1231">
        <v>0</v>
      </c>
      <c r="P24" s="1231"/>
      <c r="Q24" s="1231"/>
      <c r="R24" s="1231"/>
      <c r="S24" s="1231">
        <v>139</v>
      </c>
      <c r="T24" s="1231"/>
      <c r="U24" s="1231"/>
      <c r="V24" s="1231"/>
      <c r="W24" s="1231">
        <v>137</v>
      </c>
      <c r="X24" s="1231"/>
      <c r="Y24" s="1231"/>
      <c r="Z24" s="1231"/>
      <c r="AA24" s="1231"/>
      <c r="AB24" s="1231" t="s">
        <v>0</v>
      </c>
      <c r="AC24" s="1231"/>
      <c r="AD24" s="1231"/>
      <c r="AE24" s="1231"/>
      <c r="AF24" s="1231"/>
      <c r="AG24" s="1231" t="s">
        <v>0</v>
      </c>
      <c r="AH24" s="1231"/>
      <c r="AI24" s="1231"/>
      <c r="AJ24" s="1231"/>
      <c r="AK24" s="1231"/>
      <c r="AL24" s="1233" t="s">
        <v>0</v>
      </c>
      <c r="AM24" s="1233"/>
      <c r="AN24" s="1233"/>
      <c r="AO24" s="1233"/>
      <c r="AP24" s="1233"/>
    </row>
    <row r="25" spans="1:43" ht="23.45" customHeight="1" x14ac:dyDescent="0.15">
      <c r="A25" s="428" t="s">
        <v>1565</v>
      </c>
      <c r="B25" s="1249"/>
      <c r="C25" s="1231"/>
      <c r="D25" s="1231"/>
      <c r="E25" s="1231"/>
      <c r="F25" s="1231"/>
      <c r="G25" s="1231"/>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1231"/>
      <c r="AL25" s="1233"/>
      <c r="AM25" s="1233"/>
      <c r="AN25" s="1233"/>
      <c r="AO25" s="1233"/>
      <c r="AP25" s="1233"/>
    </row>
    <row r="26" spans="1:43" ht="23.45" customHeight="1" x14ac:dyDescent="0.15">
      <c r="A26" s="437" t="s">
        <v>1566</v>
      </c>
      <c r="B26" s="1249" t="s">
        <v>1567</v>
      </c>
      <c r="C26" s="1231">
        <v>21</v>
      </c>
      <c r="D26" s="1231"/>
      <c r="E26" s="1231" t="s">
        <v>0</v>
      </c>
      <c r="F26" s="1231"/>
      <c r="G26" s="1231">
        <v>21</v>
      </c>
      <c r="H26" s="1231"/>
      <c r="I26" s="1231">
        <v>5</v>
      </c>
      <c r="J26" s="1231"/>
      <c r="K26" s="1231">
        <v>2</v>
      </c>
      <c r="L26" s="1231"/>
      <c r="M26" s="1231" t="s">
        <v>0</v>
      </c>
      <c r="N26" s="1231"/>
      <c r="O26" s="1231">
        <v>3000</v>
      </c>
      <c r="P26" s="1231"/>
      <c r="Q26" s="1231"/>
      <c r="R26" s="1231"/>
      <c r="S26" s="1231">
        <v>99840</v>
      </c>
      <c r="T26" s="1231"/>
      <c r="U26" s="1231"/>
      <c r="V26" s="1231"/>
      <c r="W26" s="1231" t="s">
        <v>0</v>
      </c>
      <c r="X26" s="1231"/>
      <c r="Y26" s="1231"/>
      <c r="Z26" s="1231"/>
      <c r="AA26" s="1231"/>
      <c r="AB26" s="1231" t="s">
        <v>0</v>
      </c>
      <c r="AC26" s="1231"/>
      <c r="AD26" s="1231"/>
      <c r="AE26" s="1231"/>
      <c r="AF26" s="1231"/>
      <c r="AG26" s="1231" t="s">
        <v>0</v>
      </c>
      <c r="AH26" s="1231"/>
      <c r="AI26" s="1231"/>
      <c r="AJ26" s="1231"/>
      <c r="AK26" s="1231"/>
      <c r="AL26" s="1233" t="s">
        <v>0</v>
      </c>
      <c r="AM26" s="1233"/>
      <c r="AN26" s="1233"/>
      <c r="AO26" s="1233"/>
      <c r="AP26" s="1233"/>
    </row>
    <row r="27" spans="1:43" ht="23.45" customHeight="1" x14ac:dyDescent="0.15">
      <c r="A27" s="428" t="s">
        <v>1568</v>
      </c>
      <c r="B27" s="1249"/>
      <c r="C27" s="1231"/>
      <c r="D27" s="1231"/>
      <c r="E27" s="1231"/>
      <c r="F27" s="1231"/>
      <c r="G27" s="1231"/>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3"/>
      <c r="AM27" s="1233"/>
      <c r="AN27" s="1233"/>
      <c r="AO27" s="1233"/>
      <c r="AP27" s="1233"/>
    </row>
    <row r="28" spans="1:43" ht="23.45" customHeight="1" x14ac:dyDescent="0.15">
      <c r="A28" s="437" t="s">
        <v>1453</v>
      </c>
      <c r="B28" s="1248" t="s">
        <v>1569</v>
      </c>
      <c r="C28" s="1232">
        <v>8</v>
      </c>
      <c r="D28" s="1232"/>
      <c r="E28" s="1232" t="s">
        <v>0</v>
      </c>
      <c r="F28" s="1232"/>
      <c r="G28" s="1232">
        <f>SUM(C28:E28)</f>
        <v>8</v>
      </c>
      <c r="H28" s="1232"/>
      <c r="I28" s="1232">
        <v>7</v>
      </c>
      <c r="J28" s="1232"/>
      <c r="K28" s="1232">
        <v>1</v>
      </c>
      <c r="L28" s="1232"/>
      <c r="M28" s="1232" t="s">
        <v>0</v>
      </c>
      <c r="N28" s="1232"/>
      <c r="O28" s="1232">
        <v>1740</v>
      </c>
      <c r="P28" s="1232"/>
      <c r="Q28" s="1232"/>
      <c r="R28" s="1232"/>
      <c r="S28" s="1232">
        <v>6780</v>
      </c>
      <c r="T28" s="1232"/>
      <c r="U28" s="1232"/>
      <c r="V28" s="1232"/>
      <c r="W28" s="1232">
        <v>244</v>
      </c>
      <c r="X28" s="1232"/>
      <c r="Y28" s="1232"/>
      <c r="Z28" s="1232"/>
      <c r="AA28" s="1232"/>
      <c r="AB28" s="1232" t="s">
        <v>0</v>
      </c>
      <c r="AC28" s="1232"/>
      <c r="AD28" s="1232"/>
      <c r="AE28" s="1232"/>
      <c r="AF28" s="1232"/>
      <c r="AG28" s="1232" t="s">
        <v>0</v>
      </c>
      <c r="AH28" s="1232"/>
      <c r="AI28" s="1232"/>
      <c r="AJ28" s="1232"/>
      <c r="AK28" s="1232"/>
      <c r="AL28" s="1234" t="s">
        <v>0</v>
      </c>
      <c r="AM28" s="1234"/>
      <c r="AN28" s="1234"/>
      <c r="AO28" s="1234"/>
      <c r="AP28" s="1234"/>
    </row>
    <row r="29" spans="1:43" ht="23.45" customHeight="1" x14ac:dyDescent="0.15">
      <c r="A29" s="543" t="s">
        <v>1570</v>
      </c>
      <c r="B29" s="1248"/>
      <c r="C29" s="1232"/>
      <c r="D29" s="1232"/>
      <c r="E29" s="1232"/>
      <c r="F29" s="1232"/>
      <c r="G29" s="1232"/>
      <c r="H29" s="1232"/>
      <c r="I29" s="1232"/>
      <c r="J29" s="1232"/>
      <c r="K29" s="1232"/>
      <c r="L29" s="1232"/>
      <c r="M29" s="1232"/>
      <c r="N29" s="1232"/>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4"/>
      <c r="AM29" s="1234"/>
      <c r="AN29" s="1234"/>
      <c r="AO29" s="1234"/>
      <c r="AP29" s="1234"/>
    </row>
    <row r="30" spans="1:43" ht="24" customHeight="1" x14ac:dyDescent="0.15">
      <c r="G30" s="696"/>
      <c r="H30" s="696"/>
      <c r="AD30" s="696" t="s">
        <v>1571</v>
      </c>
      <c r="AE30" s="696"/>
      <c r="AF30" s="696"/>
      <c r="AG30" s="696"/>
      <c r="AH30" s="696"/>
      <c r="AI30" s="696"/>
      <c r="AJ30" s="696"/>
      <c r="AK30" s="696"/>
      <c r="AL30" s="696"/>
      <c r="AM30" s="696"/>
      <c r="AN30" s="696"/>
      <c r="AO30" s="696"/>
      <c r="AP30" s="696"/>
    </row>
    <row r="31" spans="1:43" ht="21" customHeight="1" x14ac:dyDescent="0.15"/>
    <row r="32" spans="1:43" ht="21" customHeight="1" x14ac:dyDescent="0.15">
      <c r="A32" s="689" t="s">
        <v>1572</v>
      </c>
      <c r="B32" s="689"/>
      <c r="C32" s="689"/>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row>
  </sheetData>
  <sheetProtection selectLockedCells="1" selectUnlockedCells="1"/>
  <mergeCells count="159">
    <mergeCell ref="M7:N7"/>
    <mergeCell ref="O7:P7"/>
    <mergeCell ref="Q7:R7"/>
    <mergeCell ref="S7:T7"/>
    <mergeCell ref="A4:L4"/>
    <mergeCell ref="AA5:AQ5"/>
    <mergeCell ref="A6:A7"/>
    <mergeCell ref="B6:B7"/>
    <mergeCell ref="C6:J7"/>
    <mergeCell ref="K6:P6"/>
    <mergeCell ref="Q6:V6"/>
    <mergeCell ref="W6:AA7"/>
    <mergeCell ref="AB6:AQ6"/>
    <mergeCell ref="K7:L7"/>
    <mergeCell ref="AE7:AG7"/>
    <mergeCell ref="AH7:AK7"/>
    <mergeCell ref="AL7:AN7"/>
    <mergeCell ref="AO7:AQ7"/>
    <mergeCell ref="U7:V7"/>
    <mergeCell ref="AB7:AD7"/>
    <mergeCell ref="AB13:AF13"/>
    <mergeCell ref="AG13:AK13"/>
    <mergeCell ref="AL13:AP13"/>
    <mergeCell ref="M13:N13"/>
    <mergeCell ref="C8:J9"/>
    <mergeCell ref="K8:L9"/>
    <mergeCell ref="M8:N9"/>
    <mergeCell ref="O8:P9"/>
    <mergeCell ref="Q8:R9"/>
    <mergeCell ref="S8:T9"/>
    <mergeCell ref="I14:J15"/>
    <mergeCell ref="K14:L15"/>
    <mergeCell ref="C13:D13"/>
    <mergeCell ref="E13:F13"/>
    <mergeCell ref="G13:H13"/>
    <mergeCell ref="I13:J13"/>
    <mergeCell ref="K13:L13"/>
    <mergeCell ref="AO8:AQ9"/>
    <mergeCell ref="A11:L11"/>
    <mergeCell ref="Z11:AP11"/>
    <mergeCell ref="A12:A13"/>
    <mergeCell ref="B12:B13"/>
    <mergeCell ref="C12:H12"/>
    <mergeCell ref="I12:N12"/>
    <mergeCell ref="O12:R13"/>
    <mergeCell ref="S12:V13"/>
    <mergeCell ref="W12:AP12"/>
    <mergeCell ref="U8:V9"/>
    <mergeCell ref="W8:AA9"/>
    <mergeCell ref="AB8:AD9"/>
    <mergeCell ref="AE8:AG9"/>
    <mergeCell ref="AH8:AK9"/>
    <mergeCell ref="AL8:AN9"/>
    <mergeCell ref="W13:AA13"/>
    <mergeCell ref="AL14:AP15"/>
    <mergeCell ref="B16:B17"/>
    <mergeCell ref="C16:D17"/>
    <mergeCell ref="E16:F17"/>
    <mergeCell ref="G16:H17"/>
    <mergeCell ref="I16:J17"/>
    <mergeCell ref="K16:L17"/>
    <mergeCell ref="M16:N17"/>
    <mergeCell ref="O16:R17"/>
    <mergeCell ref="S16:V17"/>
    <mergeCell ref="M14:N15"/>
    <mergeCell ref="O14:R15"/>
    <mergeCell ref="S14:V15"/>
    <mergeCell ref="W14:AA15"/>
    <mergeCell ref="AB14:AF15"/>
    <mergeCell ref="AG14:AK15"/>
    <mergeCell ref="W16:AA17"/>
    <mergeCell ref="AB16:AF17"/>
    <mergeCell ref="AG16:AK17"/>
    <mergeCell ref="AL16:AP17"/>
    <mergeCell ref="B14:B15"/>
    <mergeCell ref="C14:D15"/>
    <mergeCell ref="E14:F15"/>
    <mergeCell ref="G14:H15"/>
    <mergeCell ref="B18:B19"/>
    <mergeCell ref="C18:D19"/>
    <mergeCell ref="E18:F19"/>
    <mergeCell ref="G18:H19"/>
    <mergeCell ref="I18:J19"/>
    <mergeCell ref="K18:L19"/>
    <mergeCell ref="AL18:AP19"/>
    <mergeCell ref="B20:B21"/>
    <mergeCell ref="C20:D21"/>
    <mergeCell ref="E20:F21"/>
    <mergeCell ref="G20:H21"/>
    <mergeCell ref="I20:J21"/>
    <mergeCell ref="K20:L21"/>
    <mergeCell ref="M20:N21"/>
    <mergeCell ref="O20:R21"/>
    <mergeCell ref="S20:V21"/>
    <mergeCell ref="M18:N19"/>
    <mergeCell ref="O18:R19"/>
    <mergeCell ref="S18:V19"/>
    <mergeCell ref="W18:AA19"/>
    <mergeCell ref="AB18:AF19"/>
    <mergeCell ref="AG18:AK19"/>
    <mergeCell ref="W20:AA21"/>
    <mergeCell ref="AB20:AF21"/>
    <mergeCell ref="AG20:AK21"/>
    <mergeCell ref="AL20:AP21"/>
    <mergeCell ref="B22:B23"/>
    <mergeCell ref="C22:D23"/>
    <mergeCell ref="E22:F23"/>
    <mergeCell ref="G22:H23"/>
    <mergeCell ref="I22:J23"/>
    <mergeCell ref="K22:L23"/>
    <mergeCell ref="AL22:AP23"/>
    <mergeCell ref="M22:N23"/>
    <mergeCell ref="O22:R23"/>
    <mergeCell ref="S22:V23"/>
    <mergeCell ref="W22:AA23"/>
    <mergeCell ref="AB22:AF23"/>
    <mergeCell ref="AG22:AK23"/>
    <mergeCell ref="W24:AA25"/>
    <mergeCell ref="AB24:AF25"/>
    <mergeCell ref="AG24:AK25"/>
    <mergeCell ref="AL24:AP25"/>
    <mergeCell ref="B26:B27"/>
    <mergeCell ref="C26:D27"/>
    <mergeCell ref="E26:F27"/>
    <mergeCell ref="G26:H27"/>
    <mergeCell ref="I26:J27"/>
    <mergeCell ref="K26:L27"/>
    <mergeCell ref="B24:B25"/>
    <mergeCell ref="C24:D25"/>
    <mergeCell ref="E24:F25"/>
    <mergeCell ref="G24:H25"/>
    <mergeCell ref="I24:J25"/>
    <mergeCell ref="K24:L25"/>
    <mergeCell ref="M24:N25"/>
    <mergeCell ref="O24:R25"/>
    <mergeCell ref="S24:V25"/>
    <mergeCell ref="A32:AQ32"/>
    <mergeCell ref="W28:AA29"/>
    <mergeCell ref="AB28:AF29"/>
    <mergeCell ref="AG28:AK29"/>
    <mergeCell ref="AL28:AP29"/>
    <mergeCell ref="G30:H30"/>
    <mergeCell ref="AD30:AP30"/>
    <mergeCell ref="AL26:AP27"/>
    <mergeCell ref="B28:B29"/>
    <mergeCell ref="C28:D29"/>
    <mergeCell ref="E28:F29"/>
    <mergeCell ref="G28:H29"/>
    <mergeCell ref="I28:J29"/>
    <mergeCell ref="K28:L29"/>
    <mergeCell ref="M28:N29"/>
    <mergeCell ref="O28:R29"/>
    <mergeCell ref="S28:V29"/>
    <mergeCell ref="M26:N27"/>
    <mergeCell ref="O26:R27"/>
    <mergeCell ref="S26:V27"/>
    <mergeCell ref="W26:AA27"/>
    <mergeCell ref="AB26:AF27"/>
    <mergeCell ref="AG26:AK27"/>
  </mergeCells>
  <phoneticPr fontId="4"/>
  <pageMargins left="0.78740157480314965" right="0.19685039370078741" top="0.19685039370078741" bottom="0.19685039370078741" header="0.55118110236220474" footer="0.23622047244094491"/>
  <pageSetup paperSize="9" scale="90" firstPageNumber="0" fitToWidth="0" fitToHeight="0" orientation="landscape" horizontalDpi="4294967294"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3:BG45"/>
  <sheetViews>
    <sheetView view="pageLayout" zoomScaleNormal="100" workbookViewId="0">
      <selection activeCell="L30" sqref="L30:S30"/>
    </sheetView>
  </sheetViews>
  <sheetFormatPr defaultRowHeight="14.25" x14ac:dyDescent="0.15"/>
  <cols>
    <col min="1" max="1" width="1.625" style="546" customWidth="1"/>
    <col min="2" max="3" width="2.625" style="546" customWidth="1"/>
    <col min="4" max="4" width="1.625" style="546" customWidth="1"/>
    <col min="5" max="24" width="2.625" style="546" customWidth="1"/>
    <col min="25" max="25" width="3.625" style="546" customWidth="1"/>
    <col min="26" max="29" width="2.625" style="546" customWidth="1"/>
    <col min="30" max="32" width="3.125" style="546" customWidth="1"/>
    <col min="33" max="33" width="2.75" style="546" customWidth="1"/>
    <col min="34" max="35" width="3.125" style="546" customWidth="1"/>
    <col min="36" max="174" width="2.625" style="546" customWidth="1"/>
    <col min="175" max="16384" width="9" style="546"/>
  </cols>
  <sheetData>
    <row r="3" spans="1:59" ht="21" customHeight="1" x14ac:dyDescent="0.15">
      <c r="A3" s="696" t="s">
        <v>1624</v>
      </c>
      <c r="B3" s="696"/>
      <c r="C3" s="696"/>
      <c r="D3" s="696"/>
      <c r="E3" s="696"/>
      <c r="F3" s="696"/>
      <c r="G3" s="696"/>
      <c r="H3" s="696"/>
      <c r="I3" s="696"/>
      <c r="J3" s="696"/>
      <c r="K3" s="696"/>
      <c r="L3" s="696"/>
      <c r="M3" s="696"/>
      <c r="N3" s="696"/>
      <c r="O3" s="696"/>
      <c r="P3" s="696"/>
      <c r="Q3" s="696"/>
      <c r="R3" s="696"/>
      <c r="AS3" s="784" t="s">
        <v>1546</v>
      </c>
      <c r="AT3" s="784"/>
      <c r="AU3" s="784"/>
      <c r="AV3" s="784"/>
      <c r="AW3" s="784"/>
      <c r="AX3" s="784"/>
      <c r="AY3" s="784"/>
      <c r="AZ3" s="784"/>
      <c r="BA3" s="784"/>
      <c r="BB3" s="784"/>
      <c r="BC3" s="784"/>
      <c r="BD3" s="784"/>
      <c r="BE3" s="784"/>
      <c r="BF3" s="784"/>
      <c r="BG3" s="784"/>
    </row>
    <row r="4" spans="1:59" ht="15.95" customHeight="1" x14ac:dyDescent="0.2">
      <c r="A4" s="1302" t="s">
        <v>1625</v>
      </c>
      <c r="B4" s="1302"/>
      <c r="C4" s="1302"/>
      <c r="D4" s="1302"/>
      <c r="E4" s="1302"/>
      <c r="F4" s="1302"/>
      <c r="G4" s="1302"/>
      <c r="H4" s="1302"/>
      <c r="I4" s="1302"/>
      <c r="J4" s="1303" t="s">
        <v>1576</v>
      </c>
      <c r="K4" s="1303"/>
      <c r="L4" s="1303"/>
      <c r="M4" s="1303"/>
      <c r="N4" s="1303"/>
      <c r="O4" s="1303"/>
      <c r="P4" s="1303"/>
      <c r="Q4" s="1303"/>
      <c r="R4" s="1303"/>
      <c r="S4" s="1303"/>
      <c r="T4" s="1303"/>
      <c r="U4" s="1303"/>
      <c r="V4" s="1303"/>
      <c r="W4" s="1303"/>
      <c r="X4" s="1303"/>
      <c r="Y4" s="1303"/>
      <c r="Z4" s="787" t="s">
        <v>927</v>
      </c>
      <c r="AA4" s="787"/>
      <c r="AB4" s="787"/>
      <c r="AC4" s="787"/>
      <c r="AD4" s="787"/>
      <c r="AE4" s="787"/>
      <c r="AF4" s="787"/>
      <c r="AG4" s="787"/>
      <c r="AH4" s="787"/>
      <c r="AI4" s="787"/>
      <c r="AJ4" s="787" t="s">
        <v>1626</v>
      </c>
      <c r="AK4" s="787"/>
      <c r="AL4" s="787"/>
      <c r="AM4" s="787"/>
      <c r="AN4" s="787"/>
      <c r="AO4" s="787"/>
      <c r="AP4" s="787"/>
      <c r="AQ4" s="787"/>
      <c r="AR4" s="787"/>
      <c r="AS4" s="787" t="s">
        <v>1472</v>
      </c>
      <c r="AT4" s="787"/>
      <c r="AU4" s="787"/>
      <c r="AV4" s="787"/>
      <c r="AW4" s="787"/>
      <c r="AX4" s="787"/>
      <c r="AY4" s="787"/>
      <c r="AZ4" s="787"/>
      <c r="BA4" s="787"/>
      <c r="BB4" s="977" t="s">
        <v>1627</v>
      </c>
      <c r="BC4" s="977"/>
      <c r="BD4" s="977"/>
      <c r="BE4" s="977"/>
      <c r="BF4" s="977"/>
      <c r="BG4" s="977"/>
    </row>
    <row r="5" spans="1:59" ht="15.95" customHeight="1" x14ac:dyDescent="0.15">
      <c r="A5" s="1304" t="s">
        <v>1628</v>
      </c>
      <c r="B5" s="1304"/>
      <c r="C5" s="1304"/>
      <c r="D5" s="1304"/>
      <c r="E5" s="1304"/>
      <c r="F5" s="1304"/>
      <c r="G5" s="1304"/>
      <c r="H5" s="1304"/>
      <c r="I5" s="1304"/>
      <c r="J5" s="1305" t="s">
        <v>1612</v>
      </c>
      <c r="K5" s="1305"/>
      <c r="L5" s="1305"/>
      <c r="M5" s="1305"/>
      <c r="N5" s="1305"/>
      <c r="O5" s="1305"/>
      <c r="P5" s="1305"/>
      <c r="Q5" s="1305"/>
      <c r="R5" s="1305"/>
      <c r="S5" s="1305"/>
      <c r="T5" s="1305"/>
      <c r="U5" s="1305"/>
      <c r="V5" s="1305"/>
      <c r="W5" s="1305"/>
      <c r="X5" s="1305"/>
      <c r="Y5" s="1305"/>
      <c r="Z5" s="787"/>
      <c r="AA5" s="787"/>
      <c r="AB5" s="787"/>
      <c r="AC5" s="787"/>
      <c r="AD5" s="787"/>
      <c r="AE5" s="787"/>
      <c r="AF5" s="787"/>
      <c r="AG5" s="787"/>
      <c r="AH5" s="787"/>
      <c r="AI5" s="787"/>
      <c r="AJ5" s="966" t="s">
        <v>933</v>
      </c>
      <c r="AK5" s="966"/>
      <c r="AL5" s="966"/>
      <c r="AM5" s="966" t="s">
        <v>934</v>
      </c>
      <c r="AN5" s="966"/>
      <c r="AO5" s="966"/>
      <c r="AP5" s="966" t="s">
        <v>197</v>
      </c>
      <c r="AQ5" s="966"/>
      <c r="AR5" s="966"/>
      <c r="AS5" s="966" t="s">
        <v>935</v>
      </c>
      <c r="AT5" s="966"/>
      <c r="AU5" s="966"/>
      <c r="AV5" s="966" t="s">
        <v>936</v>
      </c>
      <c r="AW5" s="966"/>
      <c r="AX5" s="966"/>
      <c r="AY5" s="966" t="s">
        <v>937</v>
      </c>
      <c r="AZ5" s="966"/>
      <c r="BA5" s="966"/>
      <c r="BB5" s="977"/>
      <c r="BC5" s="977"/>
      <c r="BD5" s="977"/>
      <c r="BE5" s="977"/>
      <c r="BF5" s="977"/>
      <c r="BG5" s="977"/>
    </row>
    <row r="6" spans="1:59" ht="15.95" customHeight="1" x14ac:dyDescent="0.2">
      <c r="A6" s="1299" t="s">
        <v>1629</v>
      </c>
      <c r="B6" s="1299"/>
      <c r="C6" s="1299"/>
      <c r="D6" s="1299"/>
      <c r="E6" s="1299"/>
      <c r="F6" s="1299"/>
      <c r="G6" s="1299"/>
      <c r="H6" s="1299"/>
      <c r="I6" s="1299"/>
      <c r="J6" s="1300" t="s">
        <v>1630</v>
      </c>
      <c r="K6" s="1300"/>
      <c r="L6" s="1300"/>
      <c r="M6" s="1300"/>
      <c r="N6" s="1300"/>
      <c r="O6" s="1300"/>
      <c r="P6" s="1300"/>
      <c r="Q6" s="1300"/>
      <c r="R6" s="1300"/>
      <c r="S6" s="1300"/>
      <c r="T6" s="1300"/>
      <c r="U6" s="1300"/>
      <c r="V6" s="1300"/>
      <c r="W6" s="1300"/>
      <c r="X6" s="1300"/>
      <c r="Y6" s="1300"/>
      <c r="Z6" s="1301" t="s">
        <v>1541</v>
      </c>
      <c r="AA6" s="1301"/>
      <c r="AB6" s="1301"/>
      <c r="AC6" s="1301"/>
      <c r="AD6" s="1301"/>
      <c r="AE6" s="1301"/>
      <c r="AF6" s="1301"/>
      <c r="AG6" s="1301"/>
      <c r="AH6" s="1301"/>
      <c r="AI6" s="1301"/>
      <c r="AJ6" s="1296">
        <v>17</v>
      </c>
      <c r="AK6" s="1296"/>
      <c r="AL6" s="1296"/>
      <c r="AM6" s="1296" t="s">
        <v>0</v>
      </c>
      <c r="AN6" s="1296"/>
      <c r="AO6" s="1296"/>
      <c r="AP6" s="1296">
        <v>17</v>
      </c>
      <c r="AQ6" s="1296"/>
      <c r="AR6" s="1296"/>
      <c r="AS6" s="1296">
        <v>6</v>
      </c>
      <c r="AT6" s="1296"/>
      <c r="AU6" s="1296"/>
      <c r="AV6" s="1296">
        <v>2</v>
      </c>
      <c r="AW6" s="1296"/>
      <c r="AX6" s="1296"/>
      <c r="AY6" s="1296">
        <v>2</v>
      </c>
      <c r="AZ6" s="1296"/>
      <c r="BA6" s="1296"/>
      <c r="BB6" s="1234">
        <v>2190</v>
      </c>
      <c r="BC6" s="1234"/>
      <c r="BD6" s="1234"/>
      <c r="BE6" s="1234"/>
      <c r="BF6" s="1234"/>
      <c r="BG6" s="1234"/>
    </row>
    <row r="7" spans="1:59" ht="15.95" customHeight="1" x14ac:dyDescent="0.15">
      <c r="A7" s="1297" t="s">
        <v>1631</v>
      </c>
      <c r="B7" s="1297"/>
      <c r="C7" s="1297"/>
      <c r="D7" s="1297"/>
      <c r="E7" s="1297"/>
      <c r="F7" s="1297"/>
      <c r="G7" s="1297"/>
      <c r="H7" s="1297"/>
      <c r="I7" s="1297"/>
      <c r="J7" s="1298" t="s">
        <v>1632</v>
      </c>
      <c r="K7" s="1298"/>
      <c r="L7" s="1298"/>
      <c r="M7" s="1298"/>
      <c r="N7" s="1298"/>
      <c r="O7" s="1298"/>
      <c r="P7" s="1298"/>
      <c r="Q7" s="1298"/>
      <c r="R7" s="1298"/>
      <c r="S7" s="1298"/>
      <c r="T7" s="1298"/>
      <c r="U7" s="1298"/>
      <c r="V7" s="1298"/>
      <c r="W7" s="1298"/>
      <c r="X7" s="1298"/>
      <c r="Y7" s="1298"/>
      <c r="Z7" s="1301"/>
      <c r="AA7" s="1301"/>
      <c r="AB7" s="1301"/>
      <c r="AC7" s="1301"/>
      <c r="AD7" s="1301"/>
      <c r="AE7" s="1301"/>
      <c r="AF7" s="1301"/>
      <c r="AG7" s="1301"/>
      <c r="AH7" s="1301"/>
      <c r="AI7" s="1301"/>
      <c r="AJ7" s="1296"/>
      <c r="AK7" s="1296"/>
      <c r="AL7" s="1296"/>
      <c r="AM7" s="1296"/>
      <c r="AN7" s="1296"/>
      <c r="AO7" s="1296"/>
      <c r="AP7" s="1296"/>
      <c r="AQ7" s="1296"/>
      <c r="AR7" s="1296"/>
      <c r="AS7" s="1296"/>
      <c r="AT7" s="1296"/>
      <c r="AU7" s="1296"/>
      <c r="AV7" s="1296"/>
      <c r="AW7" s="1296"/>
      <c r="AX7" s="1296"/>
      <c r="AY7" s="1296"/>
      <c r="AZ7" s="1296"/>
      <c r="BA7" s="1296"/>
      <c r="BB7" s="1234"/>
      <c r="BC7" s="1234"/>
      <c r="BD7" s="1234"/>
      <c r="BE7" s="1234"/>
      <c r="BF7" s="1234"/>
      <c r="BG7" s="1234"/>
    </row>
    <row r="8" spans="1:59" ht="15.95" customHeight="1" x14ac:dyDescent="0.15">
      <c r="A8" s="553"/>
      <c r="B8" s="553"/>
      <c r="C8" s="553"/>
      <c r="D8" s="553"/>
      <c r="E8" s="553"/>
      <c r="F8" s="553"/>
      <c r="G8" s="553"/>
      <c r="H8" s="553"/>
      <c r="I8" s="553"/>
      <c r="J8" s="551"/>
      <c r="K8" s="551"/>
      <c r="L8" s="551"/>
      <c r="M8" s="551"/>
      <c r="N8" s="551"/>
      <c r="O8" s="551"/>
      <c r="P8" s="551"/>
      <c r="Q8" s="551"/>
      <c r="R8" s="551"/>
      <c r="S8" s="551"/>
      <c r="T8" s="551"/>
      <c r="U8" s="551"/>
      <c r="V8" s="551"/>
      <c r="W8" s="551"/>
      <c r="X8" s="551"/>
      <c r="Y8" s="551"/>
      <c r="Z8" s="547"/>
      <c r="AA8" s="547"/>
      <c r="AB8" s="547"/>
      <c r="AC8" s="547"/>
      <c r="AD8" s="547"/>
      <c r="AE8" s="547"/>
      <c r="AF8" s="547"/>
      <c r="AG8" s="547"/>
      <c r="AH8" s="547"/>
      <c r="AI8" s="547"/>
      <c r="AJ8" s="548"/>
      <c r="AK8" s="548"/>
      <c r="AL8" s="548"/>
      <c r="AM8" s="548"/>
      <c r="AN8" s="548"/>
      <c r="AO8" s="548"/>
      <c r="AP8" s="548"/>
      <c r="AQ8" s="548"/>
      <c r="AR8" s="548"/>
      <c r="AS8" s="548"/>
      <c r="AT8" s="548"/>
      <c r="AU8" s="548"/>
      <c r="AV8" s="548"/>
      <c r="AW8" s="548"/>
      <c r="AX8" s="548"/>
      <c r="AY8" s="548"/>
      <c r="AZ8" s="548"/>
      <c r="BA8" s="548"/>
      <c r="BB8" s="550"/>
      <c r="BC8" s="550"/>
      <c r="BD8" s="550"/>
      <c r="BE8" s="550"/>
      <c r="BF8" s="550"/>
      <c r="BG8" s="550"/>
    </row>
    <row r="9" spans="1:59" ht="14.1" customHeight="1" x14ac:dyDescent="0.2">
      <c r="A9" s="554"/>
      <c r="B9" s="554"/>
      <c r="C9" s="554"/>
      <c r="D9" s="554"/>
      <c r="E9" s="554"/>
      <c r="F9" s="554"/>
      <c r="G9" s="554"/>
      <c r="H9" s="554"/>
      <c r="I9" s="554"/>
      <c r="J9" s="554"/>
      <c r="K9" s="554"/>
      <c r="L9" s="554"/>
      <c r="M9" s="554"/>
      <c r="N9" s="554"/>
      <c r="O9" s="554"/>
      <c r="P9" s="554"/>
      <c r="Q9" s="554"/>
      <c r="R9" s="554"/>
      <c r="S9" s="554"/>
      <c r="T9" s="554"/>
      <c r="U9" s="554"/>
      <c r="V9" s="554"/>
      <c r="W9" s="554"/>
      <c r="X9" s="554"/>
      <c r="Y9" s="554"/>
    </row>
    <row r="10" spans="1:59" ht="21" customHeight="1" x14ac:dyDescent="0.15">
      <c r="A10" s="696" t="s">
        <v>1633</v>
      </c>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row>
    <row r="11" spans="1:59" ht="15.95" customHeight="1" x14ac:dyDescent="0.15">
      <c r="E11" s="696" t="s">
        <v>1634</v>
      </c>
      <c r="F11" s="696"/>
      <c r="G11" s="696"/>
      <c r="H11" s="696"/>
      <c r="I11" s="696"/>
      <c r="J11" s="696"/>
      <c r="L11" s="800" t="s">
        <v>1635</v>
      </c>
      <c r="M11" s="800"/>
      <c r="N11" s="800"/>
      <c r="O11" s="800"/>
      <c r="P11" s="800"/>
      <c r="Q11" s="800"/>
      <c r="R11" s="800"/>
      <c r="S11" s="800"/>
      <c r="T11" s="800"/>
      <c r="U11" s="800"/>
      <c r="V11" s="800"/>
      <c r="W11" s="800"/>
      <c r="X11" s="800"/>
      <c r="Y11" s="800"/>
      <c r="Z11" s="800"/>
      <c r="AA11" s="800"/>
      <c r="AB11" s="800"/>
    </row>
    <row r="12" spans="1:59" ht="15.95" customHeight="1" x14ac:dyDescent="0.15">
      <c r="E12" s="696" t="s">
        <v>1576</v>
      </c>
      <c r="F12" s="696"/>
      <c r="G12" s="696"/>
      <c r="H12" s="696"/>
      <c r="I12" s="696"/>
      <c r="J12" s="696"/>
      <c r="L12" s="696" t="s">
        <v>962</v>
      </c>
      <c r="M12" s="696"/>
      <c r="N12" s="696"/>
      <c r="O12" s="696"/>
      <c r="P12" s="696"/>
      <c r="Q12" s="696"/>
      <c r="R12" s="696"/>
      <c r="S12" s="696"/>
      <c r="T12" s="696"/>
      <c r="U12" s="696"/>
      <c r="V12" s="696"/>
    </row>
    <row r="13" spans="1:59" ht="15.95" customHeight="1" x14ac:dyDescent="0.15">
      <c r="E13" s="696" t="s">
        <v>1636</v>
      </c>
      <c r="F13" s="696"/>
      <c r="G13" s="696"/>
      <c r="H13" s="696"/>
      <c r="I13" s="696"/>
      <c r="J13" s="696"/>
      <c r="L13" s="696" t="s">
        <v>1637</v>
      </c>
      <c r="M13" s="696"/>
      <c r="N13" s="696"/>
      <c r="O13" s="696"/>
      <c r="P13" s="696"/>
      <c r="Q13" s="696"/>
      <c r="R13" s="696"/>
      <c r="S13" s="696"/>
      <c r="T13" s="696"/>
      <c r="U13" s="696"/>
      <c r="V13" s="696"/>
    </row>
    <row r="14" spans="1:59" ht="15.75" customHeight="1" x14ac:dyDescent="0.15">
      <c r="A14" s="696" t="s">
        <v>1638</v>
      </c>
      <c r="B14" s="696"/>
      <c r="C14" s="696"/>
      <c r="D14" s="696"/>
      <c r="E14" s="696"/>
      <c r="F14" s="696"/>
      <c r="AS14" s="801" t="s">
        <v>1546</v>
      </c>
      <c r="AT14" s="801"/>
      <c r="AU14" s="801"/>
      <c r="AV14" s="801"/>
      <c r="AW14" s="801"/>
      <c r="AX14" s="801"/>
      <c r="AY14" s="801"/>
      <c r="AZ14" s="801"/>
      <c r="BA14" s="801"/>
      <c r="BB14" s="801"/>
      <c r="BC14" s="801"/>
      <c r="BD14" s="801"/>
      <c r="BE14" s="801"/>
      <c r="BF14" s="801"/>
      <c r="BG14" s="801"/>
    </row>
    <row r="15" spans="1:59" ht="15.95" customHeight="1" x14ac:dyDescent="0.15">
      <c r="A15" s="970" t="s">
        <v>1639</v>
      </c>
      <c r="B15" s="970"/>
      <c r="C15" s="970"/>
      <c r="D15" s="970"/>
      <c r="E15" s="970"/>
      <c r="F15" s="970"/>
      <c r="G15" s="970"/>
      <c r="H15" s="970"/>
      <c r="I15" s="970"/>
      <c r="J15" s="787" t="s">
        <v>1640</v>
      </c>
      <c r="K15" s="787"/>
      <c r="L15" s="787"/>
      <c r="M15" s="787"/>
      <c r="N15" s="787"/>
      <c r="O15" s="787"/>
      <c r="P15" s="787"/>
      <c r="Q15" s="787"/>
      <c r="R15" s="787"/>
      <c r="S15" s="787"/>
      <c r="T15" s="787"/>
      <c r="U15" s="787"/>
      <c r="V15" s="787"/>
      <c r="W15" s="787"/>
      <c r="X15" s="787"/>
      <c r="Y15" s="787"/>
      <c r="Z15" s="787"/>
      <c r="AA15" s="787"/>
      <c r="AB15" s="787"/>
      <c r="AC15" s="787"/>
      <c r="AD15" s="977" t="s">
        <v>1641</v>
      </c>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977"/>
    </row>
    <row r="16" spans="1:59" ht="15.95" customHeight="1" x14ac:dyDescent="0.15">
      <c r="A16" s="970"/>
      <c r="B16" s="970"/>
      <c r="C16" s="970"/>
      <c r="D16" s="970"/>
      <c r="E16" s="970"/>
      <c r="F16" s="970"/>
      <c r="G16" s="970"/>
      <c r="H16" s="970"/>
      <c r="I16" s="970"/>
      <c r="J16" s="966" t="s">
        <v>1642</v>
      </c>
      <c r="K16" s="966"/>
      <c r="L16" s="966"/>
      <c r="M16" s="966"/>
      <c r="N16" s="966"/>
      <c r="O16" s="966" t="s">
        <v>1643</v>
      </c>
      <c r="P16" s="966"/>
      <c r="Q16" s="966"/>
      <c r="R16" s="966"/>
      <c r="S16" s="966"/>
      <c r="T16" s="966" t="s">
        <v>1644</v>
      </c>
      <c r="U16" s="966"/>
      <c r="V16" s="966"/>
      <c r="W16" s="966"/>
      <c r="X16" s="966"/>
      <c r="Y16" s="966" t="s">
        <v>1645</v>
      </c>
      <c r="Z16" s="966"/>
      <c r="AA16" s="966"/>
      <c r="AB16" s="966"/>
      <c r="AC16" s="966"/>
      <c r="AD16" s="966" t="s">
        <v>1646</v>
      </c>
      <c r="AE16" s="966"/>
      <c r="AF16" s="966"/>
      <c r="AG16" s="966"/>
      <c r="AH16" s="966"/>
      <c r="AI16" s="966"/>
      <c r="AJ16" s="966" t="s">
        <v>1647</v>
      </c>
      <c r="AK16" s="966"/>
      <c r="AL16" s="966"/>
      <c r="AM16" s="966"/>
      <c r="AN16" s="966"/>
      <c r="AO16" s="966"/>
      <c r="AP16" s="966" t="s">
        <v>1648</v>
      </c>
      <c r="AQ16" s="966"/>
      <c r="AR16" s="966"/>
      <c r="AS16" s="966"/>
      <c r="AT16" s="966"/>
      <c r="AU16" s="966"/>
      <c r="AV16" s="966" t="s">
        <v>1649</v>
      </c>
      <c r="AW16" s="966"/>
      <c r="AX16" s="966"/>
      <c r="AY16" s="966"/>
      <c r="AZ16" s="966"/>
      <c r="BA16" s="966"/>
      <c r="BB16" s="1191" t="s">
        <v>197</v>
      </c>
      <c r="BC16" s="1191"/>
      <c r="BD16" s="1191"/>
      <c r="BE16" s="1191"/>
      <c r="BF16" s="1191"/>
      <c r="BG16" s="1191"/>
    </row>
    <row r="17" spans="1:59" ht="15.95" customHeight="1" x14ac:dyDescent="0.15">
      <c r="A17" s="970"/>
      <c r="B17" s="970"/>
      <c r="C17" s="970"/>
      <c r="D17" s="970"/>
      <c r="E17" s="970"/>
      <c r="F17" s="970"/>
      <c r="G17" s="970"/>
      <c r="H17" s="970"/>
      <c r="I17" s="970"/>
      <c r="J17" s="966"/>
      <c r="K17" s="966"/>
      <c r="L17" s="966"/>
      <c r="M17" s="966"/>
      <c r="N17" s="966"/>
      <c r="O17" s="966"/>
      <c r="P17" s="966"/>
      <c r="Q17" s="966"/>
      <c r="R17" s="966"/>
      <c r="S17" s="966"/>
      <c r="T17" s="966"/>
      <c r="U17" s="966"/>
      <c r="V17" s="966"/>
      <c r="W17" s="966"/>
      <c r="X17" s="966"/>
      <c r="Y17" s="966"/>
      <c r="Z17" s="966"/>
      <c r="AA17" s="966"/>
      <c r="AB17" s="966"/>
      <c r="AC17" s="966"/>
      <c r="AD17" s="966" t="s">
        <v>1650</v>
      </c>
      <c r="AE17" s="966"/>
      <c r="AF17" s="966" t="s">
        <v>1651</v>
      </c>
      <c r="AG17" s="966"/>
      <c r="AH17" s="966"/>
      <c r="AI17" s="966"/>
      <c r="AJ17" s="966" t="s">
        <v>1650</v>
      </c>
      <c r="AK17" s="966"/>
      <c r="AL17" s="966" t="s">
        <v>1651</v>
      </c>
      <c r="AM17" s="966"/>
      <c r="AN17" s="966"/>
      <c r="AO17" s="966"/>
      <c r="AP17" s="966" t="s">
        <v>1650</v>
      </c>
      <c r="AQ17" s="966"/>
      <c r="AR17" s="966" t="s">
        <v>1651</v>
      </c>
      <c r="AS17" s="966"/>
      <c r="AT17" s="966"/>
      <c r="AU17" s="966"/>
      <c r="AV17" s="966" t="s">
        <v>1650</v>
      </c>
      <c r="AW17" s="966"/>
      <c r="AX17" s="966" t="s">
        <v>1651</v>
      </c>
      <c r="AY17" s="966"/>
      <c r="AZ17" s="966"/>
      <c r="BA17" s="966"/>
      <c r="BB17" s="966" t="s">
        <v>1650</v>
      </c>
      <c r="BC17" s="966"/>
      <c r="BD17" s="1191" t="s">
        <v>1651</v>
      </c>
      <c r="BE17" s="1191"/>
      <c r="BF17" s="1191"/>
      <c r="BG17" s="1191"/>
    </row>
    <row r="18" spans="1:59" ht="15.95" customHeight="1" x14ac:dyDescent="0.15">
      <c r="A18" s="1108" t="s">
        <v>1652</v>
      </c>
      <c r="B18" s="1108"/>
      <c r="C18" s="1108"/>
      <c r="D18" s="1108"/>
      <c r="E18" s="1108"/>
      <c r="F18" s="1108"/>
      <c r="G18" s="1108"/>
      <c r="H18" s="1108"/>
      <c r="I18" s="1108"/>
      <c r="J18" s="1290">
        <v>582</v>
      </c>
      <c r="K18" s="1290"/>
      <c r="L18" s="1290"/>
      <c r="M18" s="1290"/>
      <c r="N18" s="555" t="s">
        <v>1653</v>
      </c>
      <c r="O18" s="1291">
        <v>2333.02</v>
      </c>
      <c r="P18" s="1291"/>
      <c r="Q18" s="1291"/>
      <c r="R18" s="1291"/>
      <c r="S18" s="555" t="s">
        <v>1654</v>
      </c>
      <c r="T18" s="1281">
        <v>4856330</v>
      </c>
      <c r="U18" s="1281"/>
      <c r="V18" s="1281"/>
      <c r="W18" s="1281"/>
      <c r="X18" s="1281"/>
      <c r="Y18" s="1281">
        <v>4813990</v>
      </c>
      <c r="Z18" s="1281"/>
      <c r="AA18" s="1281"/>
      <c r="AB18" s="1281"/>
      <c r="AC18" s="1281"/>
      <c r="AD18" s="1281">
        <v>1</v>
      </c>
      <c r="AE18" s="1281"/>
      <c r="AF18" s="1281">
        <v>770</v>
      </c>
      <c r="AG18" s="1281"/>
      <c r="AH18" s="1281"/>
      <c r="AI18" s="1281"/>
      <c r="AJ18" s="1281">
        <v>94</v>
      </c>
      <c r="AK18" s="1281"/>
      <c r="AL18" s="1281">
        <v>27895</v>
      </c>
      <c r="AM18" s="1281"/>
      <c r="AN18" s="1281"/>
      <c r="AO18" s="1281"/>
      <c r="AP18" s="1281">
        <v>9</v>
      </c>
      <c r="AQ18" s="1281"/>
      <c r="AR18" s="1281">
        <v>500</v>
      </c>
      <c r="AS18" s="1281"/>
      <c r="AT18" s="1281"/>
      <c r="AU18" s="1281"/>
      <c r="AV18" s="1281"/>
      <c r="AW18" s="1281"/>
      <c r="AX18" s="1281"/>
      <c r="AY18" s="1281"/>
      <c r="AZ18" s="1281"/>
      <c r="BA18" s="1281"/>
      <c r="BB18" s="1281">
        <v>98</v>
      </c>
      <c r="BC18" s="1281"/>
      <c r="BD18" s="1293">
        <v>29165</v>
      </c>
      <c r="BE18" s="1293"/>
      <c r="BF18" s="1293"/>
      <c r="BG18" s="1293"/>
    </row>
    <row r="19" spans="1:59" ht="15.95" customHeight="1" x14ac:dyDescent="0.15">
      <c r="A19" s="1108" t="s">
        <v>1655</v>
      </c>
      <c r="B19" s="1108"/>
      <c r="C19" s="1108"/>
      <c r="D19" s="1108"/>
      <c r="E19" s="1108"/>
      <c r="F19" s="1108"/>
      <c r="G19" s="1108"/>
      <c r="H19" s="1108"/>
      <c r="I19" s="1108"/>
      <c r="J19" s="1290">
        <v>4</v>
      </c>
      <c r="K19" s="1290"/>
      <c r="L19" s="1290"/>
      <c r="M19" s="1290"/>
      <c r="N19" s="556"/>
      <c r="O19" s="1291">
        <v>1.9</v>
      </c>
      <c r="P19" s="1291"/>
      <c r="Q19" s="1291"/>
      <c r="R19" s="1291"/>
      <c r="S19" s="556"/>
      <c r="T19" s="1281">
        <v>3770</v>
      </c>
      <c r="U19" s="1281"/>
      <c r="V19" s="1281"/>
      <c r="W19" s="1281"/>
      <c r="X19" s="1281"/>
      <c r="Y19" s="1281">
        <v>2370</v>
      </c>
      <c r="Z19" s="1281"/>
      <c r="AA19" s="1281"/>
      <c r="AB19" s="1281"/>
      <c r="AC19" s="1281"/>
      <c r="AD19" s="1281" t="s">
        <v>543</v>
      </c>
      <c r="AE19" s="1281"/>
      <c r="AF19" s="1281" t="s">
        <v>543</v>
      </c>
      <c r="AG19" s="1281"/>
      <c r="AH19" s="1281"/>
      <c r="AI19" s="1281"/>
      <c r="AJ19" s="1281"/>
      <c r="AK19" s="1281"/>
      <c r="AL19" s="1281"/>
      <c r="AM19" s="1281"/>
      <c r="AN19" s="1281"/>
      <c r="AO19" s="1281"/>
      <c r="AP19" s="1281"/>
      <c r="AQ19" s="1281"/>
      <c r="AR19" s="1281"/>
      <c r="AS19" s="1281"/>
      <c r="AT19" s="1281"/>
      <c r="AU19" s="1281"/>
      <c r="AV19" s="1281">
        <v>1</v>
      </c>
      <c r="AW19" s="1281"/>
      <c r="AX19" s="1281">
        <v>390</v>
      </c>
      <c r="AY19" s="1281"/>
      <c r="AZ19" s="1281"/>
      <c r="BA19" s="1281"/>
      <c r="BB19" s="1281">
        <v>1</v>
      </c>
      <c r="BC19" s="1281"/>
      <c r="BD19" s="1293">
        <v>390</v>
      </c>
      <c r="BE19" s="1293"/>
      <c r="BF19" s="1293"/>
      <c r="BG19" s="1293"/>
    </row>
    <row r="20" spans="1:59" ht="15.95" customHeight="1" x14ac:dyDescent="0.15">
      <c r="A20" s="1104" t="s">
        <v>1656</v>
      </c>
      <c r="B20" s="1104"/>
      <c r="C20" s="1104"/>
      <c r="D20" s="966" t="s">
        <v>1657</v>
      </c>
      <c r="E20" s="966"/>
      <c r="F20" s="966"/>
      <c r="G20" s="966"/>
      <c r="H20" s="966"/>
      <c r="I20" s="966"/>
      <c r="J20" s="1290">
        <v>574</v>
      </c>
      <c r="K20" s="1290"/>
      <c r="L20" s="1290"/>
      <c r="M20" s="1290"/>
      <c r="N20" s="556"/>
      <c r="O20" s="1291">
        <v>2321.63</v>
      </c>
      <c r="P20" s="1291"/>
      <c r="Q20" s="1291"/>
      <c r="R20" s="1291"/>
      <c r="S20" s="556"/>
      <c r="T20" s="1281"/>
      <c r="U20" s="1281"/>
      <c r="V20" s="1281"/>
      <c r="W20" s="1281"/>
      <c r="X20" s="1281"/>
      <c r="Y20" s="1281">
        <v>298700000</v>
      </c>
      <c r="Z20" s="1281"/>
      <c r="AA20" s="1281"/>
      <c r="AB20" s="1281"/>
      <c r="AC20" s="1281"/>
      <c r="AD20" s="1281"/>
      <c r="AE20" s="1281"/>
      <c r="AF20" s="1281"/>
      <c r="AG20" s="1281"/>
      <c r="AH20" s="1281"/>
      <c r="AI20" s="1281"/>
      <c r="AJ20" s="1281"/>
      <c r="AK20" s="1281"/>
      <c r="AL20" s="1281"/>
      <c r="AM20" s="1281"/>
      <c r="AN20" s="1281"/>
      <c r="AO20" s="1281"/>
      <c r="AP20" s="1281"/>
      <c r="AQ20" s="1281"/>
      <c r="AR20" s="1281"/>
      <c r="AS20" s="1281"/>
      <c r="AT20" s="1281"/>
      <c r="AU20" s="1281"/>
      <c r="AV20" s="1281"/>
      <c r="AW20" s="1281"/>
      <c r="AX20" s="1281"/>
      <c r="AY20" s="1281"/>
      <c r="AZ20" s="1281"/>
      <c r="BA20" s="1281"/>
      <c r="BB20" s="1281">
        <v>6</v>
      </c>
      <c r="BC20" s="1281"/>
      <c r="BD20" s="1293">
        <v>2212</v>
      </c>
      <c r="BE20" s="1293"/>
      <c r="BF20" s="1293"/>
      <c r="BG20" s="1293"/>
    </row>
    <row r="21" spans="1:59" ht="15.95" customHeight="1" x14ac:dyDescent="0.15">
      <c r="A21" s="1104"/>
      <c r="B21" s="1104"/>
      <c r="C21" s="1104"/>
      <c r="D21" s="966" t="s">
        <v>1658</v>
      </c>
      <c r="E21" s="966"/>
      <c r="F21" s="966"/>
      <c r="G21" s="966"/>
      <c r="H21" s="966"/>
      <c r="I21" s="966"/>
      <c r="J21" s="1290">
        <v>64</v>
      </c>
      <c r="K21" s="1290"/>
      <c r="L21" s="1290"/>
      <c r="M21" s="1290"/>
      <c r="N21" s="556"/>
      <c r="O21" s="1291">
        <v>647.97</v>
      </c>
      <c r="P21" s="1291"/>
      <c r="Q21" s="1291"/>
      <c r="R21" s="1291"/>
      <c r="S21" s="556"/>
      <c r="T21" s="1281"/>
      <c r="U21" s="1281"/>
      <c r="V21" s="1281"/>
      <c r="W21" s="1281"/>
      <c r="X21" s="1281"/>
      <c r="Y21" s="1281">
        <v>210500</v>
      </c>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93"/>
      <c r="BE21" s="1293"/>
      <c r="BF21" s="1293"/>
      <c r="BG21" s="1293"/>
    </row>
    <row r="22" spans="1:59" ht="15.95" customHeight="1" x14ac:dyDescent="0.15">
      <c r="A22" s="1104"/>
      <c r="B22" s="1104"/>
      <c r="C22" s="1104"/>
      <c r="D22" s="966" t="s">
        <v>1659</v>
      </c>
      <c r="E22" s="966"/>
      <c r="F22" s="966"/>
      <c r="G22" s="966"/>
      <c r="H22" s="966"/>
      <c r="I22" s="966"/>
      <c r="J22" s="1290">
        <v>83</v>
      </c>
      <c r="K22" s="1290"/>
      <c r="L22" s="1290"/>
      <c r="M22" s="1290"/>
      <c r="N22" s="556"/>
      <c r="O22" s="1291">
        <v>464.53</v>
      </c>
      <c r="P22" s="1291"/>
      <c r="Q22" s="1291"/>
      <c r="R22" s="1291"/>
      <c r="S22" s="556"/>
      <c r="T22" s="1281"/>
      <c r="U22" s="1281"/>
      <c r="V22" s="1281"/>
      <c r="W22" s="1281"/>
      <c r="X22" s="1281"/>
      <c r="Y22" s="1281">
        <v>31770000</v>
      </c>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93"/>
      <c r="BE22" s="1293"/>
      <c r="BF22" s="1293"/>
      <c r="BG22" s="1293"/>
    </row>
    <row r="23" spans="1:59" ht="15.95" customHeight="1" x14ac:dyDescent="0.15">
      <c r="A23" s="1108" t="s">
        <v>1660</v>
      </c>
      <c r="B23" s="1108"/>
      <c r="C23" s="1108"/>
      <c r="D23" s="1108"/>
      <c r="E23" s="1108"/>
      <c r="F23" s="1108"/>
      <c r="G23" s="1108"/>
      <c r="H23" s="1108"/>
      <c r="I23" s="1108"/>
      <c r="J23" s="1290">
        <v>427</v>
      </c>
      <c r="K23" s="1290"/>
      <c r="L23" s="1290"/>
      <c r="M23" s="1290"/>
      <c r="N23" s="556"/>
      <c r="O23" s="1291">
        <v>937.68</v>
      </c>
      <c r="P23" s="1291"/>
      <c r="Q23" s="1291"/>
      <c r="R23" s="1291"/>
      <c r="S23" s="556"/>
      <c r="T23" s="1281"/>
      <c r="U23" s="1281"/>
      <c r="V23" s="1281"/>
      <c r="W23" s="1281"/>
      <c r="X23" s="1281"/>
      <c r="Y23" s="1281">
        <v>355500</v>
      </c>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1"/>
      <c r="BC23" s="1281"/>
      <c r="BD23" s="1293"/>
      <c r="BE23" s="1293"/>
      <c r="BF23" s="1293"/>
      <c r="BG23" s="1293"/>
    </row>
    <row r="24" spans="1:59" ht="15.95" customHeight="1" x14ac:dyDescent="0.15">
      <c r="A24" s="1108" t="s">
        <v>1661</v>
      </c>
      <c r="B24" s="1108"/>
      <c r="C24" s="1108"/>
      <c r="D24" s="1108"/>
      <c r="E24" s="1108"/>
      <c r="F24" s="1108"/>
      <c r="G24" s="1108"/>
      <c r="H24" s="1108"/>
      <c r="I24" s="1108"/>
      <c r="J24" s="1290">
        <v>144</v>
      </c>
      <c r="K24" s="1290"/>
      <c r="L24" s="1290"/>
      <c r="M24" s="1290"/>
      <c r="N24" s="556"/>
      <c r="O24" s="1291" t="s">
        <v>1602</v>
      </c>
      <c r="P24" s="1291"/>
      <c r="Q24" s="1291"/>
      <c r="R24" s="1291"/>
      <c r="S24" s="556"/>
      <c r="T24" s="1281"/>
      <c r="U24" s="1281"/>
      <c r="V24" s="1281"/>
      <c r="W24" s="1281"/>
      <c r="X24" s="1281"/>
      <c r="Y24" s="1281">
        <v>19520000</v>
      </c>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1">
        <v>5</v>
      </c>
      <c r="BC24" s="1281"/>
      <c r="BD24" s="1293">
        <v>421</v>
      </c>
      <c r="BE24" s="1293"/>
      <c r="BF24" s="1293"/>
      <c r="BG24" s="1293"/>
    </row>
    <row r="25" spans="1:59" ht="15.95" customHeight="1" x14ac:dyDescent="0.15">
      <c r="A25" s="1108" t="s">
        <v>1662</v>
      </c>
      <c r="B25" s="1108"/>
      <c r="C25" s="1108"/>
      <c r="D25" s="1108"/>
      <c r="E25" s="1108"/>
      <c r="F25" s="1108"/>
      <c r="G25" s="1108"/>
      <c r="H25" s="1108"/>
      <c r="I25" s="1108"/>
      <c r="J25" s="1290">
        <v>3</v>
      </c>
      <c r="K25" s="1290"/>
      <c r="L25" s="1290"/>
      <c r="M25" s="1290"/>
      <c r="N25" s="556"/>
      <c r="O25" s="1291">
        <v>485</v>
      </c>
      <c r="P25" s="1291"/>
      <c r="Q25" s="1291"/>
      <c r="R25" s="1291"/>
      <c r="S25" s="556"/>
      <c r="T25" s="1281"/>
      <c r="U25" s="1281"/>
      <c r="V25" s="1281"/>
      <c r="W25" s="1281"/>
      <c r="X25" s="1281"/>
      <c r="Y25" s="1281">
        <v>201000</v>
      </c>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t="s">
        <v>543</v>
      </c>
      <c r="BC25" s="1281"/>
      <c r="BD25" s="1293" t="s">
        <v>543</v>
      </c>
      <c r="BE25" s="1293"/>
      <c r="BF25" s="1293"/>
      <c r="BG25" s="1293"/>
    </row>
    <row r="26" spans="1:59" ht="15.95" customHeight="1" x14ac:dyDescent="0.15">
      <c r="A26" s="1111" t="s">
        <v>1663</v>
      </c>
      <c r="B26" s="1111"/>
      <c r="C26" s="1111"/>
      <c r="D26" s="1111"/>
      <c r="E26" s="1111"/>
      <c r="F26" s="1111"/>
      <c r="G26" s="1111"/>
      <c r="H26" s="1111"/>
      <c r="I26" s="1111"/>
      <c r="J26" s="1294">
        <v>3</v>
      </c>
      <c r="K26" s="1294"/>
      <c r="L26" s="1294"/>
      <c r="M26" s="1294"/>
      <c r="N26" s="448"/>
      <c r="O26" s="1295">
        <v>485</v>
      </c>
      <c r="P26" s="1295"/>
      <c r="Q26" s="1295"/>
      <c r="R26" s="1295"/>
      <c r="S26" s="448"/>
      <c r="T26" s="1276"/>
      <c r="U26" s="1276"/>
      <c r="V26" s="1276"/>
      <c r="W26" s="1276"/>
      <c r="X26" s="1276"/>
      <c r="Y26" s="1276">
        <v>300000</v>
      </c>
      <c r="Z26" s="1276"/>
      <c r="AA26" s="1276"/>
      <c r="AB26" s="1276"/>
      <c r="AC26" s="1276"/>
      <c r="AD26" s="1276"/>
      <c r="AE26" s="1276"/>
      <c r="AF26" s="1276"/>
      <c r="AG26" s="1276"/>
      <c r="AH26" s="1276"/>
      <c r="AI26" s="1276"/>
      <c r="AJ26" s="1276"/>
      <c r="AK26" s="1276"/>
      <c r="AL26" s="1276"/>
      <c r="AM26" s="1276"/>
      <c r="AN26" s="1276"/>
      <c r="AO26" s="1276"/>
      <c r="AP26" s="1276"/>
      <c r="AQ26" s="1276"/>
      <c r="AR26" s="1276"/>
      <c r="AS26" s="1276"/>
      <c r="AT26" s="1276"/>
      <c r="AU26" s="1276"/>
      <c r="AV26" s="1276"/>
      <c r="AW26" s="1276"/>
      <c r="AX26" s="1276"/>
      <c r="AY26" s="1276"/>
      <c r="AZ26" s="1276"/>
      <c r="BA26" s="1276"/>
      <c r="BB26" s="1276"/>
      <c r="BC26" s="1276"/>
      <c r="BD26" s="1292"/>
      <c r="BE26" s="1292"/>
      <c r="BF26" s="1292"/>
      <c r="BG26" s="1292"/>
    </row>
    <row r="27" spans="1:59" ht="13.5" customHeight="1" x14ac:dyDescent="0.15">
      <c r="A27" s="549"/>
      <c r="B27" s="549"/>
      <c r="C27" s="549"/>
      <c r="D27" s="549"/>
      <c r="E27" s="549"/>
      <c r="F27" s="549"/>
      <c r="G27" s="549"/>
      <c r="H27" s="549"/>
      <c r="I27" s="549"/>
      <c r="J27" s="548"/>
      <c r="K27" s="548"/>
      <c r="L27" s="548"/>
      <c r="M27" s="548"/>
      <c r="O27" s="557"/>
      <c r="P27" s="557"/>
      <c r="Q27" s="557"/>
      <c r="R27" s="557"/>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801" t="s">
        <v>1664</v>
      </c>
      <c r="AZ27" s="801"/>
      <c r="BA27" s="801"/>
      <c r="BB27" s="801"/>
      <c r="BC27" s="801"/>
      <c r="BD27" s="801"/>
      <c r="BE27" s="801"/>
      <c r="BF27" s="801"/>
      <c r="BG27" s="801"/>
    </row>
    <row r="28" spans="1:59" ht="11.25" customHeight="1" x14ac:dyDescent="0.15"/>
    <row r="29" spans="1:59" ht="21" customHeight="1" x14ac:dyDescent="0.15">
      <c r="A29" s="696" t="s">
        <v>1665</v>
      </c>
      <c r="B29" s="696"/>
      <c r="C29" s="696"/>
      <c r="D29" s="696"/>
      <c r="E29" s="696"/>
      <c r="F29" s="696"/>
      <c r="G29" s="696"/>
      <c r="H29" s="696"/>
      <c r="I29" s="696"/>
      <c r="J29" s="696"/>
      <c r="K29" s="696"/>
      <c r="L29" s="696"/>
      <c r="M29" s="696"/>
      <c r="N29" s="696"/>
      <c r="O29" s="696"/>
      <c r="P29" s="696"/>
      <c r="Q29" s="696"/>
    </row>
    <row r="30" spans="1:59" ht="18.75" customHeight="1" x14ac:dyDescent="0.15">
      <c r="E30" s="784" t="s">
        <v>1574</v>
      </c>
      <c r="F30" s="784"/>
      <c r="G30" s="784"/>
      <c r="H30" s="784"/>
      <c r="I30" s="784"/>
      <c r="J30" s="784"/>
      <c r="L30" s="1289">
        <v>19523</v>
      </c>
      <c r="M30" s="777"/>
      <c r="N30" s="777"/>
      <c r="O30" s="777"/>
      <c r="P30" s="777"/>
      <c r="Q30" s="777"/>
      <c r="R30" s="777"/>
      <c r="S30" s="777"/>
    </row>
    <row r="31" spans="1:59" ht="15.95" customHeight="1" x14ac:dyDescent="0.15">
      <c r="E31" s="784" t="s">
        <v>1576</v>
      </c>
      <c r="F31" s="784"/>
      <c r="G31" s="784"/>
      <c r="H31" s="784"/>
      <c r="I31" s="784"/>
      <c r="J31" s="784"/>
      <c r="L31" s="696" t="s">
        <v>962</v>
      </c>
      <c r="M31" s="696"/>
      <c r="N31" s="696"/>
      <c r="O31" s="696"/>
      <c r="P31" s="696"/>
      <c r="Q31" s="696"/>
      <c r="R31" s="696"/>
      <c r="S31" s="696"/>
      <c r="T31" s="696"/>
      <c r="U31" s="696"/>
      <c r="V31" s="696"/>
    </row>
    <row r="32" spans="1:59" ht="15.95" customHeight="1" x14ac:dyDescent="0.15">
      <c r="E32" s="784" t="s">
        <v>1666</v>
      </c>
      <c r="F32" s="784"/>
      <c r="G32" s="784"/>
      <c r="H32" s="784"/>
      <c r="I32" s="784"/>
      <c r="J32" s="784"/>
      <c r="L32" s="696" t="s">
        <v>1667</v>
      </c>
      <c r="M32" s="696"/>
      <c r="N32" s="696"/>
      <c r="O32" s="696"/>
      <c r="P32" s="696"/>
      <c r="Q32" s="696"/>
      <c r="R32" s="696"/>
      <c r="S32" s="696"/>
      <c r="T32" s="696"/>
      <c r="U32" s="696"/>
      <c r="V32" s="696"/>
    </row>
    <row r="33" spans="1:59" ht="15.75" customHeight="1" x14ac:dyDescent="0.15">
      <c r="A33" s="696" t="s">
        <v>1638</v>
      </c>
      <c r="B33" s="696"/>
      <c r="C33" s="696"/>
      <c r="D33" s="696"/>
      <c r="E33" s="696" t="s">
        <v>1638</v>
      </c>
      <c r="F33" s="696"/>
      <c r="AT33" s="805" t="s">
        <v>1546</v>
      </c>
      <c r="AU33" s="805"/>
      <c r="AV33" s="805"/>
      <c r="AW33" s="805"/>
      <c r="AX33" s="805"/>
      <c r="AY33" s="805"/>
      <c r="AZ33" s="805"/>
      <c r="BA33" s="805"/>
      <c r="BB33" s="805"/>
      <c r="BC33" s="805"/>
      <c r="BD33" s="805"/>
      <c r="BE33" s="805"/>
      <c r="BF33" s="805"/>
      <c r="BG33" s="805"/>
    </row>
    <row r="34" spans="1:59" ht="15.95" customHeight="1" x14ac:dyDescent="0.15">
      <c r="A34" s="970" t="s">
        <v>1668</v>
      </c>
      <c r="B34" s="970"/>
      <c r="C34" s="970"/>
      <c r="D34" s="970"/>
      <c r="E34" s="970"/>
      <c r="F34" s="970"/>
      <c r="G34" s="970"/>
      <c r="H34" s="970"/>
      <c r="I34" s="970"/>
      <c r="J34" s="970"/>
      <c r="K34" s="970"/>
      <c r="L34" s="970"/>
      <c r="M34" s="970"/>
      <c r="N34" s="970"/>
      <c r="O34" s="970"/>
      <c r="P34" s="970"/>
      <c r="Q34" s="970"/>
      <c r="R34" s="970"/>
      <c r="S34" s="970"/>
      <c r="T34" s="970"/>
      <c r="U34" s="970"/>
      <c r="V34" s="970"/>
      <c r="W34" s="1286" t="s">
        <v>1669</v>
      </c>
      <c r="X34" s="1287"/>
      <c r="Y34" s="1287"/>
      <c r="Z34" s="1287"/>
      <c r="AA34" s="1287"/>
      <c r="AB34" s="1287"/>
      <c r="AC34" s="1287"/>
      <c r="AD34" s="1287"/>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287"/>
      <c r="BB34" s="1287"/>
      <c r="BC34" s="1287"/>
      <c r="BD34" s="1287"/>
      <c r="BE34" s="1287"/>
      <c r="BF34" s="1287"/>
      <c r="BG34" s="1288"/>
    </row>
    <row r="35" spans="1:59" ht="15.95" customHeight="1" x14ac:dyDescent="0.15">
      <c r="A35" s="1108" t="s">
        <v>1670</v>
      </c>
      <c r="B35" s="1108"/>
      <c r="C35" s="1108"/>
      <c r="D35" s="1108"/>
      <c r="E35" s="1108"/>
      <c r="F35" s="1108"/>
      <c r="G35" s="1108"/>
      <c r="H35" s="1108"/>
      <c r="I35" s="966" t="s">
        <v>1671</v>
      </c>
      <c r="J35" s="966"/>
      <c r="K35" s="966"/>
      <c r="L35" s="966" t="s">
        <v>1672</v>
      </c>
      <c r="M35" s="966"/>
      <c r="N35" s="966"/>
      <c r="O35" s="966"/>
      <c r="P35" s="966"/>
      <c r="Q35" s="966" t="s">
        <v>1651</v>
      </c>
      <c r="R35" s="966"/>
      <c r="S35" s="966"/>
      <c r="T35" s="966"/>
      <c r="U35" s="966"/>
      <c r="V35" s="966"/>
      <c r="W35" s="966" t="s">
        <v>1670</v>
      </c>
      <c r="X35" s="966"/>
      <c r="Y35" s="966"/>
      <c r="Z35" s="966"/>
      <c r="AA35" s="966"/>
      <c r="AB35" s="966"/>
      <c r="AC35" s="966"/>
      <c r="AD35" s="966" t="s">
        <v>1673</v>
      </c>
      <c r="AE35" s="966"/>
      <c r="AF35" s="966"/>
      <c r="AG35" s="966"/>
      <c r="AH35" s="966"/>
      <c r="AI35" s="966"/>
      <c r="AJ35" s="966" t="s">
        <v>1674</v>
      </c>
      <c r="AK35" s="966"/>
      <c r="AL35" s="966"/>
      <c r="AM35" s="966"/>
      <c r="AN35" s="966"/>
      <c r="AO35" s="966"/>
      <c r="AP35" s="966" t="s">
        <v>1675</v>
      </c>
      <c r="AQ35" s="966"/>
      <c r="AR35" s="966"/>
      <c r="AS35" s="966"/>
      <c r="AT35" s="966"/>
      <c r="AU35" s="966"/>
      <c r="AV35" s="1218" t="s">
        <v>1676</v>
      </c>
      <c r="AW35" s="1219"/>
      <c r="AX35" s="1219"/>
      <c r="AY35" s="1219"/>
      <c r="AZ35" s="1219"/>
      <c r="BA35" s="1285"/>
      <c r="BB35" s="1191" t="s">
        <v>1677</v>
      </c>
      <c r="BC35" s="1191"/>
      <c r="BD35" s="1191"/>
      <c r="BE35" s="1191"/>
      <c r="BF35" s="1191"/>
      <c r="BG35" s="1191"/>
    </row>
    <row r="36" spans="1:59" ht="15.95" customHeight="1" x14ac:dyDescent="0.15">
      <c r="A36" s="1108" t="s">
        <v>506</v>
      </c>
      <c r="B36" s="1108"/>
      <c r="C36" s="1108"/>
      <c r="D36" s="1108"/>
      <c r="E36" s="1108"/>
      <c r="F36" s="1108"/>
      <c r="G36" s="1108"/>
      <c r="H36" s="1108"/>
      <c r="I36" s="1281">
        <v>1</v>
      </c>
      <c r="J36" s="1281"/>
      <c r="K36" s="1281"/>
      <c r="L36" s="1281">
        <v>7956</v>
      </c>
      <c r="M36" s="1281"/>
      <c r="N36" s="1281"/>
      <c r="O36" s="1281"/>
      <c r="P36" s="1281"/>
      <c r="Q36" s="1281">
        <v>397800</v>
      </c>
      <c r="R36" s="1281"/>
      <c r="S36" s="1281"/>
      <c r="T36" s="1281"/>
      <c r="U36" s="1281"/>
      <c r="V36" s="1281"/>
      <c r="W36" s="966"/>
      <c r="X36" s="966"/>
      <c r="Y36" s="966"/>
      <c r="Z36" s="966"/>
      <c r="AA36" s="966"/>
      <c r="AB36" s="966"/>
      <c r="AC36" s="966"/>
      <c r="AD36" s="966" t="s">
        <v>1302</v>
      </c>
      <c r="AE36" s="966"/>
      <c r="AF36" s="966" t="s">
        <v>1651</v>
      </c>
      <c r="AG36" s="966"/>
      <c r="AH36" s="966"/>
      <c r="AI36" s="966"/>
      <c r="AJ36" s="966" t="s">
        <v>1302</v>
      </c>
      <c r="AK36" s="966"/>
      <c r="AL36" s="966" t="s">
        <v>1651</v>
      </c>
      <c r="AM36" s="966"/>
      <c r="AN36" s="966"/>
      <c r="AO36" s="966"/>
      <c r="AP36" s="966" t="s">
        <v>1302</v>
      </c>
      <c r="AQ36" s="966"/>
      <c r="AR36" s="966" t="s">
        <v>1651</v>
      </c>
      <c r="AS36" s="966"/>
      <c r="AT36" s="966"/>
      <c r="AU36" s="966"/>
      <c r="AV36" s="966" t="s">
        <v>1302</v>
      </c>
      <c r="AW36" s="966"/>
      <c r="AX36" s="1218" t="s">
        <v>1651</v>
      </c>
      <c r="AY36" s="1219"/>
      <c r="AZ36" s="1219"/>
      <c r="BA36" s="1285"/>
      <c r="BB36" s="966" t="s">
        <v>1302</v>
      </c>
      <c r="BC36" s="966"/>
      <c r="BD36" s="1191" t="s">
        <v>1651</v>
      </c>
      <c r="BE36" s="1191"/>
      <c r="BF36" s="1191"/>
      <c r="BG36" s="1191"/>
    </row>
    <row r="37" spans="1:59" ht="15.95" customHeight="1" x14ac:dyDescent="0.15">
      <c r="A37" s="1108" t="s">
        <v>1678</v>
      </c>
      <c r="B37" s="1108"/>
      <c r="C37" s="1108"/>
      <c r="D37" s="1108"/>
      <c r="E37" s="1108"/>
      <c r="F37" s="1108"/>
      <c r="G37" s="1108"/>
      <c r="H37" s="1108"/>
      <c r="I37" s="1281">
        <v>12</v>
      </c>
      <c r="J37" s="1281"/>
      <c r="K37" s="1281"/>
      <c r="L37" s="1281">
        <v>1241</v>
      </c>
      <c r="M37" s="1281"/>
      <c r="N37" s="1281"/>
      <c r="O37" s="1281"/>
      <c r="P37" s="1281"/>
      <c r="Q37" s="1281">
        <v>62050</v>
      </c>
      <c r="R37" s="1281"/>
      <c r="S37" s="1281"/>
      <c r="T37" s="1281"/>
      <c r="U37" s="1281"/>
      <c r="V37" s="1281"/>
      <c r="W37" s="966" t="s">
        <v>1679</v>
      </c>
      <c r="X37" s="966"/>
      <c r="Y37" s="966"/>
      <c r="Z37" s="966"/>
      <c r="AA37" s="966"/>
      <c r="AB37" s="966"/>
      <c r="AC37" s="966"/>
      <c r="AD37" s="1277">
        <v>53</v>
      </c>
      <c r="AE37" s="1277"/>
      <c r="AF37" s="1277">
        <v>382547</v>
      </c>
      <c r="AG37" s="1277"/>
      <c r="AH37" s="1277"/>
      <c r="AI37" s="1277"/>
      <c r="AJ37" s="1277">
        <v>11</v>
      </c>
      <c r="AK37" s="1277"/>
      <c r="AL37" s="1277">
        <v>135100</v>
      </c>
      <c r="AM37" s="1277"/>
      <c r="AN37" s="1277"/>
      <c r="AO37" s="1277"/>
      <c r="AP37" s="1277">
        <v>10</v>
      </c>
      <c r="AQ37" s="1277"/>
      <c r="AR37" s="1277">
        <v>57915</v>
      </c>
      <c r="AS37" s="1277"/>
      <c r="AT37" s="1277"/>
      <c r="AU37" s="1277"/>
      <c r="AV37" s="1277"/>
      <c r="AW37" s="1277"/>
      <c r="AX37" s="1278"/>
      <c r="AY37" s="1279"/>
      <c r="AZ37" s="1279"/>
      <c r="BA37" s="1280"/>
      <c r="BB37" s="1277">
        <v>54</v>
      </c>
      <c r="BC37" s="1277"/>
      <c r="BD37" s="1275">
        <v>459732</v>
      </c>
      <c r="BE37" s="1275"/>
      <c r="BF37" s="1275"/>
      <c r="BG37" s="1275"/>
    </row>
    <row r="38" spans="1:59" ht="15.95" customHeight="1" x14ac:dyDescent="0.15">
      <c r="A38" s="1108" t="s">
        <v>1680</v>
      </c>
      <c r="B38" s="1108"/>
      <c r="C38" s="1108"/>
      <c r="D38" s="1108"/>
      <c r="E38" s="1108"/>
      <c r="F38" s="1108"/>
      <c r="G38" s="1108"/>
      <c r="H38" s="1108"/>
      <c r="I38" s="1281">
        <v>7</v>
      </c>
      <c r="J38" s="1281"/>
      <c r="K38" s="1281"/>
      <c r="L38" s="1281">
        <v>3241</v>
      </c>
      <c r="M38" s="1281"/>
      <c r="N38" s="1281"/>
      <c r="O38" s="1281"/>
      <c r="P38" s="1281"/>
      <c r="Q38" s="1281">
        <v>162050</v>
      </c>
      <c r="R38" s="1281"/>
      <c r="S38" s="1281"/>
      <c r="T38" s="1281"/>
      <c r="U38" s="1281"/>
      <c r="V38" s="1281"/>
      <c r="W38" s="1282" t="s">
        <v>1681</v>
      </c>
      <c r="X38" s="966" t="s">
        <v>1682</v>
      </c>
      <c r="Y38" s="966"/>
      <c r="Z38" s="966"/>
      <c r="AA38" s="966"/>
      <c r="AB38" s="966"/>
      <c r="AC38" s="966"/>
      <c r="AD38" s="1277"/>
      <c r="AE38" s="1277"/>
      <c r="AF38" s="1277"/>
      <c r="AG38" s="1277"/>
      <c r="AH38" s="1277"/>
      <c r="AI38" s="1277"/>
      <c r="AJ38" s="1277"/>
      <c r="AK38" s="1277"/>
      <c r="AL38" s="1277"/>
      <c r="AM38" s="1277"/>
      <c r="AN38" s="1277"/>
      <c r="AO38" s="1277"/>
      <c r="AP38" s="1277"/>
      <c r="AQ38" s="1277"/>
      <c r="AR38" s="1277"/>
      <c r="AS38" s="1277"/>
      <c r="AT38" s="1277"/>
      <c r="AU38" s="1277"/>
      <c r="AV38" s="1277"/>
      <c r="AW38" s="1277"/>
      <c r="AX38" s="1278"/>
      <c r="AY38" s="1279"/>
      <c r="AZ38" s="1279"/>
      <c r="BA38" s="1280"/>
      <c r="BB38" s="1277" t="s">
        <v>543</v>
      </c>
      <c r="BC38" s="1277"/>
      <c r="BD38" s="1275" t="s">
        <v>543</v>
      </c>
      <c r="BE38" s="1275"/>
      <c r="BF38" s="1275"/>
      <c r="BG38" s="1275"/>
    </row>
    <row r="39" spans="1:59" ht="15.95" customHeight="1" x14ac:dyDescent="0.15">
      <c r="A39" s="1108" t="s">
        <v>1683</v>
      </c>
      <c r="B39" s="1108"/>
      <c r="C39" s="1108"/>
      <c r="D39" s="1108"/>
      <c r="E39" s="1108"/>
      <c r="F39" s="1108"/>
      <c r="G39" s="1108"/>
      <c r="H39" s="1108"/>
      <c r="I39" s="1281">
        <v>4</v>
      </c>
      <c r="J39" s="1281"/>
      <c r="K39" s="1281"/>
      <c r="L39" s="1281">
        <v>88</v>
      </c>
      <c r="M39" s="1281"/>
      <c r="N39" s="1281"/>
      <c r="O39" s="1281"/>
      <c r="P39" s="1281"/>
      <c r="Q39" s="1281">
        <v>4400</v>
      </c>
      <c r="R39" s="1281"/>
      <c r="S39" s="1281"/>
      <c r="T39" s="1281"/>
      <c r="U39" s="1281"/>
      <c r="V39" s="1281"/>
      <c r="W39" s="1283"/>
      <c r="X39" s="966" t="s">
        <v>1684</v>
      </c>
      <c r="Y39" s="966"/>
      <c r="Z39" s="966"/>
      <c r="AA39" s="966"/>
      <c r="AB39" s="966"/>
      <c r="AC39" s="966"/>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8"/>
      <c r="AY39" s="1279"/>
      <c r="AZ39" s="1279"/>
      <c r="BA39" s="1280"/>
      <c r="BB39" s="1277" t="s">
        <v>543</v>
      </c>
      <c r="BC39" s="1277"/>
      <c r="BD39" s="1275" t="s">
        <v>543</v>
      </c>
      <c r="BE39" s="1275"/>
      <c r="BF39" s="1275"/>
      <c r="BG39" s="1275"/>
    </row>
    <row r="40" spans="1:59" ht="15.95" customHeight="1" x14ac:dyDescent="0.15">
      <c r="A40" s="1108" t="s">
        <v>1685</v>
      </c>
      <c r="B40" s="1108"/>
      <c r="C40" s="1108"/>
      <c r="D40" s="1108"/>
      <c r="E40" s="1108"/>
      <c r="F40" s="1108"/>
      <c r="G40" s="1108"/>
      <c r="H40" s="1108"/>
      <c r="I40" s="1281">
        <v>32</v>
      </c>
      <c r="J40" s="1281"/>
      <c r="K40" s="1281"/>
      <c r="L40" s="1281">
        <v>580</v>
      </c>
      <c r="M40" s="1281"/>
      <c r="N40" s="1281"/>
      <c r="O40" s="1281"/>
      <c r="P40" s="1281"/>
      <c r="Q40" s="1281">
        <v>29000</v>
      </c>
      <c r="R40" s="1281"/>
      <c r="S40" s="1281"/>
      <c r="T40" s="1281"/>
      <c r="U40" s="1281"/>
      <c r="V40" s="1281"/>
      <c r="W40" s="1283"/>
      <c r="X40" s="966" t="s">
        <v>1686</v>
      </c>
      <c r="Y40" s="966"/>
      <c r="Z40" s="966"/>
      <c r="AA40" s="966"/>
      <c r="AB40" s="966"/>
      <c r="AC40" s="966"/>
      <c r="AD40" s="1277"/>
      <c r="AE40" s="1277"/>
      <c r="AF40" s="1277"/>
      <c r="AG40" s="1277"/>
      <c r="AH40" s="1277"/>
      <c r="AI40" s="1277"/>
      <c r="AJ40" s="1277"/>
      <c r="AK40" s="1277"/>
      <c r="AL40" s="1277"/>
      <c r="AM40" s="1277"/>
      <c r="AN40" s="1277"/>
      <c r="AO40" s="1277"/>
      <c r="AP40" s="1277"/>
      <c r="AQ40" s="1277"/>
      <c r="AR40" s="1277"/>
      <c r="AS40" s="1277"/>
      <c r="AT40" s="1277"/>
      <c r="AU40" s="1277"/>
      <c r="AV40" s="1277"/>
      <c r="AW40" s="1277"/>
      <c r="AX40" s="1278"/>
      <c r="AY40" s="1279"/>
      <c r="AZ40" s="1279"/>
      <c r="BA40" s="1280"/>
      <c r="BB40" s="1277" t="s">
        <v>543</v>
      </c>
      <c r="BC40" s="1277"/>
      <c r="BD40" s="1275" t="s">
        <v>543</v>
      </c>
      <c r="BE40" s="1275"/>
      <c r="BF40" s="1275"/>
      <c r="BG40" s="1275"/>
    </row>
    <row r="41" spans="1:59" ht="15.95" customHeight="1" x14ac:dyDescent="0.15">
      <c r="A41" s="1108" t="s">
        <v>1687</v>
      </c>
      <c r="B41" s="1108"/>
      <c r="C41" s="1108"/>
      <c r="D41" s="1108"/>
      <c r="E41" s="1108"/>
      <c r="F41" s="1108"/>
      <c r="G41" s="1108"/>
      <c r="H41" s="1108"/>
      <c r="I41" s="1281">
        <v>1</v>
      </c>
      <c r="J41" s="1281"/>
      <c r="K41" s="1281"/>
      <c r="L41" s="1281">
        <v>4</v>
      </c>
      <c r="M41" s="1281"/>
      <c r="N41" s="1281"/>
      <c r="O41" s="1281"/>
      <c r="P41" s="1281"/>
      <c r="Q41" s="1281">
        <v>200</v>
      </c>
      <c r="R41" s="1281"/>
      <c r="S41" s="1281"/>
      <c r="T41" s="1281"/>
      <c r="U41" s="1281"/>
      <c r="V41" s="1281"/>
      <c r="W41" s="1283"/>
      <c r="X41" s="966" t="s">
        <v>1688</v>
      </c>
      <c r="Y41" s="966"/>
      <c r="Z41" s="966"/>
      <c r="AA41" s="966"/>
      <c r="AB41" s="966"/>
      <c r="AC41" s="966"/>
      <c r="AD41" s="1277">
        <v>91</v>
      </c>
      <c r="AE41" s="1277"/>
      <c r="AF41" s="1277">
        <v>118359</v>
      </c>
      <c r="AG41" s="1277"/>
      <c r="AH41" s="1277"/>
      <c r="AI41" s="1277"/>
      <c r="AJ41" s="1277">
        <v>6</v>
      </c>
      <c r="AK41" s="1277"/>
      <c r="AL41" s="1277">
        <v>13490</v>
      </c>
      <c r="AM41" s="1277"/>
      <c r="AN41" s="1277"/>
      <c r="AO41" s="1277"/>
      <c r="AP41" s="1277">
        <v>18</v>
      </c>
      <c r="AQ41" s="1277"/>
      <c r="AR41" s="1277">
        <v>48529</v>
      </c>
      <c r="AS41" s="1277"/>
      <c r="AT41" s="1277"/>
      <c r="AU41" s="1277"/>
      <c r="AV41" s="1277">
        <v>1</v>
      </c>
      <c r="AW41" s="1277"/>
      <c r="AX41" s="1278">
        <v>1919</v>
      </c>
      <c r="AY41" s="1279"/>
      <c r="AZ41" s="1279"/>
      <c r="BA41" s="1280"/>
      <c r="BB41" s="1277">
        <f>AD41+AJ41-AP41-AV41</f>
        <v>78</v>
      </c>
      <c r="BC41" s="1277"/>
      <c r="BD41" s="1275">
        <f>AF41+AL41-AR41-AX41</f>
        <v>81401</v>
      </c>
      <c r="BE41" s="1275"/>
      <c r="BF41" s="1275"/>
      <c r="BG41" s="1275"/>
    </row>
    <row r="42" spans="1:59" ht="15.95" customHeight="1" x14ac:dyDescent="0.15">
      <c r="A42" s="1108" t="s">
        <v>1689</v>
      </c>
      <c r="B42" s="1108"/>
      <c r="C42" s="1108"/>
      <c r="D42" s="1108"/>
      <c r="E42" s="1108"/>
      <c r="F42" s="1108"/>
      <c r="G42" s="1108"/>
      <c r="H42" s="1108"/>
      <c r="I42" s="1281">
        <v>4</v>
      </c>
      <c r="J42" s="1281"/>
      <c r="K42" s="1281"/>
      <c r="L42" s="1281">
        <v>183</v>
      </c>
      <c r="M42" s="1281"/>
      <c r="N42" s="1281"/>
      <c r="O42" s="1281"/>
      <c r="P42" s="1281"/>
      <c r="Q42" s="1281">
        <v>9150</v>
      </c>
      <c r="R42" s="1281"/>
      <c r="S42" s="1281"/>
      <c r="T42" s="1281"/>
      <c r="U42" s="1281"/>
      <c r="V42" s="1281"/>
      <c r="W42" s="1284"/>
      <c r="X42" s="966" t="s">
        <v>1690</v>
      </c>
      <c r="Y42" s="966"/>
      <c r="Z42" s="966"/>
      <c r="AA42" s="966"/>
      <c r="AB42" s="966"/>
      <c r="AC42" s="966"/>
      <c r="AD42" s="1277">
        <f>SUM(AD38:AE41)</f>
        <v>91</v>
      </c>
      <c r="AE42" s="1277"/>
      <c r="AF42" s="1277">
        <f>SUM(AF38:AI41)</f>
        <v>118359</v>
      </c>
      <c r="AG42" s="1277"/>
      <c r="AH42" s="1277"/>
      <c r="AI42" s="1277"/>
      <c r="AJ42" s="1277">
        <f>SUM(AJ38:AK41)</f>
        <v>6</v>
      </c>
      <c r="AK42" s="1277"/>
      <c r="AL42" s="1277">
        <f>SUM(AL38:AO41)</f>
        <v>13490</v>
      </c>
      <c r="AM42" s="1277"/>
      <c r="AN42" s="1277"/>
      <c r="AO42" s="1277"/>
      <c r="AP42" s="1277">
        <f>SUM(AP38:AQ41)</f>
        <v>18</v>
      </c>
      <c r="AQ42" s="1277"/>
      <c r="AR42" s="1277">
        <f>SUM(AR38:AU41)</f>
        <v>48529</v>
      </c>
      <c r="AS42" s="1277"/>
      <c r="AT42" s="1277"/>
      <c r="AU42" s="1277"/>
      <c r="AV42" s="1277">
        <v>1</v>
      </c>
      <c r="AW42" s="1277"/>
      <c r="AX42" s="1278">
        <f>SUM(AX38:BA41)</f>
        <v>1919</v>
      </c>
      <c r="AY42" s="1279"/>
      <c r="AZ42" s="1279"/>
      <c r="BA42" s="1280"/>
      <c r="BB42" s="1277">
        <f>SUM(BB38:BC41)</f>
        <v>78</v>
      </c>
      <c r="BC42" s="1277"/>
      <c r="BD42" s="1275">
        <f>SUM(BD38:BG41)</f>
        <v>81401</v>
      </c>
      <c r="BE42" s="1275"/>
      <c r="BF42" s="1275"/>
      <c r="BG42" s="1275"/>
    </row>
    <row r="43" spans="1:59" ht="15.95" customHeight="1" x14ac:dyDescent="0.15">
      <c r="A43" s="1111" t="s">
        <v>197</v>
      </c>
      <c r="B43" s="1111"/>
      <c r="C43" s="1111"/>
      <c r="D43" s="1111"/>
      <c r="E43" s="1111"/>
      <c r="F43" s="1111"/>
      <c r="G43" s="1111"/>
      <c r="H43" s="1111"/>
      <c r="I43" s="1276">
        <f>SUM(I36:K42)</f>
        <v>61</v>
      </c>
      <c r="J43" s="1276"/>
      <c r="K43" s="1276"/>
      <c r="L43" s="1276">
        <f>SUM(L36:P42)</f>
        <v>13293</v>
      </c>
      <c r="M43" s="1276"/>
      <c r="N43" s="1276"/>
      <c r="O43" s="1276"/>
      <c r="P43" s="1276"/>
      <c r="Q43" s="1276">
        <f>SUM(Q36:U42)</f>
        <v>664650</v>
      </c>
      <c r="R43" s="1276"/>
      <c r="S43" s="1276"/>
      <c r="T43" s="1276"/>
      <c r="U43" s="1276"/>
      <c r="V43" s="1276"/>
      <c r="W43" s="1133" t="s">
        <v>197</v>
      </c>
      <c r="X43" s="1133"/>
      <c r="Y43" s="1133"/>
      <c r="Z43" s="1133"/>
      <c r="AA43" s="1133"/>
      <c r="AB43" s="1133"/>
      <c r="AC43" s="1133"/>
      <c r="AD43" s="1270">
        <f>SUM(AD37,AD42)</f>
        <v>144</v>
      </c>
      <c r="AE43" s="1270"/>
      <c r="AF43" s="1270">
        <f>SUM(AF37,AF42)</f>
        <v>500906</v>
      </c>
      <c r="AG43" s="1270"/>
      <c r="AH43" s="1270"/>
      <c r="AI43" s="1270"/>
      <c r="AJ43" s="1270">
        <f>SUM(AJ37,AJ42)</f>
        <v>17</v>
      </c>
      <c r="AK43" s="1270"/>
      <c r="AL43" s="1270">
        <f>SUM(AL37,AL42)</f>
        <v>148590</v>
      </c>
      <c r="AM43" s="1270"/>
      <c r="AN43" s="1270"/>
      <c r="AO43" s="1270"/>
      <c r="AP43" s="1270">
        <f>SUM(AP37,AP42)</f>
        <v>28</v>
      </c>
      <c r="AQ43" s="1270"/>
      <c r="AR43" s="1270">
        <f>SUM(AR37,AR42)</f>
        <v>106444</v>
      </c>
      <c r="AS43" s="1270"/>
      <c r="AT43" s="1270"/>
      <c r="AU43" s="1270"/>
      <c r="AV43" s="1270">
        <v>1</v>
      </c>
      <c r="AW43" s="1270"/>
      <c r="AX43" s="1271">
        <f>SUM(AX37,AX42)</f>
        <v>1919</v>
      </c>
      <c r="AY43" s="1272"/>
      <c r="AZ43" s="1272"/>
      <c r="BA43" s="1273"/>
      <c r="BB43" s="1270">
        <f>SUM(BB37,BB42)</f>
        <v>132</v>
      </c>
      <c r="BC43" s="1270"/>
      <c r="BD43" s="1274">
        <f>SUM(BD37,BD42)</f>
        <v>541133</v>
      </c>
      <c r="BE43" s="1274"/>
      <c r="BF43" s="1274"/>
      <c r="BG43" s="1274"/>
    </row>
    <row r="44" spans="1:59" ht="13.5" customHeight="1" x14ac:dyDescent="0.15">
      <c r="AY44" s="1269" t="s">
        <v>1691</v>
      </c>
      <c r="AZ44" s="1269"/>
      <c r="BA44" s="1269"/>
      <c r="BB44" s="1269"/>
      <c r="BC44" s="1269"/>
      <c r="BD44" s="1269"/>
      <c r="BE44" s="1269"/>
      <c r="BF44" s="1269"/>
      <c r="BG44" s="1269"/>
    </row>
    <row r="45" spans="1:59" ht="16.5" customHeight="1" x14ac:dyDescent="0.15">
      <c r="A45" s="689" t="s">
        <v>1692</v>
      </c>
      <c r="B45" s="689"/>
      <c r="C45" s="689"/>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row>
  </sheetData>
  <sheetProtection selectLockedCells="1" selectUnlockedCells="1"/>
  <mergeCells count="339">
    <mergeCell ref="AJ5:AL5"/>
    <mergeCell ref="AM5:AO5"/>
    <mergeCell ref="AP5:AR5"/>
    <mergeCell ref="AS5:AU5"/>
    <mergeCell ref="AV5:AX5"/>
    <mergeCell ref="AY5:BA5"/>
    <mergeCell ref="A3:R3"/>
    <mergeCell ref="AS3:BG3"/>
    <mergeCell ref="A4:I4"/>
    <mergeCell ref="J4:Y4"/>
    <mergeCell ref="Z4:AI5"/>
    <mergeCell ref="AJ4:AR4"/>
    <mergeCell ref="AS4:BA4"/>
    <mergeCell ref="BB4:BG5"/>
    <mergeCell ref="A5:I5"/>
    <mergeCell ref="J5:Y5"/>
    <mergeCell ref="AS6:AU7"/>
    <mergeCell ref="AV6:AX7"/>
    <mergeCell ref="AY6:BA7"/>
    <mergeCell ref="BB6:BG7"/>
    <mergeCell ref="A7:I7"/>
    <mergeCell ref="J7:Y7"/>
    <mergeCell ref="A6:I6"/>
    <mergeCell ref="J6:Y6"/>
    <mergeCell ref="Z6:AI7"/>
    <mergeCell ref="AJ6:AL7"/>
    <mergeCell ref="AM6:AO7"/>
    <mergeCell ref="AP6:AR7"/>
    <mergeCell ref="AL17:AO17"/>
    <mergeCell ref="AP17:AQ17"/>
    <mergeCell ref="AR17:AU17"/>
    <mergeCell ref="AV17:AW17"/>
    <mergeCell ref="AX17:BA17"/>
    <mergeCell ref="BB17:BC17"/>
    <mergeCell ref="BD17:BG17"/>
    <mergeCell ref="A10:AC10"/>
    <mergeCell ref="E11:J11"/>
    <mergeCell ref="L11:AB11"/>
    <mergeCell ref="E12:J12"/>
    <mergeCell ref="L12:V12"/>
    <mergeCell ref="E13:J13"/>
    <mergeCell ref="L13:V13"/>
    <mergeCell ref="AX18:BA18"/>
    <mergeCell ref="BB18:BC18"/>
    <mergeCell ref="BD18:BG18"/>
    <mergeCell ref="AL18:AO18"/>
    <mergeCell ref="AP18:AQ18"/>
    <mergeCell ref="AR18:AU18"/>
    <mergeCell ref="AV18:AW18"/>
    <mergeCell ref="A14:F14"/>
    <mergeCell ref="AS14:BG14"/>
    <mergeCell ref="A15:I17"/>
    <mergeCell ref="J15:AC15"/>
    <mergeCell ref="AD15:BG15"/>
    <mergeCell ref="J16:N17"/>
    <mergeCell ref="O16:S17"/>
    <mergeCell ref="T16:X17"/>
    <mergeCell ref="Y16:AC17"/>
    <mergeCell ref="AD16:AI16"/>
    <mergeCell ref="AJ16:AO16"/>
    <mergeCell ref="AP16:AU16"/>
    <mergeCell ref="AV16:BA16"/>
    <mergeCell ref="BB16:BG16"/>
    <mergeCell ref="AD17:AE17"/>
    <mergeCell ref="AF17:AI17"/>
    <mergeCell ref="AJ17:AK17"/>
    <mergeCell ref="A19:I19"/>
    <mergeCell ref="J19:M19"/>
    <mergeCell ref="O19:R19"/>
    <mergeCell ref="T19:X19"/>
    <mergeCell ref="Y19:AC19"/>
    <mergeCell ref="AD19:AE19"/>
    <mergeCell ref="AF19:AI19"/>
    <mergeCell ref="AF18:AI18"/>
    <mergeCell ref="AJ18:AK18"/>
    <mergeCell ref="A18:I18"/>
    <mergeCell ref="J18:M18"/>
    <mergeCell ref="O18:R18"/>
    <mergeCell ref="T18:X18"/>
    <mergeCell ref="Y18:AC18"/>
    <mergeCell ref="AD18:AE18"/>
    <mergeCell ref="BB19:BC19"/>
    <mergeCell ref="BD19:BG19"/>
    <mergeCell ref="A20:C22"/>
    <mergeCell ref="D20:I20"/>
    <mergeCell ref="J20:M20"/>
    <mergeCell ref="O20:R20"/>
    <mergeCell ref="T20:X20"/>
    <mergeCell ref="Y20:AC20"/>
    <mergeCell ref="AD20:AE20"/>
    <mergeCell ref="AF20:AI20"/>
    <mergeCell ref="AJ19:AK19"/>
    <mergeCell ref="AL19:AO19"/>
    <mergeCell ref="AP19:AQ19"/>
    <mergeCell ref="AR19:AU19"/>
    <mergeCell ref="AV19:AW19"/>
    <mergeCell ref="AX19:BA19"/>
    <mergeCell ref="BB20:BC20"/>
    <mergeCell ref="BD20:BG20"/>
    <mergeCell ref="D21:I21"/>
    <mergeCell ref="J21:M21"/>
    <mergeCell ref="O21:R21"/>
    <mergeCell ref="T21:X21"/>
    <mergeCell ref="Y21:AC21"/>
    <mergeCell ref="AD21:AE21"/>
    <mergeCell ref="AL24:AO24"/>
    <mergeCell ref="AP24:AQ24"/>
    <mergeCell ref="AR24:AU24"/>
    <mergeCell ref="AJ20:AK20"/>
    <mergeCell ref="AL20:AO20"/>
    <mergeCell ref="AP20:AQ20"/>
    <mergeCell ref="AR20:AU20"/>
    <mergeCell ref="AV20:AW20"/>
    <mergeCell ref="AX20:BA20"/>
    <mergeCell ref="AP22:AQ22"/>
    <mergeCell ref="AR22:AU22"/>
    <mergeCell ref="AV22:AW22"/>
    <mergeCell ref="AX22:BA22"/>
    <mergeCell ref="AJ24:AK24"/>
    <mergeCell ref="AX23:BA23"/>
    <mergeCell ref="BB22:BC22"/>
    <mergeCell ref="BD22:BG22"/>
    <mergeCell ref="BD21:BG21"/>
    <mergeCell ref="D22:I22"/>
    <mergeCell ref="J22:M22"/>
    <mergeCell ref="O22:R22"/>
    <mergeCell ref="T22:X22"/>
    <mergeCell ref="Y22:AC22"/>
    <mergeCell ref="AD22:AE22"/>
    <mergeCell ref="AF22:AI22"/>
    <mergeCell ref="AJ22:AK22"/>
    <mergeCell ref="AL22:AO22"/>
    <mergeCell ref="AL21:AO21"/>
    <mergeCell ref="AP21:AQ21"/>
    <mergeCell ref="AR21:AU21"/>
    <mergeCell ref="AV21:AW21"/>
    <mergeCell ref="AX21:BA21"/>
    <mergeCell ref="BB21:BC21"/>
    <mergeCell ref="AF21:AI21"/>
    <mergeCell ref="AJ21:AK21"/>
    <mergeCell ref="BB23:BC23"/>
    <mergeCell ref="BD23:BG23"/>
    <mergeCell ref="A24:I24"/>
    <mergeCell ref="J24:M24"/>
    <mergeCell ref="O24:R24"/>
    <mergeCell ref="T24:X24"/>
    <mergeCell ref="Y24:AC24"/>
    <mergeCell ref="AD24:AE24"/>
    <mergeCell ref="AF24:AI24"/>
    <mergeCell ref="AF23:AI23"/>
    <mergeCell ref="AJ23:AK23"/>
    <mergeCell ref="AL23:AO23"/>
    <mergeCell ref="AP23:AQ23"/>
    <mergeCell ref="AR23:AU23"/>
    <mergeCell ref="AV23:AW23"/>
    <mergeCell ref="A23:I23"/>
    <mergeCell ref="J23:M23"/>
    <mergeCell ref="O23:R23"/>
    <mergeCell ref="T23:X23"/>
    <mergeCell ref="Y23:AC23"/>
    <mergeCell ref="AD23:AE23"/>
    <mergeCell ref="BD24:BG24"/>
    <mergeCell ref="AV24:AW24"/>
    <mergeCell ref="AX24:BA24"/>
    <mergeCell ref="AP26:AQ26"/>
    <mergeCell ref="AR26:AU26"/>
    <mergeCell ref="AV26:AW26"/>
    <mergeCell ref="AX26:BA26"/>
    <mergeCell ref="BB26:BC26"/>
    <mergeCell ref="BB24:BC24"/>
    <mergeCell ref="BD26:BG26"/>
    <mergeCell ref="BD25:BG25"/>
    <mergeCell ref="A26:I26"/>
    <mergeCell ref="J26:M26"/>
    <mergeCell ref="O26:R26"/>
    <mergeCell ref="T26:X26"/>
    <mergeCell ref="Y26:AC26"/>
    <mergeCell ref="AD26:AE26"/>
    <mergeCell ref="AF26:AI26"/>
    <mergeCell ref="AJ26:AK26"/>
    <mergeCell ref="AL26:AO26"/>
    <mergeCell ref="AL25:AO25"/>
    <mergeCell ref="AP25:AQ25"/>
    <mergeCell ref="AR25:AU25"/>
    <mergeCell ref="AV25:AW25"/>
    <mergeCell ref="AX25:BA25"/>
    <mergeCell ref="BB25:BC25"/>
    <mergeCell ref="A25:I25"/>
    <mergeCell ref="J25:M25"/>
    <mergeCell ref="O25:R25"/>
    <mergeCell ref="T25:X25"/>
    <mergeCell ref="Y25:AC25"/>
    <mergeCell ref="AD25:AE25"/>
    <mergeCell ref="AF25:AI25"/>
    <mergeCell ref="AJ25:AK25"/>
    <mergeCell ref="E32:J32"/>
    <mergeCell ref="L32:V32"/>
    <mergeCell ref="A33:F33"/>
    <mergeCell ref="AT33:BG33"/>
    <mergeCell ref="A34:V34"/>
    <mergeCell ref="W34:BG34"/>
    <mergeCell ref="AY27:BG27"/>
    <mergeCell ref="A29:Q29"/>
    <mergeCell ref="E30:J30"/>
    <mergeCell ref="L30:S30"/>
    <mergeCell ref="E31:J31"/>
    <mergeCell ref="L31:V31"/>
    <mergeCell ref="AJ35:AO35"/>
    <mergeCell ref="AP35:AU35"/>
    <mergeCell ref="AV35:BA35"/>
    <mergeCell ref="BB35:BG35"/>
    <mergeCell ref="A36:H36"/>
    <mergeCell ref="I36:K36"/>
    <mergeCell ref="L36:P36"/>
    <mergeCell ref="Q36:V36"/>
    <mergeCell ref="AD36:AE36"/>
    <mergeCell ref="AF36:AI36"/>
    <mergeCell ref="A35:H35"/>
    <mergeCell ref="I35:K35"/>
    <mergeCell ref="L35:P35"/>
    <mergeCell ref="Q35:V35"/>
    <mergeCell ref="W35:AC36"/>
    <mergeCell ref="AD35:AI35"/>
    <mergeCell ref="BB36:BC36"/>
    <mergeCell ref="BD36:BG36"/>
    <mergeCell ref="AL36:AO36"/>
    <mergeCell ref="AP36:AQ36"/>
    <mergeCell ref="AR36:AU36"/>
    <mergeCell ref="AV36:AW36"/>
    <mergeCell ref="AX36:BA36"/>
    <mergeCell ref="A37:H37"/>
    <mergeCell ref="I37:K37"/>
    <mergeCell ref="L37:P37"/>
    <mergeCell ref="Q37:V37"/>
    <mergeCell ref="W37:AC37"/>
    <mergeCell ref="AD37:AE37"/>
    <mergeCell ref="AF37:AI37"/>
    <mergeCell ref="AJ37:AK37"/>
    <mergeCell ref="AJ36:AK36"/>
    <mergeCell ref="BD37:BG37"/>
    <mergeCell ref="A38:H38"/>
    <mergeCell ref="I38:K38"/>
    <mergeCell ref="L38:P38"/>
    <mergeCell ref="Q38:V38"/>
    <mergeCell ref="W38:W42"/>
    <mergeCell ref="X38:AC38"/>
    <mergeCell ref="AD38:AE38"/>
    <mergeCell ref="AF38:AI38"/>
    <mergeCell ref="AJ38:AK38"/>
    <mergeCell ref="AL37:AO37"/>
    <mergeCell ref="AP37:AQ37"/>
    <mergeCell ref="AR37:AU37"/>
    <mergeCell ref="AV37:AW37"/>
    <mergeCell ref="AX37:BA37"/>
    <mergeCell ref="BB37:BC37"/>
    <mergeCell ref="AP39:AQ39"/>
    <mergeCell ref="AR39:AU39"/>
    <mergeCell ref="AV39:AW39"/>
    <mergeCell ref="AX39:BA39"/>
    <mergeCell ref="BB39:BC39"/>
    <mergeCell ref="BD39:BG39"/>
    <mergeCell ref="BD38:BG38"/>
    <mergeCell ref="A39:H39"/>
    <mergeCell ref="I39:K39"/>
    <mergeCell ref="L39:P39"/>
    <mergeCell ref="Q39:V39"/>
    <mergeCell ref="X39:AC39"/>
    <mergeCell ref="AD39:AE39"/>
    <mergeCell ref="AF39:AI39"/>
    <mergeCell ref="AJ39:AK39"/>
    <mergeCell ref="AL39:AO39"/>
    <mergeCell ref="AL38:AO38"/>
    <mergeCell ref="AP38:AQ38"/>
    <mergeCell ref="AR38:AU38"/>
    <mergeCell ref="AV38:AW38"/>
    <mergeCell ref="AX38:BA38"/>
    <mergeCell ref="BB38:BC38"/>
    <mergeCell ref="AX40:BA40"/>
    <mergeCell ref="BB40:BC40"/>
    <mergeCell ref="BD40:BG40"/>
    <mergeCell ref="A41:H41"/>
    <mergeCell ref="I41:K41"/>
    <mergeCell ref="L41:P41"/>
    <mergeCell ref="Q41:V41"/>
    <mergeCell ref="X41:AC41"/>
    <mergeCell ref="AD41:AE41"/>
    <mergeCell ref="AF41:AI41"/>
    <mergeCell ref="AF40:AI40"/>
    <mergeCell ref="AJ40:AK40"/>
    <mergeCell ref="AL40:AO40"/>
    <mergeCell ref="AP40:AQ40"/>
    <mergeCell ref="AR40:AU40"/>
    <mergeCell ref="AV40:AW40"/>
    <mergeCell ref="A40:H40"/>
    <mergeCell ref="I40:K40"/>
    <mergeCell ref="L40:P40"/>
    <mergeCell ref="Q40:V40"/>
    <mergeCell ref="X40:AC40"/>
    <mergeCell ref="AD40:AE40"/>
    <mergeCell ref="BB41:BC41"/>
    <mergeCell ref="BD41:BG41"/>
    <mergeCell ref="A42:H42"/>
    <mergeCell ref="I42:K42"/>
    <mergeCell ref="L42:P42"/>
    <mergeCell ref="Q42:V42"/>
    <mergeCell ref="X42:AC42"/>
    <mergeCell ref="AD42:AE42"/>
    <mergeCell ref="AF42:AI42"/>
    <mergeCell ref="AJ42:AK42"/>
    <mergeCell ref="AJ41:AK41"/>
    <mergeCell ref="AL41:AO41"/>
    <mergeCell ref="AP41:AQ41"/>
    <mergeCell ref="AR41:AU41"/>
    <mergeCell ref="AV41:AW41"/>
    <mergeCell ref="AX41:BA41"/>
    <mergeCell ref="AY44:BG44"/>
    <mergeCell ref="A45:BG45"/>
    <mergeCell ref="AP43:AQ43"/>
    <mergeCell ref="AR43:AU43"/>
    <mergeCell ref="AV43:AW43"/>
    <mergeCell ref="AX43:BA43"/>
    <mergeCell ref="BB43:BC43"/>
    <mergeCell ref="BD43:BG43"/>
    <mergeCell ref="BD42:BG42"/>
    <mergeCell ref="A43:H43"/>
    <mergeCell ref="I43:K43"/>
    <mergeCell ref="L43:P43"/>
    <mergeCell ref="Q43:V43"/>
    <mergeCell ref="W43:AC43"/>
    <mergeCell ref="AD43:AE43"/>
    <mergeCell ref="AF43:AI43"/>
    <mergeCell ref="AJ43:AK43"/>
    <mergeCell ref="AL43:AO43"/>
    <mergeCell ref="AL42:AO42"/>
    <mergeCell ref="AP42:AQ42"/>
    <mergeCell ref="AR42:AU42"/>
    <mergeCell ref="AV42:AW42"/>
    <mergeCell ref="AX42:BA42"/>
    <mergeCell ref="BB42:BC42"/>
  </mergeCells>
  <phoneticPr fontId="4"/>
  <pageMargins left="0.78740157480314965" right="0.19685039370078741" top="0.19685039370078741" bottom="0.19685039370078741" header="0.59055118110236227" footer="0.19685039370078741"/>
  <pageSetup paperSize="9" scale="85" firstPageNumber="0" fitToWidth="0" fitToHeight="0" orientation="landscape"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5:BR42"/>
  <sheetViews>
    <sheetView showWhiteSpace="0" view="pageLayout" zoomScaleNormal="100" workbookViewId="0">
      <selection activeCell="P36" sqref="P36"/>
    </sheetView>
  </sheetViews>
  <sheetFormatPr defaultColWidth="9" defaultRowHeight="14.25" x14ac:dyDescent="0.15"/>
  <cols>
    <col min="1" max="44" width="2.625" style="524" customWidth="1"/>
    <col min="45" max="45" width="1.875" style="524" customWidth="1"/>
    <col min="46" max="46" width="2.875" style="523" customWidth="1"/>
    <col min="47" max="58" width="2.625" style="524" customWidth="1"/>
    <col min="59" max="59" width="3.125" style="524" customWidth="1"/>
    <col min="60" max="61" width="2.625" style="524" customWidth="1"/>
    <col min="62" max="62" width="2.875" style="524" customWidth="1"/>
    <col min="63" max="69" width="2.625" style="524" customWidth="1"/>
    <col min="70" max="70" width="3.75" style="524" customWidth="1"/>
    <col min="71" max="137" width="2.625" style="524" customWidth="1"/>
    <col min="138" max="16384" width="9" style="524"/>
  </cols>
  <sheetData>
    <row r="5" spans="1:70" s="526" customFormat="1" ht="21" customHeight="1" x14ac:dyDescent="0.15">
      <c r="A5" s="694" t="s">
        <v>1573</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T5" s="552"/>
    </row>
    <row r="6" spans="1:70" ht="15.95" customHeight="1" x14ac:dyDescent="0.15">
      <c r="D6" s="525" t="s">
        <v>543</v>
      </c>
      <c r="E6" s="523"/>
      <c r="F6" s="525" t="s">
        <v>1574</v>
      </c>
      <c r="G6" s="523"/>
      <c r="H6" s="523"/>
      <c r="I6" s="523"/>
      <c r="J6" s="523"/>
      <c r="K6" s="523"/>
      <c r="L6" s="524" t="s">
        <v>543</v>
      </c>
      <c r="M6" s="524" t="s">
        <v>1575</v>
      </c>
    </row>
    <row r="7" spans="1:70" ht="15.95" customHeight="1" x14ac:dyDescent="0.15">
      <c r="D7" s="525" t="s">
        <v>543</v>
      </c>
      <c r="F7" s="525" t="s">
        <v>1576</v>
      </c>
      <c r="H7" s="523"/>
      <c r="I7" s="523"/>
      <c r="J7" s="523"/>
      <c r="K7" s="523"/>
      <c r="L7" s="524" t="s">
        <v>543</v>
      </c>
      <c r="M7" s="524" t="s">
        <v>962</v>
      </c>
      <c r="AR7" s="523"/>
      <c r="AT7" s="524"/>
    </row>
    <row r="8" spans="1:70" ht="15.95" customHeight="1" x14ac:dyDescent="0.15">
      <c r="D8" s="525" t="s">
        <v>543</v>
      </c>
      <c r="F8" s="525" t="s">
        <v>1577</v>
      </c>
      <c r="H8" s="523"/>
      <c r="I8" s="523"/>
      <c r="J8" s="523"/>
      <c r="K8" s="523"/>
      <c r="L8" s="524" t="s">
        <v>543</v>
      </c>
      <c r="M8" s="26" t="s">
        <v>1578</v>
      </c>
      <c r="AR8" s="523"/>
      <c r="AT8" s="524"/>
    </row>
    <row r="9" spans="1:70" ht="15.95" customHeight="1" x14ac:dyDescent="0.15">
      <c r="D9" s="525"/>
      <c r="F9" s="525"/>
      <c r="H9" s="523"/>
      <c r="I9" s="523"/>
      <c r="J9" s="523"/>
      <c r="K9" s="523"/>
      <c r="AR9" s="523"/>
      <c r="AT9" s="524"/>
    </row>
    <row r="10" spans="1:70" ht="19.5" customHeight="1" x14ac:dyDescent="0.15">
      <c r="D10" s="805" t="s">
        <v>1579</v>
      </c>
      <c r="E10" s="805"/>
      <c r="F10" s="805"/>
      <c r="G10" s="805"/>
      <c r="H10" s="805"/>
      <c r="AT10" s="524"/>
      <c r="AW10" s="523"/>
      <c r="BC10" s="805" t="s">
        <v>1580</v>
      </c>
      <c r="BD10" s="805"/>
      <c r="BE10" s="805"/>
      <c r="BF10" s="805"/>
      <c r="BG10" s="805"/>
      <c r="BH10" s="805"/>
      <c r="BI10" s="805"/>
      <c r="BJ10" s="805"/>
      <c r="BK10" s="805"/>
      <c r="BL10" s="805"/>
      <c r="BM10" s="805"/>
      <c r="BN10" s="805"/>
      <c r="BO10" s="805"/>
      <c r="BP10" s="805"/>
      <c r="BQ10" s="805"/>
      <c r="BR10" s="805"/>
    </row>
    <row r="11" spans="1:70" ht="20.100000000000001" customHeight="1" x14ac:dyDescent="0.15">
      <c r="A11" s="1306" t="s">
        <v>1581</v>
      </c>
      <c r="B11" s="1269"/>
      <c r="C11" s="1269"/>
      <c r="D11" s="1269"/>
      <c r="E11" s="1269"/>
      <c r="F11" s="1269"/>
      <c r="G11" s="1269"/>
      <c r="H11" s="1269"/>
      <c r="I11" s="1269"/>
      <c r="J11" s="1269"/>
      <c r="K11" s="1269"/>
      <c r="L11" s="1269"/>
      <c r="M11" s="1307"/>
      <c r="N11" s="1286" t="s">
        <v>1582</v>
      </c>
      <c r="O11" s="1287"/>
      <c r="P11" s="1287"/>
      <c r="Q11" s="1287"/>
      <c r="R11" s="1287"/>
      <c r="S11" s="1287"/>
      <c r="T11" s="1287"/>
      <c r="U11" s="1287"/>
      <c r="V11" s="1287"/>
      <c r="W11" s="1287"/>
      <c r="X11" s="1287"/>
      <c r="Y11" s="1287"/>
      <c r="Z11" s="1287"/>
      <c r="AA11" s="1287"/>
      <c r="AB11" s="1287"/>
      <c r="AC11" s="1287"/>
      <c r="AD11" s="1287"/>
      <c r="AE11" s="1287"/>
      <c r="AF11" s="1309"/>
      <c r="AG11" s="1286" t="s">
        <v>1583</v>
      </c>
      <c r="AH11" s="1287"/>
      <c r="AI11" s="1287"/>
      <c r="AJ11" s="1287"/>
      <c r="AK11" s="1287"/>
      <c r="AL11" s="1287"/>
      <c r="AM11" s="1287"/>
      <c r="AN11" s="1287"/>
      <c r="AO11" s="1287"/>
      <c r="AP11" s="1287"/>
      <c r="AQ11" s="1287"/>
      <c r="AR11" s="1288"/>
      <c r="AT11" s="524"/>
      <c r="AU11" s="1310" t="s">
        <v>1584</v>
      </c>
      <c r="AV11" s="1287"/>
      <c r="AW11" s="1287"/>
      <c r="AX11" s="1287"/>
      <c r="AY11" s="1287"/>
      <c r="AZ11" s="1287"/>
      <c r="BA11" s="1287"/>
      <c r="BB11" s="1287"/>
      <c r="BC11" s="1287"/>
      <c r="BD11" s="1287"/>
      <c r="BE11" s="1287"/>
      <c r="BF11" s="1309"/>
      <c r="BG11" s="1286" t="s">
        <v>1585</v>
      </c>
      <c r="BH11" s="1287"/>
      <c r="BI11" s="1287"/>
      <c r="BJ11" s="1287"/>
      <c r="BK11" s="1287"/>
      <c r="BL11" s="1287"/>
      <c r="BM11" s="1287"/>
      <c r="BN11" s="1287"/>
      <c r="BO11" s="1287"/>
      <c r="BP11" s="1287"/>
      <c r="BQ11" s="1287"/>
      <c r="BR11" s="1288"/>
    </row>
    <row r="12" spans="1:70" ht="20.100000000000001" customHeight="1" x14ac:dyDescent="0.15">
      <c r="A12" s="1308"/>
      <c r="B12" s="975"/>
      <c r="C12" s="975"/>
      <c r="D12" s="975"/>
      <c r="E12" s="975"/>
      <c r="F12" s="975"/>
      <c r="G12" s="975"/>
      <c r="H12" s="975"/>
      <c r="I12" s="975"/>
      <c r="J12" s="975"/>
      <c r="K12" s="975"/>
      <c r="L12" s="975"/>
      <c r="M12" s="976"/>
      <c r="N12" s="1218" t="s">
        <v>1586</v>
      </c>
      <c r="O12" s="1219"/>
      <c r="P12" s="1219"/>
      <c r="Q12" s="1219"/>
      <c r="R12" s="1285"/>
      <c r="S12" s="1218" t="s">
        <v>1587</v>
      </c>
      <c r="T12" s="1219"/>
      <c r="U12" s="1219"/>
      <c r="V12" s="1219"/>
      <c r="W12" s="1219"/>
      <c r="X12" s="1219"/>
      <c r="Y12" s="1285"/>
      <c r="Z12" s="1218" t="s">
        <v>1588</v>
      </c>
      <c r="AA12" s="1219"/>
      <c r="AB12" s="1219"/>
      <c r="AC12" s="1219"/>
      <c r="AD12" s="1219"/>
      <c r="AE12" s="1219"/>
      <c r="AF12" s="1285"/>
      <c r="AG12" s="1218" t="s">
        <v>1589</v>
      </c>
      <c r="AH12" s="1219"/>
      <c r="AI12" s="1219"/>
      <c r="AJ12" s="1219"/>
      <c r="AK12" s="1285"/>
      <c r="AL12" s="1218" t="s">
        <v>1590</v>
      </c>
      <c r="AM12" s="1219"/>
      <c r="AN12" s="1219"/>
      <c r="AO12" s="1219"/>
      <c r="AP12" s="1219"/>
      <c r="AQ12" s="1219"/>
      <c r="AR12" s="1220"/>
      <c r="AT12" s="524"/>
      <c r="AU12" s="1311" t="s">
        <v>1302</v>
      </c>
      <c r="AV12" s="1219"/>
      <c r="AW12" s="1219"/>
      <c r="AX12" s="1219"/>
      <c r="AY12" s="1285"/>
      <c r="AZ12" s="1218" t="s">
        <v>1591</v>
      </c>
      <c r="BA12" s="1219"/>
      <c r="BB12" s="1219"/>
      <c r="BC12" s="1219"/>
      <c r="BD12" s="1219"/>
      <c r="BE12" s="1219"/>
      <c r="BF12" s="1285"/>
      <c r="BG12" s="1218" t="s">
        <v>1302</v>
      </c>
      <c r="BH12" s="1219"/>
      <c r="BI12" s="1219"/>
      <c r="BJ12" s="1219"/>
      <c r="BK12" s="1285"/>
      <c r="BL12" s="1218" t="s">
        <v>1592</v>
      </c>
      <c r="BM12" s="1219"/>
      <c r="BN12" s="1219"/>
      <c r="BO12" s="1219"/>
      <c r="BP12" s="1219"/>
      <c r="BQ12" s="1219"/>
      <c r="BR12" s="1220"/>
    </row>
    <row r="13" spans="1:70" ht="23.1" customHeight="1" x14ac:dyDescent="0.15">
      <c r="A13" s="1317" t="s">
        <v>1593</v>
      </c>
      <c r="B13" s="1318"/>
      <c r="C13" s="1218" t="s">
        <v>1594</v>
      </c>
      <c r="D13" s="1219"/>
      <c r="E13" s="1219"/>
      <c r="F13" s="1219"/>
      <c r="G13" s="1219"/>
      <c r="H13" s="1219"/>
      <c r="I13" s="1219"/>
      <c r="J13" s="1219"/>
      <c r="K13" s="1219"/>
      <c r="L13" s="1219"/>
      <c r="M13" s="1285"/>
      <c r="N13" s="1312">
        <v>3</v>
      </c>
      <c r="O13" s="1313"/>
      <c r="P13" s="1313"/>
      <c r="Q13" s="1313"/>
      <c r="R13" s="1314"/>
      <c r="S13" s="1312">
        <v>423778</v>
      </c>
      <c r="T13" s="1313"/>
      <c r="U13" s="1313"/>
      <c r="V13" s="1313"/>
      <c r="W13" s="1313"/>
      <c r="X13" s="1313"/>
      <c r="Y13" s="1314"/>
      <c r="Z13" s="1312">
        <v>339022</v>
      </c>
      <c r="AA13" s="1313"/>
      <c r="AB13" s="1313"/>
      <c r="AC13" s="1313"/>
      <c r="AD13" s="1313"/>
      <c r="AE13" s="1313"/>
      <c r="AF13" s="1314"/>
      <c r="AG13" s="1312">
        <v>3</v>
      </c>
      <c r="AH13" s="1313"/>
      <c r="AI13" s="1313"/>
      <c r="AJ13" s="1313"/>
      <c r="AK13" s="1314"/>
      <c r="AL13" s="1312">
        <v>37032</v>
      </c>
      <c r="AM13" s="1313"/>
      <c r="AN13" s="1313"/>
      <c r="AO13" s="1313"/>
      <c r="AP13" s="1313"/>
      <c r="AQ13" s="1313"/>
      <c r="AR13" s="1315"/>
      <c r="AT13" s="524"/>
      <c r="AU13" s="1316">
        <v>3</v>
      </c>
      <c r="AV13" s="1313"/>
      <c r="AW13" s="1313"/>
      <c r="AX13" s="1313"/>
      <c r="AY13" s="1314"/>
      <c r="AZ13" s="1312">
        <v>9340</v>
      </c>
      <c r="BA13" s="1313"/>
      <c r="BB13" s="1313"/>
      <c r="BC13" s="1313"/>
      <c r="BD13" s="1313"/>
      <c r="BE13" s="1313"/>
      <c r="BF13" s="1314"/>
      <c r="BG13" s="1312">
        <v>3</v>
      </c>
      <c r="BH13" s="1313"/>
      <c r="BI13" s="1313"/>
      <c r="BJ13" s="1313"/>
      <c r="BK13" s="1314"/>
      <c r="BL13" s="1312">
        <v>37360</v>
      </c>
      <c r="BM13" s="1313"/>
      <c r="BN13" s="1313"/>
      <c r="BO13" s="1313"/>
      <c r="BP13" s="1313"/>
      <c r="BQ13" s="1313"/>
      <c r="BR13" s="1315"/>
    </row>
    <row r="14" spans="1:70" ht="23.1" customHeight="1" x14ac:dyDescent="0.15">
      <c r="A14" s="1319"/>
      <c r="B14" s="1320"/>
      <c r="C14" s="1218" t="s">
        <v>1595</v>
      </c>
      <c r="D14" s="1219"/>
      <c r="E14" s="1219"/>
      <c r="F14" s="1219"/>
      <c r="G14" s="1219"/>
      <c r="H14" s="1219"/>
      <c r="I14" s="1219"/>
      <c r="J14" s="1219"/>
      <c r="K14" s="1219"/>
      <c r="L14" s="1219"/>
      <c r="M14" s="1285"/>
      <c r="N14" s="1312">
        <v>2</v>
      </c>
      <c r="O14" s="1313"/>
      <c r="P14" s="1313"/>
      <c r="Q14" s="1313"/>
      <c r="R14" s="1314"/>
      <c r="S14" s="1312">
        <v>80753</v>
      </c>
      <c r="T14" s="1313"/>
      <c r="U14" s="1313"/>
      <c r="V14" s="1313"/>
      <c r="W14" s="1313"/>
      <c r="X14" s="1313"/>
      <c r="Y14" s="1314"/>
      <c r="Z14" s="1312">
        <v>80753</v>
      </c>
      <c r="AA14" s="1313"/>
      <c r="AB14" s="1313"/>
      <c r="AC14" s="1313"/>
      <c r="AD14" s="1313"/>
      <c r="AE14" s="1313"/>
      <c r="AF14" s="1314"/>
      <c r="AG14" s="1312">
        <v>2</v>
      </c>
      <c r="AH14" s="1313"/>
      <c r="AI14" s="1313"/>
      <c r="AJ14" s="1313"/>
      <c r="AK14" s="1314"/>
      <c r="AL14" s="1312">
        <v>8072</v>
      </c>
      <c r="AM14" s="1313"/>
      <c r="AN14" s="1313"/>
      <c r="AO14" s="1313"/>
      <c r="AP14" s="1313"/>
      <c r="AQ14" s="1313"/>
      <c r="AR14" s="1315"/>
      <c r="AT14" s="524"/>
      <c r="AU14" s="1316">
        <v>2</v>
      </c>
      <c r="AV14" s="1313"/>
      <c r="AW14" s="1313"/>
      <c r="AX14" s="1313"/>
      <c r="AY14" s="1314"/>
      <c r="AZ14" s="1312">
        <v>3180</v>
      </c>
      <c r="BA14" s="1313"/>
      <c r="BB14" s="1313"/>
      <c r="BC14" s="1313"/>
      <c r="BD14" s="1313"/>
      <c r="BE14" s="1313"/>
      <c r="BF14" s="1314"/>
      <c r="BG14" s="1312">
        <v>2</v>
      </c>
      <c r="BH14" s="1313"/>
      <c r="BI14" s="1313"/>
      <c r="BJ14" s="1313"/>
      <c r="BK14" s="1314"/>
      <c r="BL14" s="1312">
        <v>8400</v>
      </c>
      <c r="BM14" s="1313"/>
      <c r="BN14" s="1313"/>
      <c r="BO14" s="1313"/>
      <c r="BP14" s="1313"/>
      <c r="BQ14" s="1313"/>
      <c r="BR14" s="1315"/>
    </row>
    <row r="15" spans="1:70" ht="23.1" customHeight="1" x14ac:dyDescent="0.15">
      <c r="A15" s="1319"/>
      <c r="B15" s="1320"/>
      <c r="C15" s="1218" t="s">
        <v>1596</v>
      </c>
      <c r="D15" s="1219"/>
      <c r="E15" s="1219"/>
      <c r="F15" s="1219"/>
      <c r="G15" s="1219"/>
      <c r="H15" s="1219"/>
      <c r="I15" s="1219"/>
      <c r="J15" s="1219"/>
      <c r="K15" s="1219"/>
      <c r="L15" s="1219"/>
      <c r="M15" s="1285"/>
      <c r="N15" s="1312">
        <v>1</v>
      </c>
      <c r="O15" s="1313"/>
      <c r="P15" s="1313"/>
      <c r="Q15" s="1313"/>
      <c r="R15" s="1314"/>
      <c r="S15" s="1312">
        <v>57366</v>
      </c>
      <c r="T15" s="1313"/>
      <c r="U15" s="1313"/>
      <c r="V15" s="1313"/>
      <c r="W15" s="1313"/>
      <c r="X15" s="1313"/>
      <c r="Y15" s="1314"/>
      <c r="Z15" s="1312">
        <v>17210</v>
      </c>
      <c r="AA15" s="1313"/>
      <c r="AB15" s="1313"/>
      <c r="AC15" s="1313"/>
      <c r="AD15" s="1313"/>
      <c r="AE15" s="1313"/>
      <c r="AF15" s="1314"/>
      <c r="AG15" s="1312">
        <v>0</v>
      </c>
      <c r="AH15" s="1313"/>
      <c r="AI15" s="1313"/>
      <c r="AJ15" s="1313"/>
      <c r="AK15" s="1314"/>
      <c r="AL15" s="1312">
        <v>0</v>
      </c>
      <c r="AM15" s="1313"/>
      <c r="AN15" s="1313"/>
      <c r="AO15" s="1313"/>
      <c r="AP15" s="1313"/>
      <c r="AQ15" s="1313"/>
      <c r="AR15" s="1315"/>
      <c r="AT15" s="524"/>
      <c r="AU15" s="1316">
        <v>0</v>
      </c>
      <c r="AV15" s="1313"/>
      <c r="AW15" s="1313"/>
      <c r="AX15" s="1313"/>
      <c r="AY15" s="1314"/>
      <c r="AZ15" s="1312">
        <v>0</v>
      </c>
      <c r="BA15" s="1313"/>
      <c r="BB15" s="1313"/>
      <c r="BC15" s="1313"/>
      <c r="BD15" s="1313"/>
      <c r="BE15" s="1313"/>
      <c r="BF15" s="1314"/>
      <c r="BG15" s="1312">
        <v>0</v>
      </c>
      <c r="BH15" s="1313"/>
      <c r="BI15" s="1313"/>
      <c r="BJ15" s="1313"/>
      <c r="BK15" s="1314"/>
      <c r="BL15" s="1312">
        <v>0</v>
      </c>
      <c r="BM15" s="1313"/>
      <c r="BN15" s="1313"/>
      <c r="BO15" s="1313"/>
      <c r="BP15" s="1313"/>
      <c r="BQ15" s="1313"/>
      <c r="BR15" s="1315"/>
    </row>
    <row r="16" spans="1:70" ht="23.1" customHeight="1" x14ac:dyDescent="0.15">
      <c r="A16" s="1319"/>
      <c r="B16" s="1320"/>
      <c r="C16" s="1218" t="s">
        <v>1597</v>
      </c>
      <c r="D16" s="1219"/>
      <c r="E16" s="1219"/>
      <c r="F16" s="1219"/>
      <c r="G16" s="1219"/>
      <c r="H16" s="1219"/>
      <c r="I16" s="1219"/>
      <c r="J16" s="1219"/>
      <c r="K16" s="1219"/>
      <c r="L16" s="1219"/>
      <c r="M16" s="1285"/>
      <c r="N16" s="1312">
        <v>33</v>
      </c>
      <c r="O16" s="1313"/>
      <c r="P16" s="1313"/>
      <c r="Q16" s="1313"/>
      <c r="R16" s="1314"/>
      <c r="S16" s="1312">
        <v>908512</v>
      </c>
      <c r="T16" s="1313"/>
      <c r="U16" s="1313"/>
      <c r="V16" s="1313"/>
      <c r="W16" s="1313"/>
      <c r="X16" s="1313"/>
      <c r="Y16" s="1314"/>
      <c r="Z16" s="1312">
        <v>817573</v>
      </c>
      <c r="AA16" s="1313"/>
      <c r="AB16" s="1313"/>
      <c r="AC16" s="1313"/>
      <c r="AD16" s="1313"/>
      <c r="AE16" s="1313"/>
      <c r="AF16" s="1314"/>
      <c r="AG16" s="1312">
        <v>15</v>
      </c>
      <c r="AH16" s="1313"/>
      <c r="AI16" s="1313"/>
      <c r="AJ16" s="1313"/>
      <c r="AK16" s="1314"/>
      <c r="AL16" s="1312">
        <v>38090</v>
      </c>
      <c r="AM16" s="1313"/>
      <c r="AN16" s="1313"/>
      <c r="AO16" s="1313"/>
      <c r="AP16" s="1313"/>
      <c r="AQ16" s="1313"/>
      <c r="AR16" s="1315"/>
      <c r="AT16" s="524"/>
      <c r="AU16" s="1316">
        <v>33</v>
      </c>
      <c r="AV16" s="1313"/>
      <c r="AW16" s="1313"/>
      <c r="AX16" s="1313"/>
      <c r="AY16" s="1314"/>
      <c r="AZ16" s="1312">
        <v>12420</v>
      </c>
      <c r="BA16" s="1313"/>
      <c r="BB16" s="1313"/>
      <c r="BC16" s="1313"/>
      <c r="BD16" s="1313"/>
      <c r="BE16" s="1313"/>
      <c r="BF16" s="1314"/>
      <c r="BG16" s="1312">
        <v>23</v>
      </c>
      <c r="BH16" s="1313"/>
      <c r="BI16" s="1313"/>
      <c r="BJ16" s="1313"/>
      <c r="BK16" s="1314"/>
      <c r="BL16" s="1312">
        <v>26360</v>
      </c>
      <c r="BM16" s="1313"/>
      <c r="BN16" s="1313"/>
      <c r="BO16" s="1313"/>
      <c r="BP16" s="1313"/>
      <c r="BQ16" s="1313"/>
      <c r="BR16" s="1315"/>
    </row>
    <row r="17" spans="1:70" ht="23.1" customHeight="1" x14ac:dyDescent="0.15">
      <c r="A17" s="1319"/>
      <c r="B17" s="1320"/>
      <c r="C17" s="1218" t="s">
        <v>1598</v>
      </c>
      <c r="D17" s="1219"/>
      <c r="E17" s="1219"/>
      <c r="F17" s="1219"/>
      <c r="G17" s="1219"/>
      <c r="H17" s="1219"/>
      <c r="I17" s="1219"/>
      <c r="J17" s="1219"/>
      <c r="K17" s="1219"/>
      <c r="L17" s="1219"/>
      <c r="M17" s="1285"/>
      <c r="N17" s="1312">
        <v>6</v>
      </c>
      <c r="O17" s="1313"/>
      <c r="P17" s="1313"/>
      <c r="Q17" s="1313"/>
      <c r="R17" s="1314"/>
      <c r="S17" s="1312">
        <v>207695</v>
      </c>
      <c r="T17" s="1313"/>
      <c r="U17" s="1313"/>
      <c r="V17" s="1313"/>
      <c r="W17" s="1313"/>
      <c r="X17" s="1313"/>
      <c r="Y17" s="1314"/>
      <c r="Z17" s="1312">
        <v>187596</v>
      </c>
      <c r="AA17" s="1313"/>
      <c r="AB17" s="1313"/>
      <c r="AC17" s="1313"/>
      <c r="AD17" s="1313"/>
      <c r="AE17" s="1313"/>
      <c r="AF17" s="1314"/>
      <c r="AG17" s="1312">
        <v>5</v>
      </c>
      <c r="AH17" s="1313"/>
      <c r="AI17" s="1313"/>
      <c r="AJ17" s="1313"/>
      <c r="AK17" s="1314"/>
      <c r="AL17" s="1312">
        <v>13150</v>
      </c>
      <c r="AM17" s="1313"/>
      <c r="AN17" s="1313"/>
      <c r="AO17" s="1313"/>
      <c r="AP17" s="1313"/>
      <c r="AQ17" s="1313"/>
      <c r="AR17" s="1315"/>
      <c r="AT17" s="524"/>
      <c r="AU17" s="1316">
        <v>6</v>
      </c>
      <c r="AV17" s="1313"/>
      <c r="AW17" s="1313"/>
      <c r="AX17" s="1313"/>
      <c r="AY17" s="1314"/>
      <c r="AZ17" s="1312">
        <v>13650</v>
      </c>
      <c r="BA17" s="1313"/>
      <c r="BB17" s="1313"/>
      <c r="BC17" s="1313"/>
      <c r="BD17" s="1313"/>
      <c r="BE17" s="1313"/>
      <c r="BF17" s="1314"/>
      <c r="BG17" s="1312">
        <v>5</v>
      </c>
      <c r="BH17" s="1313"/>
      <c r="BI17" s="1313"/>
      <c r="BJ17" s="1313"/>
      <c r="BK17" s="1314"/>
      <c r="BL17" s="1312">
        <v>34000</v>
      </c>
      <c r="BM17" s="1313"/>
      <c r="BN17" s="1313"/>
      <c r="BO17" s="1313"/>
      <c r="BP17" s="1313"/>
      <c r="BQ17" s="1313"/>
      <c r="BR17" s="1315"/>
    </row>
    <row r="18" spans="1:70" ht="23.1" customHeight="1" x14ac:dyDescent="0.15">
      <c r="A18" s="1319"/>
      <c r="B18" s="1320"/>
      <c r="C18" s="1218" t="s">
        <v>1599</v>
      </c>
      <c r="D18" s="1219"/>
      <c r="E18" s="1219"/>
      <c r="F18" s="1219"/>
      <c r="G18" s="1219"/>
      <c r="H18" s="1219"/>
      <c r="I18" s="1219"/>
      <c r="J18" s="1219"/>
      <c r="K18" s="1219"/>
      <c r="L18" s="1219"/>
      <c r="M18" s="1285"/>
      <c r="N18" s="1312">
        <v>171</v>
      </c>
      <c r="O18" s="1313"/>
      <c r="P18" s="1313"/>
      <c r="Q18" s="1313"/>
      <c r="R18" s="1314"/>
      <c r="S18" s="1312">
        <v>451942</v>
      </c>
      <c r="T18" s="1313"/>
      <c r="U18" s="1313"/>
      <c r="V18" s="1313"/>
      <c r="W18" s="1313"/>
      <c r="X18" s="1313"/>
      <c r="Y18" s="1314"/>
      <c r="Z18" s="1312">
        <v>437401</v>
      </c>
      <c r="AA18" s="1313"/>
      <c r="AB18" s="1313"/>
      <c r="AC18" s="1313"/>
      <c r="AD18" s="1313"/>
      <c r="AE18" s="1313"/>
      <c r="AF18" s="1314"/>
      <c r="AG18" s="1312">
        <v>121</v>
      </c>
      <c r="AH18" s="1313"/>
      <c r="AI18" s="1313"/>
      <c r="AJ18" s="1313"/>
      <c r="AK18" s="1314"/>
      <c r="AL18" s="1312">
        <v>47245</v>
      </c>
      <c r="AM18" s="1313"/>
      <c r="AN18" s="1313"/>
      <c r="AO18" s="1313"/>
      <c r="AP18" s="1313"/>
      <c r="AQ18" s="1313"/>
      <c r="AR18" s="1315"/>
      <c r="AT18" s="524"/>
      <c r="AU18" s="1316">
        <v>162</v>
      </c>
      <c r="AV18" s="1313"/>
      <c r="AW18" s="1313"/>
      <c r="AX18" s="1313"/>
      <c r="AY18" s="1314"/>
      <c r="AZ18" s="1312">
        <v>17290</v>
      </c>
      <c r="BA18" s="1313"/>
      <c r="BB18" s="1313"/>
      <c r="BC18" s="1313"/>
      <c r="BD18" s="1313"/>
      <c r="BE18" s="1313"/>
      <c r="BF18" s="1314"/>
      <c r="BG18" s="1312">
        <v>130</v>
      </c>
      <c r="BH18" s="1313"/>
      <c r="BI18" s="1313"/>
      <c r="BJ18" s="1313"/>
      <c r="BK18" s="1314"/>
      <c r="BL18" s="1312">
        <v>39720</v>
      </c>
      <c r="BM18" s="1313"/>
      <c r="BN18" s="1313"/>
      <c r="BO18" s="1313"/>
      <c r="BP18" s="1313"/>
      <c r="BQ18" s="1313"/>
      <c r="BR18" s="1315"/>
    </row>
    <row r="19" spans="1:70" ht="23.1" customHeight="1" x14ac:dyDescent="0.15">
      <c r="A19" s="1321"/>
      <c r="B19" s="964"/>
      <c r="C19" s="1218" t="s">
        <v>1600</v>
      </c>
      <c r="D19" s="1219"/>
      <c r="E19" s="1219"/>
      <c r="F19" s="1219"/>
      <c r="G19" s="1219"/>
      <c r="H19" s="1219"/>
      <c r="I19" s="1219"/>
      <c r="J19" s="1219"/>
      <c r="K19" s="1219"/>
      <c r="L19" s="1219"/>
      <c r="M19" s="1285"/>
      <c r="N19" s="1312">
        <v>9</v>
      </c>
      <c r="O19" s="1313"/>
      <c r="P19" s="1313"/>
      <c r="Q19" s="1313"/>
      <c r="R19" s="1314"/>
      <c r="S19" s="1312">
        <v>71386</v>
      </c>
      <c r="T19" s="1313"/>
      <c r="U19" s="1313"/>
      <c r="V19" s="1313"/>
      <c r="W19" s="1313"/>
      <c r="X19" s="1313"/>
      <c r="Y19" s="1314"/>
      <c r="Z19" s="1312">
        <v>70449</v>
      </c>
      <c r="AA19" s="1313"/>
      <c r="AB19" s="1313"/>
      <c r="AC19" s="1313"/>
      <c r="AD19" s="1313"/>
      <c r="AE19" s="1313"/>
      <c r="AF19" s="1314"/>
      <c r="AG19" s="1312">
        <v>11</v>
      </c>
      <c r="AH19" s="1313"/>
      <c r="AI19" s="1313"/>
      <c r="AJ19" s="1313"/>
      <c r="AK19" s="1314"/>
      <c r="AL19" s="1312">
        <v>14934</v>
      </c>
      <c r="AM19" s="1313"/>
      <c r="AN19" s="1313"/>
      <c r="AO19" s="1313"/>
      <c r="AP19" s="1313"/>
      <c r="AQ19" s="1313"/>
      <c r="AR19" s="1315"/>
      <c r="AT19" s="524"/>
      <c r="AU19" s="1316">
        <v>9</v>
      </c>
      <c r="AV19" s="1313"/>
      <c r="AW19" s="1313"/>
      <c r="AX19" s="1313"/>
      <c r="AY19" s="1314"/>
      <c r="AZ19" s="1312">
        <v>3210</v>
      </c>
      <c r="BA19" s="1313"/>
      <c r="BB19" s="1313"/>
      <c r="BC19" s="1313"/>
      <c r="BD19" s="1313"/>
      <c r="BE19" s="1313"/>
      <c r="BF19" s="1314"/>
      <c r="BG19" s="1312">
        <v>7</v>
      </c>
      <c r="BH19" s="1313"/>
      <c r="BI19" s="1313"/>
      <c r="BJ19" s="1313"/>
      <c r="BK19" s="1314"/>
      <c r="BL19" s="1312">
        <v>6440</v>
      </c>
      <c r="BM19" s="1313"/>
      <c r="BN19" s="1313"/>
      <c r="BO19" s="1313"/>
      <c r="BP19" s="1313"/>
      <c r="BQ19" s="1313"/>
      <c r="BR19" s="1315"/>
    </row>
    <row r="20" spans="1:70" ht="23.1" customHeight="1" x14ac:dyDescent="0.15">
      <c r="A20" s="1311" t="s">
        <v>1601</v>
      </c>
      <c r="B20" s="1219"/>
      <c r="C20" s="1219"/>
      <c r="D20" s="1219"/>
      <c r="E20" s="1219"/>
      <c r="F20" s="1219"/>
      <c r="G20" s="1219"/>
      <c r="H20" s="1219"/>
      <c r="I20" s="1219"/>
      <c r="J20" s="1219"/>
      <c r="K20" s="1219"/>
      <c r="L20" s="1219"/>
      <c r="M20" s="1285"/>
      <c r="N20" s="1312">
        <v>6</v>
      </c>
      <c r="O20" s="1313"/>
      <c r="P20" s="1313"/>
      <c r="Q20" s="1313"/>
      <c r="R20" s="1314"/>
      <c r="S20" s="1312">
        <v>33997</v>
      </c>
      <c r="T20" s="1313"/>
      <c r="U20" s="1313"/>
      <c r="V20" s="1313"/>
      <c r="W20" s="1313"/>
      <c r="X20" s="1313"/>
      <c r="Y20" s="1314"/>
      <c r="Z20" s="1312">
        <v>17245</v>
      </c>
      <c r="AA20" s="1313"/>
      <c r="AB20" s="1313"/>
      <c r="AC20" s="1313"/>
      <c r="AD20" s="1313"/>
      <c r="AE20" s="1313"/>
      <c r="AF20" s="1314"/>
      <c r="AG20" s="1312">
        <v>0</v>
      </c>
      <c r="AH20" s="1313"/>
      <c r="AI20" s="1313"/>
      <c r="AJ20" s="1313"/>
      <c r="AK20" s="1314"/>
      <c r="AL20" s="1312">
        <v>0</v>
      </c>
      <c r="AM20" s="1313"/>
      <c r="AN20" s="1313"/>
      <c r="AO20" s="1313"/>
      <c r="AP20" s="1313"/>
      <c r="AQ20" s="1313"/>
      <c r="AR20" s="1315"/>
      <c r="AT20" s="524"/>
      <c r="AU20" s="1316" t="s">
        <v>1602</v>
      </c>
      <c r="AV20" s="1313"/>
      <c r="AW20" s="1313"/>
      <c r="AX20" s="1313"/>
      <c r="AY20" s="1314"/>
      <c r="AZ20" s="1312" t="s">
        <v>1602</v>
      </c>
      <c r="BA20" s="1313"/>
      <c r="BB20" s="1313"/>
      <c r="BC20" s="1313"/>
      <c r="BD20" s="1313"/>
      <c r="BE20" s="1313"/>
      <c r="BF20" s="1314"/>
      <c r="BG20" s="1312" t="s">
        <v>1602</v>
      </c>
      <c r="BH20" s="1313"/>
      <c r="BI20" s="1313"/>
      <c r="BJ20" s="1313"/>
      <c r="BK20" s="1314"/>
      <c r="BL20" s="1312" t="s">
        <v>1602</v>
      </c>
      <c r="BM20" s="1313"/>
      <c r="BN20" s="1313"/>
      <c r="BO20" s="1313"/>
      <c r="BP20" s="1313"/>
      <c r="BQ20" s="1313"/>
      <c r="BR20" s="1315"/>
    </row>
    <row r="21" spans="1:70" ht="23.1" customHeight="1" x14ac:dyDescent="0.15">
      <c r="A21" s="1333" t="s">
        <v>1603</v>
      </c>
      <c r="B21" s="1334"/>
      <c r="C21" s="1334"/>
      <c r="D21" s="1334"/>
      <c r="E21" s="1334"/>
      <c r="F21" s="1334"/>
      <c r="G21" s="1334"/>
      <c r="H21" s="1334"/>
      <c r="I21" s="1334"/>
      <c r="J21" s="1334"/>
      <c r="K21" s="1334"/>
      <c r="L21" s="1334"/>
      <c r="M21" s="1225"/>
      <c r="N21" s="1322">
        <v>64</v>
      </c>
      <c r="O21" s="1323"/>
      <c r="P21" s="1323"/>
      <c r="Q21" s="1323"/>
      <c r="R21" s="1335"/>
      <c r="S21" s="1322">
        <v>176848</v>
      </c>
      <c r="T21" s="1323"/>
      <c r="U21" s="1323"/>
      <c r="V21" s="1323"/>
      <c r="W21" s="1323"/>
      <c r="X21" s="1323"/>
      <c r="Y21" s="1335"/>
      <c r="Z21" s="1322">
        <v>176848</v>
      </c>
      <c r="AA21" s="1323"/>
      <c r="AB21" s="1323"/>
      <c r="AC21" s="1323"/>
      <c r="AD21" s="1323"/>
      <c r="AE21" s="1323"/>
      <c r="AF21" s="1335"/>
      <c r="AG21" s="1322">
        <v>6</v>
      </c>
      <c r="AH21" s="1323"/>
      <c r="AI21" s="1323"/>
      <c r="AJ21" s="1323"/>
      <c r="AK21" s="1335"/>
      <c r="AL21" s="1322">
        <v>4267</v>
      </c>
      <c r="AM21" s="1323"/>
      <c r="AN21" s="1323"/>
      <c r="AO21" s="1323"/>
      <c r="AP21" s="1323"/>
      <c r="AQ21" s="1323"/>
      <c r="AR21" s="1324"/>
      <c r="AT21" s="524"/>
      <c r="AU21" s="1336" t="s">
        <v>1602</v>
      </c>
      <c r="AV21" s="1323"/>
      <c r="AW21" s="1323"/>
      <c r="AX21" s="1323"/>
      <c r="AY21" s="1335"/>
      <c r="AZ21" s="1322" t="s">
        <v>1602</v>
      </c>
      <c r="BA21" s="1323"/>
      <c r="BB21" s="1323"/>
      <c r="BC21" s="1323"/>
      <c r="BD21" s="1323"/>
      <c r="BE21" s="1323"/>
      <c r="BF21" s="1335"/>
      <c r="BG21" s="1322" t="s">
        <v>1602</v>
      </c>
      <c r="BH21" s="1323"/>
      <c r="BI21" s="1323"/>
      <c r="BJ21" s="1323"/>
      <c r="BK21" s="1335"/>
      <c r="BL21" s="1322" t="s">
        <v>1602</v>
      </c>
      <c r="BM21" s="1323"/>
      <c r="BN21" s="1323"/>
      <c r="BO21" s="1323"/>
      <c r="BP21" s="1323"/>
      <c r="BQ21" s="1323"/>
      <c r="BR21" s="1324"/>
    </row>
    <row r="22" spans="1:70" ht="23.1" customHeight="1" x14ac:dyDescent="0.15">
      <c r="A22" s="1325" t="s">
        <v>197</v>
      </c>
      <c r="B22" s="1326"/>
      <c r="C22" s="1326"/>
      <c r="D22" s="1326"/>
      <c r="E22" s="1326"/>
      <c r="F22" s="1326"/>
      <c r="G22" s="1326"/>
      <c r="H22" s="1326"/>
      <c r="I22" s="1326"/>
      <c r="J22" s="1326"/>
      <c r="K22" s="1326"/>
      <c r="L22" s="1326"/>
      <c r="M22" s="1327"/>
      <c r="N22" s="1328">
        <v>295</v>
      </c>
      <c r="O22" s="1329"/>
      <c r="P22" s="1329"/>
      <c r="Q22" s="1329"/>
      <c r="R22" s="1330"/>
      <c r="S22" s="1328">
        <f>SUM(S13:Y21)</f>
        <v>2412277</v>
      </c>
      <c r="T22" s="1329"/>
      <c r="U22" s="1329"/>
      <c r="V22" s="1329"/>
      <c r="W22" s="1329"/>
      <c r="X22" s="1329"/>
      <c r="Y22" s="1330"/>
      <c r="Z22" s="1328">
        <f>SUM(Z13:AF21)</f>
        <v>2144097</v>
      </c>
      <c r="AA22" s="1329"/>
      <c r="AB22" s="1329"/>
      <c r="AC22" s="1329"/>
      <c r="AD22" s="1329"/>
      <c r="AE22" s="1329"/>
      <c r="AF22" s="1330"/>
      <c r="AG22" s="1328">
        <f>SUM(AG13:AK21)</f>
        <v>163</v>
      </c>
      <c r="AH22" s="1329"/>
      <c r="AI22" s="1329"/>
      <c r="AJ22" s="1329"/>
      <c r="AK22" s="1330"/>
      <c r="AL22" s="1328">
        <f>SUM(AL13:AR21)</f>
        <v>162790</v>
      </c>
      <c r="AM22" s="1329"/>
      <c r="AN22" s="1329"/>
      <c r="AO22" s="1329"/>
      <c r="AP22" s="1329"/>
      <c r="AQ22" s="1329"/>
      <c r="AR22" s="1331"/>
      <c r="AT22" s="524"/>
      <c r="AU22" s="1332">
        <f>SUM(AU13:AY21)</f>
        <v>215</v>
      </c>
      <c r="AV22" s="1329"/>
      <c r="AW22" s="1329"/>
      <c r="AX22" s="1329"/>
      <c r="AY22" s="1330"/>
      <c r="AZ22" s="1328">
        <f>SUM(AZ13:BF21)</f>
        <v>59090</v>
      </c>
      <c r="BA22" s="1329"/>
      <c r="BB22" s="1329"/>
      <c r="BC22" s="1329"/>
      <c r="BD22" s="1329"/>
      <c r="BE22" s="1329"/>
      <c r="BF22" s="1330"/>
      <c r="BG22" s="1328">
        <f>SUM(BG13:BK21)</f>
        <v>170</v>
      </c>
      <c r="BH22" s="1329"/>
      <c r="BI22" s="1329"/>
      <c r="BJ22" s="1329"/>
      <c r="BK22" s="1330"/>
      <c r="BL22" s="1328">
        <f>SUM(BL13:BR21)</f>
        <v>152280</v>
      </c>
      <c r="BM22" s="1329"/>
      <c r="BN22" s="1329"/>
      <c r="BO22" s="1329"/>
      <c r="BP22" s="1329"/>
      <c r="BQ22" s="1329"/>
      <c r="BR22" s="1331"/>
    </row>
    <row r="23" spans="1:70" ht="24" customHeight="1" x14ac:dyDescent="0.15"/>
    <row r="24" spans="1:70" s="526" customFormat="1" ht="21" customHeight="1" x14ac:dyDescent="0.15">
      <c r="A24" s="1337" t="s">
        <v>1604</v>
      </c>
      <c r="B24" s="1337"/>
      <c r="C24" s="1337"/>
      <c r="D24" s="1337"/>
      <c r="E24" s="1337"/>
      <c r="F24" s="1337"/>
      <c r="G24" s="1337"/>
      <c r="H24" s="1337"/>
      <c r="I24" s="1337"/>
      <c r="J24" s="1337"/>
      <c r="K24" s="1337"/>
      <c r="L24" s="1337"/>
      <c r="M24" s="1337"/>
      <c r="N24" s="1337"/>
      <c r="O24" s="1337"/>
      <c r="P24" s="1337"/>
      <c r="Q24" s="1337"/>
      <c r="AR24" s="1338" t="s">
        <v>1605</v>
      </c>
      <c r="AS24" s="1339"/>
      <c r="AT24" s="1339"/>
      <c r="AU24" s="1339"/>
      <c r="AV24" s="1339"/>
      <c r="AW24" s="1339"/>
      <c r="AX24" s="1339"/>
      <c r="AY24" s="1339"/>
      <c r="AZ24" s="1339"/>
      <c r="BA24" s="1339"/>
      <c r="BB24" s="1339"/>
      <c r="BC24" s="1339"/>
      <c r="BD24" s="1339"/>
      <c r="BE24" s="1339"/>
      <c r="BF24" s="1339"/>
      <c r="BG24" s="1339"/>
    </row>
    <row r="25" spans="1:70" ht="20.100000000000001" customHeight="1" x14ac:dyDescent="0.2">
      <c r="A25" s="1340" t="s">
        <v>1606</v>
      </c>
      <c r="B25" s="1341"/>
      <c r="C25" s="1341"/>
      <c r="D25" s="1341"/>
      <c r="E25" s="1341"/>
      <c r="F25" s="1341"/>
      <c r="G25" s="1341"/>
      <c r="H25" s="1341"/>
      <c r="I25" s="1341"/>
      <c r="J25" s="1341"/>
      <c r="K25" s="1341"/>
      <c r="L25" s="1341"/>
      <c r="M25" s="1341"/>
      <c r="N25" s="1342"/>
      <c r="O25" s="1303" t="s">
        <v>1576</v>
      </c>
      <c r="P25" s="1303"/>
      <c r="Q25" s="1303"/>
      <c r="R25" s="1303"/>
      <c r="S25" s="1303"/>
      <c r="T25" s="1303"/>
      <c r="U25" s="1303"/>
      <c r="V25" s="1303"/>
      <c r="W25" s="1303"/>
      <c r="X25" s="1303"/>
      <c r="Y25" s="1303"/>
      <c r="Z25" s="1303"/>
      <c r="AA25" s="787" t="s">
        <v>1607</v>
      </c>
      <c r="AB25" s="787"/>
      <c r="AC25" s="787"/>
      <c r="AD25" s="787"/>
      <c r="AE25" s="787"/>
      <c r="AF25" s="787" t="s">
        <v>1608</v>
      </c>
      <c r="AG25" s="787"/>
      <c r="AH25" s="787"/>
      <c r="AI25" s="787"/>
      <c r="AJ25" s="787"/>
      <c r="AK25" s="787"/>
      <c r="AL25" s="787"/>
      <c r="AM25" s="787"/>
      <c r="AN25" s="787"/>
      <c r="AO25" s="1099" t="s">
        <v>1609</v>
      </c>
      <c r="AP25" s="1099"/>
      <c r="AQ25" s="1099"/>
      <c r="AR25" s="1099"/>
      <c r="AS25" s="1099"/>
      <c r="AT25" s="977" t="s">
        <v>1610</v>
      </c>
      <c r="AU25" s="977"/>
      <c r="AV25" s="977"/>
      <c r="AW25" s="977"/>
      <c r="AX25" s="977"/>
      <c r="AY25" s="977"/>
      <c r="AZ25" s="977"/>
      <c r="BA25" s="977"/>
      <c r="BB25" s="977"/>
      <c r="BC25" s="977"/>
      <c r="BD25" s="977"/>
      <c r="BE25" s="977"/>
      <c r="BF25" s="977"/>
      <c r="BG25" s="977"/>
    </row>
    <row r="26" spans="1:70" ht="20.100000000000001" customHeight="1" x14ac:dyDescent="0.15">
      <c r="A26" s="1343" t="s">
        <v>1611</v>
      </c>
      <c r="B26" s="1344"/>
      <c r="C26" s="1344"/>
      <c r="D26" s="1344"/>
      <c r="E26" s="1344"/>
      <c r="F26" s="1344"/>
      <c r="G26" s="1344"/>
      <c r="H26" s="1344"/>
      <c r="I26" s="1344"/>
      <c r="J26" s="1344"/>
      <c r="K26" s="1344"/>
      <c r="L26" s="1344"/>
      <c r="M26" s="1344"/>
      <c r="N26" s="1345"/>
      <c r="O26" s="1305" t="s">
        <v>1612</v>
      </c>
      <c r="P26" s="1305"/>
      <c r="Q26" s="1305"/>
      <c r="R26" s="1305"/>
      <c r="S26" s="1305"/>
      <c r="T26" s="1305"/>
      <c r="U26" s="1305"/>
      <c r="V26" s="1305"/>
      <c r="W26" s="1305"/>
      <c r="X26" s="1305"/>
      <c r="Y26" s="1305"/>
      <c r="Z26" s="1305"/>
      <c r="AA26" s="787"/>
      <c r="AB26" s="787"/>
      <c r="AC26" s="787"/>
      <c r="AD26" s="787"/>
      <c r="AE26" s="787"/>
      <c r="AF26" s="966" t="s">
        <v>935</v>
      </c>
      <c r="AG26" s="966"/>
      <c r="AH26" s="966"/>
      <c r="AI26" s="966" t="s">
        <v>936</v>
      </c>
      <c r="AJ26" s="966"/>
      <c r="AK26" s="966"/>
      <c r="AL26" s="966" t="s">
        <v>937</v>
      </c>
      <c r="AM26" s="966"/>
      <c r="AN26" s="966"/>
      <c r="AO26" s="1099"/>
      <c r="AP26" s="1099"/>
      <c r="AQ26" s="1099"/>
      <c r="AR26" s="1099"/>
      <c r="AS26" s="1099"/>
      <c r="AT26" s="977"/>
      <c r="AU26" s="977"/>
      <c r="AV26" s="977"/>
      <c r="AW26" s="977"/>
      <c r="AX26" s="977"/>
      <c r="AY26" s="977"/>
      <c r="AZ26" s="977"/>
      <c r="BA26" s="977"/>
      <c r="BB26" s="977"/>
      <c r="BC26" s="977"/>
      <c r="BD26" s="977"/>
      <c r="BE26" s="977"/>
      <c r="BF26" s="977"/>
      <c r="BG26" s="977"/>
    </row>
    <row r="27" spans="1:70" ht="20.100000000000001" customHeight="1" x14ac:dyDescent="0.15">
      <c r="A27" s="1317" t="s">
        <v>1613</v>
      </c>
      <c r="B27" s="1018"/>
      <c r="C27" s="1018"/>
      <c r="D27" s="1018"/>
      <c r="E27" s="1018"/>
      <c r="F27" s="1018"/>
      <c r="G27" s="1018"/>
      <c r="H27" s="1018"/>
      <c r="I27" s="1018"/>
      <c r="J27" s="1018"/>
      <c r="K27" s="1018"/>
      <c r="L27" s="1018"/>
      <c r="M27" s="1018"/>
      <c r="N27" s="1318"/>
      <c r="O27" s="1239" t="s">
        <v>1614</v>
      </c>
      <c r="P27" s="1239"/>
      <c r="Q27" s="1239"/>
      <c r="R27" s="1239"/>
      <c r="S27" s="1239"/>
      <c r="T27" s="1239"/>
      <c r="U27" s="1239"/>
      <c r="V27" s="1239"/>
      <c r="W27" s="1239"/>
      <c r="X27" s="1239"/>
      <c r="Y27" s="1239"/>
      <c r="Z27" s="1239"/>
      <c r="AA27" s="1103" t="s">
        <v>1615</v>
      </c>
      <c r="AB27" s="1103"/>
      <c r="AC27" s="1103"/>
      <c r="AD27" s="1103"/>
      <c r="AE27" s="1103"/>
      <c r="AF27" s="966">
        <v>9</v>
      </c>
      <c r="AG27" s="966"/>
      <c r="AH27" s="966"/>
      <c r="AI27" s="966">
        <v>3</v>
      </c>
      <c r="AJ27" s="966"/>
      <c r="AK27" s="966"/>
      <c r="AL27" s="966" t="s">
        <v>0</v>
      </c>
      <c r="AM27" s="966"/>
      <c r="AN27" s="966"/>
      <c r="AO27" s="966" t="s">
        <v>0</v>
      </c>
      <c r="AP27" s="966"/>
      <c r="AQ27" s="966"/>
      <c r="AR27" s="966"/>
      <c r="AS27" s="966"/>
      <c r="AT27" s="1348" t="s">
        <v>1616</v>
      </c>
      <c r="AU27" s="1349" t="s">
        <v>1617</v>
      </c>
      <c r="AV27" s="1349"/>
      <c r="AW27" s="1349"/>
      <c r="AX27" s="1349"/>
      <c r="AY27" s="1349"/>
      <c r="AZ27" s="1349"/>
      <c r="BA27" s="1349"/>
      <c r="BB27" s="1349"/>
      <c r="BC27" s="1349"/>
      <c r="BD27" s="1349"/>
      <c r="BE27" s="1349"/>
      <c r="BF27" s="1349"/>
      <c r="BG27" s="1349"/>
    </row>
    <row r="28" spans="1:70" ht="20.100000000000001" customHeight="1" x14ac:dyDescent="0.15">
      <c r="A28" s="1319"/>
      <c r="B28" s="1021"/>
      <c r="C28" s="1021"/>
      <c r="D28" s="1021"/>
      <c r="E28" s="1021"/>
      <c r="F28" s="1021"/>
      <c r="G28" s="1021"/>
      <c r="H28" s="1021"/>
      <c r="I28" s="1021"/>
      <c r="J28" s="1021"/>
      <c r="K28" s="1021"/>
      <c r="L28" s="1021"/>
      <c r="M28" s="1021"/>
      <c r="N28" s="1320"/>
      <c r="O28" s="1239"/>
      <c r="P28" s="1239"/>
      <c r="Q28" s="1239"/>
      <c r="R28" s="1239"/>
      <c r="S28" s="1239"/>
      <c r="T28" s="1239"/>
      <c r="U28" s="1239"/>
      <c r="V28" s="1239"/>
      <c r="W28" s="1239"/>
      <c r="X28" s="1239"/>
      <c r="Y28" s="1239"/>
      <c r="Z28" s="1239"/>
      <c r="AA28" s="1103"/>
      <c r="AB28" s="1103"/>
      <c r="AC28" s="1103"/>
      <c r="AD28" s="1103"/>
      <c r="AE28" s="1103"/>
      <c r="AF28" s="966"/>
      <c r="AG28" s="966"/>
      <c r="AH28" s="966"/>
      <c r="AI28" s="966"/>
      <c r="AJ28" s="966"/>
      <c r="AK28" s="966"/>
      <c r="AL28" s="966"/>
      <c r="AM28" s="966"/>
      <c r="AN28" s="966"/>
      <c r="AO28" s="966"/>
      <c r="AP28" s="966"/>
      <c r="AQ28" s="966"/>
      <c r="AR28" s="966"/>
      <c r="AS28" s="966"/>
      <c r="AT28" s="1348"/>
      <c r="AU28" s="1349"/>
      <c r="AV28" s="1349"/>
      <c r="AW28" s="1349"/>
      <c r="AX28" s="1349"/>
      <c r="AY28" s="1349"/>
      <c r="AZ28" s="1349"/>
      <c r="BA28" s="1349"/>
      <c r="BB28" s="1349"/>
      <c r="BC28" s="1349"/>
      <c r="BD28" s="1349"/>
      <c r="BE28" s="1349"/>
      <c r="BF28" s="1349"/>
      <c r="BG28" s="1349"/>
    </row>
    <row r="29" spans="1:70" ht="20.100000000000001" customHeight="1" x14ac:dyDescent="0.15">
      <c r="A29" s="1321"/>
      <c r="B29" s="963"/>
      <c r="C29" s="963"/>
      <c r="D29" s="963"/>
      <c r="E29" s="963"/>
      <c r="F29" s="963"/>
      <c r="G29" s="963"/>
      <c r="H29" s="963"/>
      <c r="I29" s="963"/>
      <c r="J29" s="963"/>
      <c r="K29" s="963"/>
      <c r="L29" s="963"/>
      <c r="M29" s="963"/>
      <c r="N29" s="964"/>
      <c r="O29" s="1239"/>
      <c r="P29" s="1239"/>
      <c r="Q29" s="1239"/>
      <c r="R29" s="1239"/>
      <c r="S29" s="1239"/>
      <c r="T29" s="1239"/>
      <c r="U29" s="1239"/>
      <c r="V29" s="1239"/>
      <c r="W29" s="1239"/>
      <c r="X29" s="1239"/>
      <c r="Y29" s="1239"/>
      <c r="Z29" s="1239"/>
      <c r="AA29" s="1103"/>
      <c r="AB29" s="1103"/>
      <c r="AC29" s="1103"/>
      <c r="AD29" s="1103"/>
      <c r="AE29" s="1103"/>
      <c r="AF29" s="966"/>
      <c r="AG29" s="966"/>
      <c r="AH29" s="966"/>
      <c r="AI29" s="966"/>
      <c r="AJ29" s="966"/>
      <c r="AK29" s="966"/>
      <c r="AL29" s="966"/>
      <c r="AM29" s="966"/>
      <c r="AN29" s="966"/>
      <c r="AO29" s="966"/>
      <c r="AP29" s="966"/>
      <c r="AQ29" s="966"/>
      <c r="AR29" s="966"/>
      <c r="AS29" s="966"/>
      <c r="AT29" s="1348"/>
      <c r="AU29" s="1349"/>
      <c r="AV29" s="1349"/>
      <c r="AW29" s="1349"/>
      <c r="AX29" s="1349"/>
      <c r="AY29" s="1349"/>
      <c r="AZ29" s="1349"/>
      <c r="BA29" s="1349"/>
      <c r="BB29" s="1349"/>
      <c r="BC29" s="1349"/>
      <c r="BD29" s="1349"/>
      <c r="BE29" s="1349"/>
      <c r="BF29" s="1349"/>
      <c r="BG29" s="1349"/>
    </row>
    <row r="30" spans="1:70" ht="20.100000000000001" customHeight="1" x14ac:dyDescent="0.15">
      <c r="A30" s="1317" t="s">
        <v>1618</v>
      </c>
      <c r="B30" s="1018"/>
      <c r="C30" s="1018"/>
      <c r="D30" s="1018"/>
      <c r="E30" s="1018"/>
      <c r="F30" s="1018"/>
      <c r="G30" s="1018"/>
      <c r="H30" s="1018"/>
      <c r="I30" s="1018"/>
      <c r="J30" s="1018"/>
      <c r="K30" s="1018"/>
      <c r="L30" s="1018"/>
      <c r="M30" s="1018"/>
      <c r="N30" s="1318"/>
      <c r="O30" s="952" t="s">
        <v>1619</v>
      </c>
      <c r="P30" s="953"/>
      <c r="Q30" s="953"/>
      <c r="R30" s="953"/>
      <c r="S30" s="953"/>
      <c r="T30" s="953"/>
      <c r="U30" s="953"/>
      <c r="V30" s="953"/>
      <c r="W30" s="953"/>
      <c r="X30" s="953"/>
      <c r="Y30" s="953"/>
      <c r="Z30" s="1004"/>
      <c r="AA30" s="1133" t="s">
        <v>0</v>
      </c>
      <c r="AB30" s="1133"/>
      <c r="AC30" s="1133"/>
      <c r="AD30" s="1133"/>
      <c r="AE30" s="1133"/>
      <c r="AF30" s="1133">
        <v>6</v>
      </c>
      <c r="AG30" s="1133"/>
      <c r="AH30" s="1133"/>
      <c r="AI30" s="1133">
        <v>2</v>
      </c>
      <c r="AJ30" s="1133"/>
      <c r="AK30" s="1133"/>
      <c r="AL30" s="1133">
        <v>9</v>
      </c>
      <c r="AM30" s="1133"/>
      <c r="AN30" s="1133"/>
      <c r="AO30" s="1193" t="s">
        <v>1620</v>
      </c>
      <c r="AP30" s="1193"/>
      <c r="AQ30" s="1193"/>
      <c r="AR30" s="1193"/>
      <c r="AS30" s="1193"/>
      <c r="AT30" s="1346" t="s">
        <v>1621</v>
      </c>
      <c r="AU30" s="1347" t="s">
        <v>1622</v>
      </c>
      <c r="AV30" s="1347"/>
      <c r="AW30" s="1347"/>
      <c r="AX30" s="1347"/>
      <c r="AY30" s="1347"/>
      <c r="AZ30" s="1347"/>
      <c r="BA30" s="1347"/>
      <c r="BB30" s="1347"/>
      <c r="BC30" s="1347"/>
      <c r="BD30" s="1347"/>
      <c r="BE30" s="1347"/>
      <c r="BF30" s="1347"/>
      <c r="BG30" s="1347"/>
    </row>
    <row r="31" spans="1:70" ht="20.100000000000001" customHeight="1" x14ac:dyDescent="0.15">
      <c r="A31" s="1319"/>
      <c r="B31" s="1021"/>
      <c r="C31" s="1021"/>
      <c r="D31" s="1021"/>
      <c r="E31" s="1021"/>
      <c r="F31" s="1021"/>
      <c r="G31" s="1021"/>
      <c r="H31" s="1021"/>
      <c r="I31" s="1021"/>
      <c r="J31" s="1021"/>
      <c r="K31" s="1021"/>
      <c r="L31" s="1021"/>
      <c r="M31" s="1021"/>
      <c r="N31" s="1320"/>
      <c r="O31" s="955"/>
      <c r="P31" s="956"/>
      <c r="Q31" s="956"/>
      <c r="R31" s="956"/>
      <c r="S31" s="956"/>
      <c r="T31" s="956"/>
      <c r="U31" s="956"/>
      <c r="V31" s="956"/>
      <c r="W31" s="956"/>
      <c r="X31" s="956"/>
      <c r="Y31" s="956"/>
      <c r="Z31" s="962"/>
      <c r="AA31" s="1133"/>
      <c r="AB31" s="1133"/>
      <c r="AC31" s="1133"/>
      <c r="AD31" s="1133"/>
      <c r="AE31" s="1133"/>
      <c r="AF31" s="1133"/>
      <c r="AG31" s="1133"/>
      <c r="AH31" s="1133"/>
      <c r="AI31" s="1133"/>
      <c r="AJ31" s="1133"/>
      <c r="AK31" s="1133"/>
      <c r="AL31" s="1133"/>
      <c r="AM31" s="1133"/>
      <c r="AN31" s="1133"/>
      <c r="AO31" s="1193"/>
      <c r="AP31" s="1193"/>
      <c r="AQ31" s="1193"/>
      <c r="AR31" s="1193"/>
      <c r="AS31" s="1193"/>
      <c r="AT31" s="1346"/>
      <c r="AU31" s="1347"/>
      <c r="AV31" s="1347"/>
      <c r="AW31" s="1347"/>
      <c r="AX31" s="1347"/>
      <c r="AY31" s="1347"/>
      <c r="AZ31" s="1347"/>
      <c r="BA31" s="1347"/>
      <c r="BB31" s="1347"/>
      <c r="BC31" s="1347"/>
      <c r="BD31" s="1347"/>
      <c r="BE31" s="1347"/>
      <c r="BF31" s="1347"/>
      <c r="BG31" s="1347"/>
    </row>
    <row r="32" spans="1:70" ht="20.100000000000001" customHeight="1" x14ac:dyDescent="0.15">
      <c r="A32" s="1319"/>
      <c r="B32" s="1021"/>
      <c r="C32" s="1021"/>
      <c r="D32" s="1021"/>
      <c r="E32" s="1021"/>
      <c r="F32" s="1021"/>
      <c r="G32" s="1021"/>
      <c r="H32" s="1021"/>
      <c r="I32" s="1021"/>
      <c r="J32" s="1021"/>
      <c r="K32" s="1021"/>
      <c r="L32" s="1021"/>
      <c r="M32" s="1021"/>
      <c r="N32" s="1320"/>
      <c r="O32" s="955"/>
      <c r="P32" s="956"/>
      <c r="Q32" s="956"/>
      <c r="R32" s="956"/>
      <c r="S32" s="956"/>
      <c r="T32" s="956"/>
      <c r="U32" s="956"/>
      <c r="V32" s="956"/>
      <c r="W32" s="956"/>
      <c r="X32" s="956"/>
      <c r="Y32" s="956"/>
      <c r="Z32" s="962"/>
      <c r="AA32" s="1133"/>
      <c r="AB32" s="1133"/>
      <c r="AC32" s="1133"/>
      <c r="AD32" s="1133"/>
      <c r="AE32" s="1133"/>
      <c r="AF32" s="1133"/>
      <c r="AG32" s="1133"/>
      <c r="AH32" s="1133"/>
      <c r="AI32" s="1133"/>
      <c r="AJ32" s="1133"/>
      <c r="AK32" s="1133"/>
      <c r="AL32" s="1133"/>
      <c r="AM32" s="1133"/>
      <c r="AN32" s="1133"/>
      <c r="AO32" s="1193"/>
      <c r="AP32" s="1193"/>
      <c r="AQ32" s="1193"/>
      <c r="AR32" s="1193"/>
      <c r="AS32" s="1193"/>
      <c r="AT32" s="1346"/>
      <c r="AU32" s="1347"/>
      <c r="AV32" s="1347"/>
      <c r="AW32" s="1347"/>
      <c r="AX32" s="1347"/>
      <c r="AY32" s="1347"/>
      <c r="AZ32" s="1347"/>
      <c r="BA32" s="1347"/>
      <c r="BB32" s="1347"/>
      <c r="BC32" s="1347"/>
      <c r="BD32" s="1347"/>
      <c r="BE32" s="1347"/>
      <c r="BF32" s="1347"/>
      <c r="BG32" s="1347"/>
    </row>
    <row r="33" spans="1:70" ht="20.100000000000001" customHeight="1" x14ac:dyDescent="0.15">
      <c r="A33" s="1319"/>
      <c r="B33" s="1021"/>
      <c r="C33" s="1021"/>
      <c r="D33" s="1021"/>
      <c r="E33" s="1021"/>
      <c r="F33" s="1021"/>
      <c r="G33" s="1021"/>
      <c r="H33" s="1021"/>
      <c r="I33" s="1021"/>
      <c r="J33" s="1021"/>
      <c r="K33" s="1021"/>
      <c r="L33" s="1021"/>
      <c r="M33" s="1021"/>
      <c r="N33" s="1320"/>
      <c r="O33" s="955"/>
      <c r="P33" s="956"/>
      <c r="Q33" s="956"/>
      <c r="R33" s="956"/>
      <c r="S33" s="956"/>
      <c r="T33" s="956"/>
      <c r="U33" s="956"/>
      <c r="V33" s="956"/>
      <c r="W33" s="956"/>
      <c r="X33" s="956"/>
      <c r="Y33" s="956"/>
      <c r="Z33" s="962"/>
      <c r="AA33" s="1133"/>
      <c r="AB33" s="1133"/>
      <c r="AC33" s="1133"/>
      <c r="AD33" s="1133"/>
      <c r="AE33" s="1133"/>
      <c r="AF33" s="1133"/>
      <c r="AG33" s="1133"/>
      <c r="AH33" s="1133"/>
      <c r="AI33" s="1133"/>
      <c r="AJ33" s="1133"/>
      <c r="AK33" s="1133"/>
      <c r="AL33" s="1133"/>
      <c r="AM33" s="1133"/>
      <c r="AN33" s="1133"/>
      <c r="AO33" s="1193"/>
      <c r="AP33" s="1193"/>
      <c r="AQ33" s="1193"/>
      <c r="AR33" s="1193"/>
      <c r="AS33" s="1193"/>
      <c r="AT33" s="1346"/>
      <c r="AU33" s="1347"/>
      <c r="AV33" s="1347"/>
      <c r="AW33" s="1347"/>
      <c r="AX33" s="1347"/>
      <c r="AY33" s="1347"/>
      <c r="AZ33" s="1347"/>
      <c r="BA33" s="1347"/>
      <c r="BB33" s="1347"/>
      <c r="BC33" s="1347"/>
      <c r="BD33" s="1347"/>
      <c r="BE33" s="1347"/>
      <c r="BF33" s="1347"/>
      <c r="BG33" s="1347"/>
    </row>
    <row r="34" spans="1:70" ht="28.5" customHeight="1" x14ac:dyDescent="0.15">
      <c r="A34" s="1350"/>
      <c r="B34" s="1351"/>
      <c r="C34" s="1351"/>
      <c r="D34" s="1351"/>
      <c r="E34" s="1351"/>
      <c r="F34" s="1351"/>
      <c r="G34" s="1351"/>
      <c r="H34" s="1351"/>
      <c r="I34" s="1351"/>
      <c r="J34" s="1351"/>
      <c r="K34" s="1351"/>
      <c r="L34" s="1351"/>
      <c r="M34" s="1351"/>
      <c r="N34" s="1352"/>
      <c r="O34" s="1353"/>
      <c r="P34" s="1354"/>
      <c r="Q34" s="1354"/>
      <c r="R34" s="1354"/>
      <c r="S34" s="1354"/>
      <c r="T34" s="1354"/>
      <c r="U34" s="1354"/>
      <c r="V34" s="1354"/>
      <c r="W34" s="1354"/>
      <c r="X34" s="1354"/>
      <c r="Y34" s="1354"/>
      <c r="Z34" s="1355"/>
      <c r="AA34" s="1133"/>
      <c r="AB34" s="1133"/>
      <c r="AC34" s="1133"/>
      <c r="AD34" s="1133"/>
      <c r="AE34" s="1133"/>
      <c r="AF34" s="1133"/>
      <c r="AG34" s="1133"/>
      <c r="AH34" s="1133"/>
      <c r="AI34" s="1133"/>
      <c r="AJ34" s="1133"/>
      <c r="AK34" s="1133"/>
      <c r="AL34" s="1133"/>
      <c r="AM34" s="1133"/>
      <c r="AN34" s="1133"/>
      <c r="AO34" s="1193"/>
      <c r="AP34" s="1193"/>
      <c r="AQ34" s="1193"/>
      <c r="AR34" s="1193"/>
      <c r="AS34" s="1193"/>
      <c r="AT34" s="1346"/>
      <c r="AU34" s="1347"/>
      <c r="AV34" s="1347"/>
      <c r="AW34" s="1347"/>
      <c r="AX34" s="1347"/>
      <c r="AY34" s="1347"/>
      <c r="AZ34" s="1347"/>
      <c r="BA34" s="1347"/>
      <c r="BB34" s="1347"/>
      <c r="BC34" s="1347"/>
      <c r="BD34" s="1347"/>
      <c r="BE34" s="1347"/>
      <c r="BF34" s="1347"/>
      <c r="BG34" s="1347"/>
    </row>
    <row r="35" spans="1:70" ht="24" customHeight="1" x14ac:dyDescent="0.15"/>
    <row r="36" spans="1:70" ht="24" customHeight="1" x14ac:dyDescent="0.15">
      <c r="AL36" s="526"/>
    </row>
    <row r="41" spans="1:70" x14ac:dyDescent="0.15">
      <c r="A41" s="689" t="s">
        <v>1623</v>
      </c>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row>
    <row r="42" spans="1:70" x14ac:dyDescent="0.15">
      <c r="A42" s="689"/>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row>
  </sheetData>
  <sheetProtection selectLockedCells="1" selectUnlockedCells="1"/>
  <mergeCells count="150">
    <mergeCell ref="A27:N29"/>
    <mergeCell ref="O27:Z29"/>
    <mergeCell ref="AA27:AE29"/>
    <mergeCell ref="AF27:AH29"/>
    <mergeCell ref="AI27:AK29"/>
    <mergeCell ref="AO30:AS34"/>
    <mergeCell ref="AT30:AT34"/>
    <mergeCell ref="AU30:BG34"/>
    <mergeCell ref="A41:BR42"/>
    <mergeCell ref="AL27:AN29"/>
    <mergeCell ref="AO27:AS29"/>
    <mergeCell ref="AT27:AT29"/>
    <mergeCell ref="AU27:BG29"/>
    <mergeCell ref="A30:N34"/>
    <mergeCell ref="O30:Z34"/>
    <mergeCell ref="AA30:AE34"/>
    <mergeCell ref="AF30:AH34"/>
    <mergeCell ref="AI30:AK34"/>
    <mergeCell ref="AL30:AN34"/>
    <mergeCell ref="A24:Q24"/>
    <mergeCell ref="AR24:BG24"/>
    <mergeCell ref="A25:N25"/>
    <mergeCell ref="O25:Z25"/>
    <mergeCell ref="AA25:AE26"/>
    <mergeCell ref="AF25:AN25"/>
    <mergeCell ref="AO25:AS26"/>
    <mergeCell ref="AT25:BG26"/>
    <mergeCell ref="A26:N26"/>
    <mergeCell ref="O26:Z26"/>
    <mergeCell ref="AF26:AH26"/>
    <mergeCell ref="AI26:AK26"/>
    <mergeCell ref="AL26:AN26"/>
    <mergeCell ref="BL21:BR21"/>
    <mergeCell ref="A22:M22"/>
    <mergeCell ref="N22:R22"/>
    <mergeCell ref="S22:Y22"/>
    <mergeCell ref="Z22:AF22"/>
    <mergeCell ref="AG22:AK22"/>
    <mergeCell ref="AL22:AR22"/>
    <mergeCell ref="AU22:AY22"/>
    <mergeCell ref="AZ22:BF22"/>
    <mergeCell ref="BG22:BK22"/>
    <mergeCell ref="BL22:BR22"/>
    <mergeCell ref="A21:M21"/>
    <mergeCell ref="N21:R21"/>
    <mergeCell ref="S21:Y21"/>
    <mergeCell ref="Z21:AF21"/>
    <mergeCell ref="AG21:AK21"/>
    <mergeCell ref="AL21:AR21"/>
    <mergeCell ref="AU21:AY21"/>
    <mergeCell ref="AZ21:BF21"/>
    <mergeCell ref="BG21:BK21"/>
    <mergeCell ref="BL19:BR19"/>
    <mergeCell ref="A20:M20"/>
    <mergeCell ref="N20:R20"/>
    <mergeCell ref="S20:Y20"/>
    <mergeCell ref="Z20:AF20"/>
    <mergeCell ref="AG20:AK20"/>
    <mergeCell ref="AL20:AR20"/>
    <mergeCell ref="AU20:AY20"/>
    <mergeCell ref="AZ20:BF20"/>
    <mergeCell ref="BG20:BK20"/>
    <mergeCell ref="BL20:BR20"/>
    <mergeCell ref="C19:M19"/>
    <mergeCell ref="N19:R19"/>
    <mergeCell ref="S19:Y19"/>
    <mergeCell ref="Z19:AF19"/>
    <mergeCell ref="AG19:AK19"/>
    <mergeCell ref="AL19:AR19"/>
    <mergeCell ref="AU19:AY19"/>
    <mergeCell ref="AZ19:BF19"/>
    <mergeCell ref="BG19:BK19"/>
    <mergeCell ref="A13:B19"/>
    <mergeCell ref="AZ17:BF17"/>
    <mergeCell ref="BG17:BK17"/>
    <mergeCell ref="BL17:BR17"/>
    <mergeCell ref="C18:M18"/>
    <mergeCell ref="N18:R18"/>
    <mergeCell ref="S18:Y18"/>
    <mergeCell ref="Z18:AF18"/>
    <mergeCell ref="AG18:AK18"/>
    <mergeCell ref="AL18:AR18"/>
    <mergeCell ref="AU18:AY18"/>
    <mergeCell ref="AZ18:BF18"/>
    <mergeCell ref="BG18:BK18"/>
    <mergeCell ref="BL18:BR18"/>
    <mergeCell ref="C17:M17"/>
    <mergeCell ref="N17:R17"/>
    <mergeCell ref="S17:Y17"/>
    <mergeCell ref="Z17:AF17"/>
    <mergeCell ref="AG17:AK17"/>
    <mergeCell ref="AL17:AR17"/>
    <mergeCell ref="AU17:AY17"/>
    <mergeCell ref="BG15:BK15"/>
    <mergeCell ref="BL15:BR15"/>
    <mergeCell ref="C16:M16"/>
    <mergeCell ref="N16:R16"/>
    <mergeCell ref="S16:Y16"/>
    <mergeCell ref="Z16:AF16"/>
    <mergeCell ref="AG16:AK16"/>
    <mergeCell ref="AL16:AR16"/>
    <mergeCell ref="AU16:AY16"/>
    <mergeCell ref="AZ16:BF16"/>
    <mergeCell ref="BG16:BK16"/>
    <mergeCell ref="BL16:BR16"/>
    <mergeCell ref="C15:M15"/>
    <mergeCell ref="N15:R15"/>
    <mergeCell ref="S15:Y15"/>
    <mergeCell ref="Z15:AF15"/>
    <mergeCell ref="AG15:AK15"/>
    <mergeCell ref="AL15:AR15"/>
    <mergeCell ref="AU15:AY15"/>
    <mergeCell ref="AZ15:BF15"/>
    <mergeCell ref="BG13:BK13"/>
    <mergeCell ref="BL13:BR13"/>
    <mergeCell ref="C14:M14"/>
    <mergeCell ref="N14:R14"/>
    <mergeCell ref="S14:Y14"/>
    <mergeCell ref="Z14:AF14"/>
    <mergeCell ref="AG14:AK14"/>
    <mergeCell ref="AL14:AR14"/>
    <mergeCell ref="AU14:AY14"/>
    <mergeCell ref="AZ14:BF14"/>
    <mergeCell ref="BG14:BK14"/>
    <mergeCell ref="BL14:BR14"/>
    <mergeCell ref="C13:M13"/>
    <mergeCell ref="N13:R13"/>
    <mergeCell ref="S13:Y13"/>
    <mergeCell ref="Z13:AF13"/>
    <mergeCell ref="AG13:AK13"/>
    <mergeCell ref="AL13:AR13"/>
    <mergeCell ref="AU13:AY13"/>
    <mergeCell ref="AZ13:BF13"/>
    <mergeCell ref="A5:AG5"/>
    <mergeCell ref="D10:H10"/>
    <mergeCell ref="BC10:BR10"/>
    <mergeCell ref="A11:M12"/>
    <mergeCell ref="N11:AF11"/>
    <mergeCell ref="AG11:AR11"/>
    <mergeCell ref="AU11:BF11"/>
    <mergeCell ref="BG11:BR11"/>
    <mergeCell ref="N12:R12"/>
    <mergeCell ref="S12:Y12"/>
    <mergeCell ref="BL12:BR12"/>
    <mergeCell ref="Z12:AF12"/>
    <mergeCell ref="AG12:AK12"/>
    <mergeCell ref="AL12:AR12"/>
    <mergeCell ref="AU12:AY12"/>
    <mergeCell ref="AZ12:BF12"/>
    <mergeCell ref="BG12:BK12"/>
  </mergeCells>
  <phoneticPr fontId="4"/>
  <pageMargins left="0.78740157480314965" right="0.19685039370078741" top="0.19685039370078741" bottom="0.19685039370078741" header="0.51181102362204722" footer="0.19685039370078741"/>
  <pageSetup paperSize="9" scale="74" firstPageNumber="0" fitToHeight="0" orientation="landscape" horizontalDpi="4294967294"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35"/>
  <sheetViews>
    <sheetView view="pageLayout" topLeftCell="A13" zoomScaleNormal="100" workbookViewId="0">
      <selection activeCell="K10" sqref="K10"/>
    </sheetView>
  </sheetViews>
  <sheetFormatPr defaultRowHeight="14.25" x14ac:dyDescent="0.15"/>
  <cols>
    <col min="1" max="1" width="3.625" style="6" customWidth="1"/>
    <col min="2" max="2" width="11.625" style="6" customWidth="1"/>
    <col min="3" max="18" width="7.625" style="6" customWidth="1"/>
    <col min="19" max="19" width="8.125" style="6" customWidth="1"/>
    <col min="20" max="20" width="2.125" style="6" customWidth="1"/>
    <col min="21" max="23" width="8.625" style="6" customWidth="1"/>
    <col min="24" max="16384" width="9" style="6"/>
  </cols>
  <sheetData>
    <row r="1" spans="1:20" s="169" customFormat="1" ht="21" customHeight="1" x14ac:dyDescent="0.15">
      <c r="A1" s="804" t="s">
        <v>893</v>
      </c>
      <c r="B1" s="804"/>
      <c r="C1" s="804"/>
      <c r="D1" s="804"/>
      <c r="E1" s="259"/>
      <c r="F1" s="259"/>
      <c r="G1" s="259"/>
      <c r="H1" s="259"/>
      <c r="I1" s="259"/>
      <c r="J1" s="259"/>
      <c r="K1" s="259"/>
      <c r="L1" s="259"/>
      <c r="M1" s="259"/>
      <c r="N1" s="259"/>
      <c r="O1" s="259"/>
      <c r="P1" s="259"/>
      <c r="Q1" s="259"/>
      <c r="R1" s="259"/>
      <c r="S1" s="259"/>
      <c r="T1" s="259"/>
    </row>
    <row r="2" spans="1:20" s="169" customFormat="1" ht="21" customHeight="1" x14ac:dyDescent="0.15">
      <c r="A2" s="1369" t="s">
        <v>894</v>
      </c>
      <c r="B2" s="1369"/>
      <c r="C2" s="1369"/>
      <c r="D2" s="1369"/>
      <c r="E2" s="1369"/>
      <c r="F2" s="1369"/>
      <c r="G2" s="279"/>
      <c r="H2" s="279"/>
      <c r="I2" s="279"/>
      <c r="J2" s="279"/>
      <c r="K2" s="279"/>
      <c r="L2" s="279"/>
      <c r="M2" s="279"/>
      <c r="N2" s="279"/>
      <c r="O2" s="1370" t="s">
        <v>895</v>
      </c>
      <c r="P2" s="1370"/>
      <c r="Q2" s="1370"/>
      <c r="R2" s="1370"/>
      <c r="S2" s="1370"/>
      <c r="T2" s="1370"/>
    </row>
    <row r="3" spans="1:20" ht="24.75" customHeight="1" x14ac:dyDescent="0.15">
      <c r="A3" s="280"/>
      <c r="B3" s="281" t="s">
        <v>896</v>
      </c>
      <c r="C3" s="1371" t="s">
        <v>897</v>
      </c>
      <c r="D3" s="1371"/>
      <c r="E3" s="1371"/>
      <c r="F3" s="1371"/>
      <c r="G3" s="1371"/>
      <c r="H3" s="1371"/>
      <c r="I3" s="787" t="s">
        <v>898</v>
      </c>
      <c r="J3" s="787"/>
      <c r="K3" s="787"/>
      <c r="L3" s="787"/>
      <c r="M3" s="787"/>
      <c r="N3" s="787"/>
      <c r="O3" s="977" t="s">
        <v>899</v>
      </c>
      <c r="P3" s="977"/>
      <c r="Q3" s="977"/>
      <c r="R3" s="977"/>
      <c r="S3" s="977"/>
      <c r="T3" s="977"/>
    </row>
    <row r="4" spans="1:20" ht="24.95" customHeight="1" x14ac:dyDescent="0.15">
      <c r="A4" s="282" t="s">
        <v>900</v>
      </c>
      <c r="B4" s="283" t="s">
        <v>901</v>
      </c>
      <c r="C4" s="284" t="s">
        <v>902</v>
      </c>
      <c r="D4" s="284" t="s">
        <v>903</v>
      </c>
      <c r="E4" s="284" t="s">
        <v>904</v>
      </c>
      <c r="F4" s="284" t="s">
        <v>905</v>
      </c>
      <c r="G4" s="966" t="s">
        <v>197</v>
      </c>
      <c r="H4" s="966"/>
      <c r="I4" s="261" t="s">
        <v>902</v>
      </c>
      <c r="J4" s="261" t="s">
        <v>903</v>
      </c>
      <c r="K4" s="261" t="s">
        <v>904</v>
      </c>
      <c r="L4" s="261" t="s">
        <v>905</v>
      </c>
      <c r="M4" s="966" t="s">
        <v>197</v>
      </c>
      <c r="N4" s="966"/>
      <c r="O4" s="261" t="s">
        <v>902</v>
      </c>
      <c r="P4" s="261" t="s">
        <v>903</v>
      </c>
      <c r="Q4" s="261" t="s">
        <v>904</v>
      </c>
      <c r="R4" s="261" t="s">
        <v>905</v>
      </c>
      <c r="S4" s="1191" t="s">
        <v>197</v>
      </c>
      <c r="T4" s="1191"/>
    </row>
    <row r="5" spans="1:20" ht="21.95" customHeight="1" x14ac:dyDescent="0.15">
      <c r="A5" s="1100" t="s">
        <v>906</v>
      </c>
      <c r="B5" s="253" t="s">
        <v>907</v>
      </c>
      <c r="C5" s="285" t="s">
        <v>0</v>
      </c>
      <c r="D5" s="285">
        <v>10</v>
      </c>
      <c r="E5" s="285" t="s">
        <v>0</v>
      </c>
      <c r="F5" s="285" t="s">
        <v>0</v>
      </c>
      <c r="G5" s="1363">
        <f>SUM(C5:F5)</f>
        <v>10</v>
      </c>
      <c r="H5" s="1363"/>
      <c r="I5" s="285" t="s">
        <v>0</v>
      </c>
      <c r="J5" s="285" t="s">
        <v>0</v>
      </c>
      <c r="K5" s="285" t="s">
        <v>0</v>
      </c>
      <c r="L5" s="285" t="s">
        <v>908</v>
      </c>
      <c r="M5" s="1363" t="s">
        <v>0</v>
      </c>
      <c r="N5" s="1363"/>
      <c r="O5" s="285" t="s">
        <v>0</v>
      </c>
      <c r="P5" s="285">
        <v>15</v>
      </c>
      <c r="Q5" s="285" t="s">
        <v>0</v>
      </c>
      <c r="R5" s="285" t="s">
        <v>0</v>
      </c>
      <c r="S5" s="1359">
        <f>SUM(O5:R5)</f>
        <v>15</v>
      </c>
      <c r="T5" s="1359"/>
    </row>
    <row r="6" spans="1:20" ht="21.95" customHeight="1" x14ac:dyDescent="0.15">
      <c r="A6" s="1100"/>
      <c r="B6" s="253" t="s">
        <v>909</v>
      </c>
      <c r="C6" s="285" t="s">
        <v>0</v>
      </c>
      <c r="D6" s="285">
        <v>39</v>
      </c>
      <c r="E6" s="285" t="s">
        <v>0</v>
      </c>
      <c r="F6" s="285" t="s">
        <v>0</v>
      </c>
      <c r="G6" s="1363">
        <f>SUM(C6:F6)</f>
        <v>39</v>
      </c>
      <c r="H6" s="1363"/>
      <c r="I6" s="285" t="s">
        <v>0</v>
      </c>
      <c r="J6" s="285" t="s">
        <v>0</v>
      </c>
      <c r="K6" s="285" t="s">
        <v>0</v>
      </c>
      <c r="L6" s="285" t="s">
        <v>0</v>
      </c>
      <c r="M6" s="1363" t="s">
        <v>0</v>
      </c>
      <c r="N6" s="1363"/>
      <c r="O6" s="285" t="s">
        <v>0</v>
      </c>
      <c r="P6" s="285" t="s">
        <v>0</v>
      </c>
      <c r="Q6" s="285" t="s">
        <v>0</v>
      </c>
      <c r="R6" s="285" t="s">
        <v>0</v>
      </c>
      <c r="S6" s="1359" t="s">
        <v>0</v>
      </c>
      <c r="T6" s="1359"/>
    </row>
    <row r="7" spans="1:20" ht="21.95" customHeight="1" x14ac:dyDescent="0.15">
      <c r="A7" s="1100"/>
      <c r="B7" s="253" t="s">
        <v>910</v>
      </c>
      <c r="C7" s="285" t="s">
        <v>0</v>
      </c>
      <c r="D7" s="285" t="s">
        <v>0</v>
      </c>
      <c r="E7" s="285" t="s">
        <v>0</v>
      </c>
      <c r="F7" s="285" t="s">
        <v>0</v>
      </c>
      <c r="G7" s="1363" t="s">
        <v>0</v>
      </c>
      <c r="H7" s="1363"/>
      <c r="I7" s="285" t="s">
        <v>0</v>
      </c>
      <c r="J7" s="285" t="s">
        <v>0</v>
      </c>
      <c r="K7" s="285" t="s">
        <v>0</v>
      </c>
      <c r="L7" s="285" t="s">
        <v>0</v>
      </c>
      <c r="M7" s="1363" t="s">
        <v>0</v>
      </c>
      <c r="N7" s="1363"/>
      <c r="O7" s="285" t="s">
        <v>0</v>
      </c>
      <c r="P7" s="285" t="s">
        <v>0</v>
      </c>
      <c r="Q7" s="285" t="s">
        <v>0</v>
      </c>
      <c r="R7" s="285" t="s">
        <v>0</v>
      </c>
      <c r="S7" s="1359" t="s">
        <v>0</v>
      </c>
      <c r="T7" s="1359"/>
    </row>
    <row r="8" spans="1:20" ht="21.95" customHeight="1" x14ac:dyDescent="0.15">
      <c r="A8" s="1100"/>
      <c r="B8" s="253" t="s">
        <v>911</v>
      </c>
      <c r="C8" s="285" t="s">
        <v>0</v>
      </c>
      <c r="D8" s="285" t="s">
        <v>0</v>
      </c>
      <c r="E8" s="285" t="s">
        <v>0</v>
      </c>
      <c r="F8" s="285" t="s">
        <v>0</v>
      </c>
      <c r="G8" s="1363" t="s">
        <v>0</v>
      </c>
      <c r="H8" s="1363"/>
      <c r="I8" s="285" t="s">
        <v>0</v>
      </c>
      <c r="J8" s="285" t="s">
        <v>0</v>
      </c>
      <c r="K8" s="285" t="s">
        <v>0</v>
      </c>
      <c r="L8" s="285" t="s">
        <v>0</v>
      </c>
      <c r="M8" s="1363" t="s">
        <v>0</v>
      </c>
      <c r="N8" s="1363"/>
      <c r="O8" s="285" t="s">
        <v>0</v>
      </c>
      <c r="P8" s="285" t="s">
        <v>0</v>
      </c>
      <c r="Q8" s="285" t="s">
        <v>0</v>
      </c>
      <c r="R8" s="285" t="s">
        <v>0</v>
      </c>
      <c r="S8" s="1359" t="s">
        <v>0</v>
      </c>
      <c r="T8" s="1359"/>
    </row>
    <row r="9" spans="1:20" ht="21.95" customHeight="1" x14ac:dyDescent="0.15">
      <c r="A9" s="1100"/>
      <c r="B9" s="253" t="s">
        <v>197</v>
      </c>
      <c r="C9" s="285" t="s">
        <v>0</v>
      </c>
      <c r="D9" s="285">
        <f>SUM(D5:D8)</f>
        <v>49</v>
      </c>
      <c r="E9" s="285" t="s">
        <v>0</v>
      </c>
      <c r="F9" s="285" t="s">
        <v>0</v>
      </c>
      <c r="G9" s="1367">
        <f>SUM(C9:F9)</f>
        <v>49</v>
      </c>
      <c r="H9" s="1368"/>
      <c r="I9" s="285" t="s">
        <v>0</v>
      </c>
      <c r="J9" s="285" t="s">
        <v>0</v>
      </c>
      <c r="K9" s="285" t="s">
        <v>0</v>
      </c>
      <c r="L9" s="285" t="s">
        <v>0</v>
      </c>
      <c r="M9" s="1363" t="s">
        <v>0</v>
      </c>
      <c r="N9" s="1363"/>
      <c r="O9" s="285" t="s">
        <v>0</v>
      </c>
      <c r="P9" s="285">
        <f>SUM(P5:P8)</f>
        <v>15</v>
      </c>
      <c r="Q9" s="285" t="s">
        <v>0</v>
      </c>
      <c r="R9" s="285" t="s">
        <v>0</v>
      </c>
      <c r="S9" s="1359">
        <f>SUM(O9:R9)</f>
        <v>15</v>
      </c>
      <c r="T9" s="1359"/>
    </row>
    <row r="10" spans="1:20" ht="21.95" customHeight="1" x14ac:dyDescent="0.15">
      <c r="A10" s="1100" t="s">
        <v>912</v>
      </c>
      <c r="B10" s="253" t="s">
        <v>907</v>
      </c>
      <c r="C10" s="285" t="s">
        <v>0</v>
      </c>
      <c r="D10" s="285">
        <v>21</v>
      </c>
      <c r="E10" s="285" t="s">
        <v>0</v>
      </c>
      <c r="F10" s="285" t="s">
        <v>0</v>
      </c>
      <c r="G10" s="1363">
        <f>SUM(C10:F10)</f>
        <v>21</v>
      </c>
      <c r="H10" s="1363"/>
      <c r="I10" s="285" t="s">
        <v>0</v>
      </c>
      <c r="J10" s="285" t="s">
        <v>0</v>
      </c>
      <c r="K10" s="285" t="s">
        <v>0</v>
      </c>
      <c r="L10" s="285" t="s">
        <v>0</v>
      </c>
      <c r="M10" s="1363" t="s">
        <v>0</v>
      </c>
      <c r="N10" s="1363"/>
      <c r="O10" s="285" t="s">
        <v>0</v>
      </c>
      <c r="P10" s="285" t="s">
        <v>0</v>
      </c>
      <c r="Q10" s="285" t="s">
        <v>0</v>
      </c>
      <c r="R10" s="285" t="s">
        <v>0</v>
      </c>
      <c r="S10" s="1359" t="s">
        <v>0</v>
      </c>
      <c r="T10" s="1359"/>
    </row>
    <row r="11" spans="1:20" ht="21.95" customHeight="1" x14ac:dyDescent="0.15">
      <c r="A11" s="1100"/>
      <c r="B11" s="253" t="s">
        <v>909</v>
      </c>
      <c r="C11" s="285" t="s">
        <v>0</v>
      </c>
      <c r="D11" s="285">
        <v>212</v>
      </c>
      <c r="E11" s="285" t="s">
        <v>0</v>
      </c>
      <c r="F11" s="285" t="s">
        <v>0</v>
      </c>
      <c r="G11" s="1363">
        <f>SUM(C11:F11)</f>
        <v>212</v>
      </c>
      <c r="H11" s="1363"/>
      <c r="I11" s="285" t="s">
        <v>0</v>
      </c>
      <c r="J11" s="285" t="s">
        <v>0</v>
      </c>
      <c r="K11" s="285" t="s">
        <v>0</v>
      </c>
      <c r="L11" s="285" t="s">
        <v>0</v>
      </c>
      <c r="M11" s="1363" t="s">
        <v>0</v>
      </c>
      <c r="N11" s="1363"/>
      <c r="O11" s="285" t="s">
        <v>0</v>
      </c>
      <c r="P11" s="285" t="s">
        <v>0</v>
      </c>
      <c r="Q11" s="285" t="s">
        <v>0</v>
      </c>
      <c r="R11" s="285" t="s">
        <v>0</v>
      </c>
      <c r="S11" s="1359" t="s">
        <v>0</v>
      </c>
      <c r="T11" s="1359"/>
    </row>
    <row r="12" spans="1:20" ht="21.95" customHeight="1" x14ac:dyDescent="0.15">
      <c r="A12" s="1100"/>
      <c r="B12" s="253" t="s">
        <v>910</v>
      </c>
      <c r="C12" s="285" t="s">
        <v>0</v>
      </c>
      <c r="D12" s="285" t="s">
        <v>0</v>
      </c>
      <c r="E12" s="285" t="s">
        <v>0</v>
      </c>
      <c r="F12" s="285" t="s">
        <v>0</v>
      </c>
      <c r="G12" s="1363" t="s">
        <v>0</v>
      </c>
      <c r="H12" s="1363"/>
      <c r="I12" s="285" t="s">
        <v>0</v>
      </c>
      <c r="J12" s="285" t="s">
        <v>0</v>
      </c>
      <c r="K12" s="285" t="s">
        <v>0</v>
      </c>
      <c r="L12" s="285" t="s">
        <v>0</v>
      </c>
      <c r="M12" s="1363" t="s">
        <v>0</v>
      </c>
      <c r="N12" s="1363"/>
      <c r="O12" s="285" t="s">
        <v>0</v>
      </c>
      <c r="P12" s="285" t="s">
        <v>0</v>
      </c>
      <c r="Q12" s="285" t="s">
        <v>0</v>
      </c>
      <c r="R12" s="285" t="s">
        <v>0</v>
      </c>
      <c r="S12" s="1359" t="s">
        <v>0</v>
      </c>
      <c r="T12" s="1359"/>
    </row>
    <row r="13" spans="1:20" ht="21.95" customHeight="1" x14ac:dyDescent="0.15">
      <c r="A13" s="1100"/>
      <c r="B13" s="253" t="s">
        <v>911</v>
      </c>
      <c r="C13" s="285" t="s">
        <v>0</v>
      </c>
      <c r="D13" s="285">
        <v>83</v>
      </c>
      <c r="E13" s="285" t="s">
        <v>0</v>
      </c>
      <c r="F13" s="285" t="s">
        <v>0</v>
      </c>
      <c r="G13" s="1363" t="s">
        <v>0</v>
      </c>
      <c r="H13" s="1363"/>
      <c r="I13" s="285" t="s">
        <v>0</v>
      </c>
      <c r="J13" s="285" t="s">
        <v>0</v>
      </c>
      <c r="K13" s="285" t="s">
        <v>0</v>
      </c>
      <c r="L13" s="285" t="s">
        <v>0</v>
      </c>
      <c r="M13" s="1363" t="s">
        <v>0</v>
      </c>
      <c r="N13" s="1363"/>
      <c r="O13" s="285" t="s">
        <v>0</v>
      </c>
      <c r="P13" s="285" t="s">
        <v>0</v>
      </c>
      <c r="Q13" s="285" t="s">
        <v>0</v>
      </c>
      <c r="R13" s="285" t="s">
        <v>0</v>
      </c>
      <c r="S13" s="1359" t="s">
        <v>0</v>
      </c>
      <c r="T13" s="1359"/>
    </row>
    <row r="14" spans="1:20" ht="21.95" customHeight="1" x14ac:dyDescent="0.15">
      <c r="A14" s="1100"/>
      <c r="B14" s="253" t="s">
        <v>197</v>
      </c>
      <c r="C14" s="285" t="s">
        <v>0</v>
      </c>
      <c r="D14" s="285">
        <f>SUM(D10:D13)</f>
        <v>316</v>
      </c>
      <c r="E14" s="285" t="s">
        <v>0</v>
      </c>
      <c r="F14" s="285" t="s">
        <v>0</v>
      </c>
      <c r="G14" s="1363">
        <f>SUM(C14:F14)</f>
        <v>316</v>
      </c>
      <c r="H14" s="1363"/>
      <c r="I14" s="285" t="s">
        <v>0</v>
      </c>
      <c r="J14" s="285" t="s">
        <v>0</v>
      </c>
      <c r="K14" s="285" t="s">
        <v>0</v>
      </c>
      <c r="L14" s="285" t="s">
        <v>0</v>
      </c>
      <c r="M14" s="1363" t="s">
        <v>0</v>
      </c>
      <c r="N14" s="1363"/>
      <c r="O14" s="285" t="s">
        <v>0</v>
      </c>
      <c r="P14" s="285" t="s">
        <v>0</v>
      </c>
      <c r="Q14" s="285" t="s">
        <v>0</v>
      </c>
      <c r="R14" s="285" t="s">
        <v>0</v>
      </c>
      <c r="S14" s="1359" t="s">
        <v>0</v>
      </c>
      <c r="T14" s="1359"/>
    </row>
    <row r="15" spans="1:20" ht="24.75" customHeight="1" thickBot="1" x14ac:dyDescent="0.2">
      <c r="A15" s="1364" t="s">
        <v>913</v>
      </c>
      <c r="B15" s="1364"/>
      <c r="C15" s="286" t="s">
        <v>0</v>
      </c>
      <c r="D15" s="286">
        <f>D14+D9</f>
        <v>365</v>
      </c>
      <c r="E15" s="286" t="s">
        <v>0</v>
      </c>
      <c r="F15" s="286" t="s">
        <v>0</v>
      </c>
      <c r="G15" s="1365">
        <f>G14+G9</f>
        <v>365</v>
      </c>
      <c r="H15" s="1365">
        <f t="shared" ref="H15" si="0">H14+H9</f>
        <v>0</v>
      </c>
      <c r="I15" s="287" t="s">
        <v>0</v>
      </c>
      <c r="J15" s="287" t="s">
        <v>0</v>
      </c>
      <c r="K15" s="287" t="s">
        <v>0</v>
      </c>
      <c r="L15" s="287" t="s">
        <v>0</v>
      </c>
      <c r="M15" s="1365" t="s">
        <v>0</v>
      </c>
      <c r="N15" s="1365"/>
      <c r="O15" s="287" t="s">
        <v>0</v>
      </c>
      <c r="P15" s="286">
        <f>P9</f>
        <v>15</v>
      </c>
      <c r="Q15" s="287" t="s">
        <v>0</v>
      </c>
      <c r="R15" s="287" t="s">
        <v>0</v>
      </c>
      <c r="S15" s="1366">
        <f t="shared" ref="S15:T15" si="1">S9</f>
        <v>15</v>
      </c>
      <c r="T15" s="1366">
        <f t="shared" si="1"/>
        <v>0</v>
      </c>
    </row>
    <row r="16" spans="1:20" ht="24.95" customHeight="1" thickTop="1" x14ac:dyDescent="0.15">
      <c r="A16" s="288"/>
      <c r="B16" s="289" t="s">
        <v>896</v>
      </c>
      <c r="C16" s="1360" t="s">
        <v>914</v>
      </c>
      <c r="D16" s="1360"/>
      <c r="E16" s="1360"/>
      <c r="F16" s="1360"/>
      <c r="G16" s="1360"/>
      <c r="H16" s="1360"/>
      <c r="I16" s="1361" t="s">
        <v>915</v>
      </c>
      <c r="J16" s="1361"/>
      <c r="K16" s="1361"/>
      <c r="L16" s="1361"/>
      <c r="M16" s="1361"/>
      <c r="N16" s="1362" t="s">
        <v>916</v>
      </c>
      <c r="O16" s="1362"/>
      <c r="P16" s="1362"/>
      <c r="Q16" s="1362"/>
      <c r="R16" s="1362"/>
      <c r="S16" s="1362"/>
      <c r="T16" s="1362"/>
    </row>
    <row r="17" spans="1:20" ht="24.95" customHeight="1" x14ac:dyDescent="0.15">
      <c r="A17" s="282" t="s">
        <v>900</v>
      </c>
      <c r="B17" s="283" t="s">
        <v>901</v>
      </c>
      <c r="C17" s="261" t="s">
        <v>902</v>
      </c>
      <c r="D17" s="261" t="s">
        <v>903</v>
      </c>
      <c r="E17" s="261" t="s">
        <v>904</v>
      </c>
      <c r="F17" s="261" t="s">
        <v>905</v>
      </c>
      <c r="G17" s="260" t="s">
        <v>917</v>
      </c>
      <c r="H17" s="261" t="s">
        <v>197</v>
      </c>
      <c r="I17" s="261" t="s">
        <v>902</v>
      </c>
      <c r="J17" s="261" t="s">
        <v>903</v>
      </c>
      <c r="K17" s="261" t="s">
        <v>904</v>
      </c>
      <c r="L17" s="261" t="s">
        <v>905</v>
      </c>
      <c r="M17" s="261" t="s">
        <v>197</v>
      </c>
      <c r="N17" s="261" t="s">
        <v>902</v>
      </c>
      <c r="O17" s="261" t="s">
        <v>903</v>
      </c>
      <c r="P17" s="261" t="s">
        <v>904</v>
      </c>
      <c r="Q17" s="261" t="s">
        <v>905</v>
      </c>
      <c r="R17" s="260" t="s">
        <v>917</v>
      </c>
      <c r="S17" s="1191" t="s">
        <v>197</v>
      </c>
      <c r="T17" s="1191"/>
    </row>
    <row r="18" spans="1:20" ht="21.95" customHeight="1" x14ac:dyDescent="0.15">
      <c r="A18" s="1100" t="s">
        <v>906</v>
      </c>
      <c r="B18" s="253" t="s">
        <v>907</v>
      </c>
      <c r="C18" s="285" t="s">
        <v>0</v>
      </c>
      <c r="D18" s="285" t="s">
        <v>0</v>
      </c>
      <c r="E18" s="285" t="s">
        <v>0</v>
      </c>
      <c r="F18" s="285" t="s">
        <v>0</v>
      </c>
      <c r="G18" s="285" t="s">
        <v>0</v>
      </c>
      <c r="H18" s="285" t="s">
        <v>0</v>
      </c>
      <c r="I18" s="285" t="s">
        <v>0</v>
      </c>
      <c r="J18" s="285" t="s">
        <v>0</v>
      </c>
      <c r="K18" s="285" t="s">
        <v>0</v>
      </c>
      <c r="L18" s="285" t="s">
        <v>0</v>
      </c>
      <c r="M18" s="285" t="s">
        <v>0</v>
      </c>
      <c r="N18" s="285" t="s">
        <v>0</v>
      </c>
      <c r="O18" s="285">
        <v>25</v>
      </c>
      <c r="P18" s="285" t="s">
        <v>0</v>
      </c>
      <c r="Q18" s="285" t="s">
        <v>0</v>
      </c>
      <c r="R18" s="285" t="s">
        <v>0</v>
      </c>
      <c r="S18" s="1359">
        <f>SUM(N18:R18)</f>
        <v>25</v>
      </c>
      <c r="T18" s="1359"/>
    </row>
    <row r="19" spans="1:20" ht="21.95" customHeight="1" x14ac:dyDescent="0.15">
      <c r="A19" s="1100"/>
      <c r="B19" s="253" t="s">
        <v>909</v>
      </c>
      <c r="C19" s="285" t="s">
        <v>0</v>
      </c>
      <c r="D19" s="285" t="s">
        <v>0</v>
      </c>
      <c r="E19" s="285" t="s">
        <v>0</v>
      </c>
      <c r="F19" s="285" t="s">
        <v>0</v>
      </c>
      <c r="G19" s="285" t="s">
        <v>0</v>
      </c>
      <c r="H19" s="285" t="s">
        <v>0</v>
      </c>
      <c r="I19" s="285" t="s">
        <v>0</v>
      </c>
      <c r="J19" s="285" t="s">
        <v>0</v>
      </c>
      <c r="K19" s="285" t="s">
        <v>0</v>
      </c>
      <c r="L19" s="285" t="s">
        <v>0</v>
      </c>
      <c r="M19" s="285" t="s">
        <v>0</v>
      </c>
      <c r="N19" s="285" t="s">
        <v>0</v>
      </c>
      <c r="O19" s="285">
        <v>39</v>
      </c>
      <c r="P19" s="285" t="s">
        <v>0</v>
      </c>
      <c r="Q19" s="285" t="s">
        <v>0</v>
      </c>
      <c r="R19" s="285" t="s">
        <v>0</v>
      </c>
      <c r="S19" s="1359">
        <f>SUM(N19:R19)</f>
        <v>39</v>
      </c>
      <c r="T19" s="1359"/>
    </row>
    <row r="20" spans="1:20" ht="21.95" customHeight="1" x14ac:dyDescent="0.15">
      <c r="A20" s="1100"/>
      <c r="B20" s="253" t="s">
        <v>910</v>
      </c>
      <c r="C20" s="285" t="s">
        <v>0</v>
      </c>
      <c r="D20" s="285" t="s">
        <v>0</v>
      </c>
      <c r="E20" s="285" t="s">
        <v>0</v>
      </c>
      <c r="F20" s="285" t="s">
        <v>0</v>
      </c>
      <c r="G20" s="285" t="s">
        <v>0</v>
      </c>
      <c r="H20" s="285" t="s">
        <v>0</v>
      </c>
      <c r="I20" s="285" t="s">
        <v>0</v>
      </c>
      <c r="J20" s="285" t="s">
        <v>0</v>
      </c>
      <c r="K20" s="285" t="s">
        <v>0</v>
      </c>
      <c r="L20" s="285" t="s">
        <v>0</v>
      </c>
      <c r="M20" s="285" t="s">
        <v>0</v>
      </c>
      <c r="N20" s="285" t="s">
        <v>0</v>
      </c>
      <c r="O20" s="285" t="s">
        <v>0</v>
      </c>
      <c r="P20" s="285" t="s">
        <v>0</v>
      </c>
      <c r="Q20" s="285" t="s">
        <v>0</v>
      </c>
      <c r="R20" s="285" t="s">
        <v>0</v>
      </c>
      <c r="S20" s="1359" t="s">
        <v>0</v>
      </c>
      <c r="T20" s="1359"/>
    </row>
    <row r="21" spans="1:20" ht="21.95" customHeight="1" x14ac:dyDescent="0.15">
      <c r="A21" s="1100"/>
      <c r="B21" s="253" t="s">
        <v>911</v>
      </c>
      <c r="C21" s="285" t="s">
        <v>0</v>
      </c>
      <c r="D21" s="285" t="s">
        <v>0</v>
      </c>
      <c r="E21" s="285" t="s">
        <v>0</v>
      </c>
      <c r="F21" s="285" t="s">
        <v>0</v>
      </c>
      <c r="G21" s="285" t="s">
        <v>0</v>
      </c>
      <c r="H21" s="285" t="s">
        <v>0</v>
      </c>
      <c r="I21" s="285" t="s">
        <v>0</v>
      </c>
      <c r="J21" s="285" t="s">
        <v>0</v>
      </c>
      <c r="K21" s="285" t="s">
        <v>0</v>
      </c>
      <c r="L21" s="285" t="s">
        <v>0</v>
      </c>
      <c r="M21" s="285" t="s">
        <v>0</v>
      </c>
      <c r="N21" s="285" t="s">
        <v>0</v>
      </c>
      <c r="O21" s="285" t="s">
        <v>0</v>
      </c>
      <c r="P21" s="285" t="s">
        <v>0</v>
      </c>
      <c r="Q21" s="285" t="s">
        <v>0</v>
      </c>
      <c r="R21" s="285" t="s">
        <v>0</v>
      </c>
      <c r="S21" s="1359" t="s">
        <v>0</v>
      </c>
      <c r="T21" s="1359"/>
    </row>
    <row r="22" spans="1:20" ht="21.95" customHeight="1" x14ac:dyDescent="0.15">
      <c r="A22" s="1100"/>
      <c r="B22" s="253" t="s">
        <v>197</v>
      </c>
      <c r="C22" s="285" t="s">
        <v>0</v>
      </c>
      <c r="D22" s="285" t="s">
        <v>0</v>
      </c>
      <c r="E22" s="285" t="s">
        <v>0</v>
      </c>
      <c r="F22" s="285" t="s">
        <v>0</v>
      </c>
      <c r="G22" s="285" t="s">
        <v>0</v>
      </c>
      <c r="H22" s="285" t="s">
        <v>0</v>
      </c>
      <c r="I22" s="285" t="s">
        <v>0</v>
      </c>
      <c r="J22" s="285" t="s">
        <v>0</v>
      </c>
      <c r="K22" s="285" t="s">
        <v>0</v>
      </c>
      <c r="L22" s="285" t="s">
        <v>0</v>
      </c>
      <c r="M22" s="285" t="s">
        <v>0</v>
      </c>
      <c r="N22" s="285" t="s">
        <v>0</v>
      </c>
      <c r="O22" s="290">
        <v>64</v>
      </c>
      <c r="P22" s="285" t="s">
        <v>0</v>
      </c>
      <c r="Q22" s="285" t="s">
        <v>0</v>
      </c>
      <c r="R22" s="285" t="s">
        <v>0</v>
      </c>
      <c r="S22" s="1359">
        <f>SUM(N22:R22)</f>
        <v>64</v>
      </c>
      <c r="T22" s="1359"/>
    </row>
    <row r="23" spans="1:20" ht="21.95" customHeight="1" x14ac:dyDescent="0.15">
      <c r="A23" s="1100" t="s">
        <v>912</v>
      </c>
      <c r="B23" s="253" t="s">
        <v>907</v>
      </c>
      <c r="C23" s="285" t="s">
        <v>0</v>
      </c>
      <c r="D23" s="285" t="s">
        <v>0</v>
      </c>
      <c r="E23" s="285" t="s">
        <v>0</v>
      </c>
      <c r="F23" s="285" t="s">
        <v>0</v>
      </c>
      <c r="G23" s="285" t="s">
        <v>0</v>
      </c>
      <c r="H23" s="285" t="s">
        <v>0</v>
      </c>
      <c r="I23" s="285" t="s">
        <v>0</v>
      </c>
      <c r="J23" s="285">
        <v>27</v>
      </c>
      <c r="K23" s="285" t="s">
        <v>0</v>
      </c>
      <c r="L23" s="285" t="s">
        <v>0</v>
      </c>
      <c r="M23" s="285">
        <f>SUM(I23:L23)</f>
        <v>27</v>
      </c>
      <c r="N23" s="285" t="s">
        <v>0</v>
      </c>
      <c r="O23" s="285">
        <v>48</v>
      </c>
      <c r="P23" s="285" t="s">
        <v>0</v>
      </c>
      <c r="Q23" s="285" t="s">
        <v>0</v>
      </c>
      <c r="R23" s="285" t="s">
        <v>0</v>
      </c>
      <c r="S23" s="1359">
        <f>SUM(N23:R23)</f>
        <v>48</v>
      </c>
      <c r="T23" s="1359"/>
    </row>
    <row r="24" spans="1:20" ht="21.95" customHeight="1" x14ac:dyDescent="0.15">
      <c r="A24" s="1100"/>
      <c r="B24" s="253" t="s">
        <v>909</v>
      </c>
      <c r="C24" s="285" t="s">
        <v>0</v>
      </c>
      <c r="D24" s="285" t="s">
        <v>0</v>
      </c>
      <c r="E24" s="285" t="s">
        <v>0</v>
      </c>
      <c r="F24" s="285" t="s">
        <v>0</v>
      </c>
      <c r="G24" s="285" t="s">
        <v>0</v>
      </c>
      <c r="H24" s="285" t="s">
        <v>0</v>
      </c>
      <c r="I24" s="285" t="s">
        <v>0</v>
      </c>
      <c r="J24" s="285">
        <v>219</v>
      </c>
      <c r="K24" s="285" t="s">
        <v>0</v>
      </c>
      <c r="L24" s="285" t="s">
        <v>0</v>
      </c>
      <c r="M24" s="285">
        <v>219</v>
      </c>
      <c r="N24" s="285" t="s">
        <v>0</v>
      </c>
      <c r="O24" s="285">
        <v>431</v>
      </c>
      <c r="P24" s="285" t="s">
        <v>0</v>
      </c>
      <c r="Q24" s="285" t="s">
        <v>0</v>
      </c>
      <c r="R24" s="285" t="s">
        <v>0</v>
      </c>
      <c r="S24" s="1359">
        <f>SUM(N24:R24)</f>
        <v>431</v>
      </c>
      <c r="T24" s="1359"/>
    </row>
    <row r="25" spans="1:20" ht="21.95" customHeight="1" x14ac:dyDescent="0.15">
      <c r="A25" s="1100"/>
      <c r="B25" s="253" t="s">
        <v>910</v>
      </c>
      <c r="C25" s="285" t="s">
        <v>0</v>
      </c>
      <c r="D25" s="285" t="s">
        <v>0</v>
      </c>
      <c r="E25" s="285" t="s">
        <v>0</v>
      </c>
      <c r="F25" s="285" t="s">
        <v>0</v>
      </c>
      <c r="G25" s="285" t="s">
        <v>0</v>
      </c>
      <c r="H25" s="285" t="s">
        <v>0</v>
      </c>
      <c r="I25" s="285" t="s">
        <v>0</v>
      </c>
      <c r="J25" s="285" t="s">
        <v>0</v>
      </c>
      <c r="K25" s="285" t="s">
        <v>0</v>
      </c>
      <c r="L25" s="285" t="s">
        <v>0</v>
      </c>
      <c r="M25" s="285" t="s">
        <v>0</v>
      </c>
      <c r="N25" s="285" t="s">
        <v>0</v>
      </c>
      <c r="O25" s="285" t="s">
        <v>0</v>
      </c>
      <c r="P25" s="285" t="s">
        <v>0</v>
      </c>
      <c r="Q25" s="285" t="s">
        <v>0</v>
      </c>
      <c r="R25" s="285" t="s">
        <v>0</v>
      </c>
      <c r="S25" s="1359" t="s">
        <v>0</v>
      </c>
      <c r="T25" s="1359"/>
    </row>
    <row r="26" spans="1:20" ht="21.95" customHeight="1" x14ac:dyDescent="0.15">
      <c r="A26" s="1100"/>
      <c r="B26" s="253" t="s">
        <v>911</v>
      </c>
      <c r="C26" s="285" t="s">
        <v>0</v>
      </c>
      <c r="D26" s="285" t="s">
        <v>0</v>
      </c>
      <c r="E26" s="285" t="s">
        <v>0</v>
      </c>
      <c r="F26" s="285" t="s">
        <v>0</v>
      </c>
      <c r="G26" s="285" t="s">
        <v>0</v>
      </c>
      <c r="H26" s="285" t="s">
        <v>0</v>
      </c>
      <c r="I26" s="285" t="s">
        <v>0</v>
      </c>
      <c r="J26" s="285" t="s">
        <v>0</v>
      </c>
      <c r="K26" s="285" t="s">
        <v>0</v>
      </c>
      <c r="L26" s="285" t="s">
        <v>0</v>
      </c>
      <c r="M26" s="285" t="s">
        <v>0</v>
      </c>
      <c r="N26" s="285" t="s">
        <v>0</v>
      </c>
      <c r="O26" s="285" t="s">
        <v>0</v>
      </c>
      <c r="P26" s="285" t="s">
        <v>0</v>
      </c>
      <c r="Q26" s="285" t="s">
        <v>0</v>
      </c>
      <c r="R26" s="285" t="s">
        <v>0</v>
      </c>
      <c r="S26" s="1359" t="s">
        <v>0</v>
      </c>
      <c r="T26" s="1359"/>
    </row>
    <row r="27" spans="1:20" ht="21.95" customHeight="1" x14ac:dyDescent="0.15">
      <c r="A27" s="1100"/>
      <c r="B27" s="253" t="s">
        <v>197</v>
      </c>
      <c r="C27" s="285" t="s">
        <v>0</v>
      </c>
      <c r="D27" s="285" t="s">
        <v>0</v>
      </c>
      <c r="E27" s="285" t="s">
        <v>0</v>
      </c>
      <c r="F27" s="285" t="s">
        <v>0</v>
      </c>
      <c r="G27" s="285" t="s">
        <v>0</v>
      </c>
      <c r="H27" s="285" t="s">
        <v>0</v>
      </c>
      <c r="I27" s="285" t="s">
        <v>0</v>
      </c>
      <c r="J27" s="285">
        <f>SUM(J23:J26)</f>
        <v>246</v>
      </c>
      <c r="K27" s="285" t="s">
        <v>0</v>
      </c>
      <c r="L27" s="285" t="s">
        <v>0</v>
      </c>
      <c r="M27" s="285">
        <f>SUM(I27:L27)</f>
        <v>246</v>
      </c>
      <c r="N27" s="285" t="s">
        <v>0</v>
      </c>
      <c r="O27" s="285">
        <f>SUM(O23:O26)</f>
        <v>479</v>
      </c>
      <c r="P27" s="285" t="s">
        <v>0</v>
      </c>
      <c r="Q27" s="285" t="s">
        <v>0</v>
      </c>
      <c r="R27" s="285" t="s">
        <v>0</v>
      </c>
      <c r="S27" s="1359">
        <f>SUM(N27:R27)</f>
        <v>479</v>
      </c>
      <c r="T27" s="1359"/>
    </row>
    <row r="28" spans="1:20" ht="24.75" customHeight="1" x14ac:dyDescent="0.15">
      <c r="A28" s="1111" t="s">
        <v>913</v>
      </c>
      <c r="B28" s="1111"/>
      <c r="C28" s="291" t="s">
        <v>0</v>
      </c>
      <c r="D28" s="292" t="s">
        <v>0</v>
      </c>
      <c r="E28" s="291" t="s">
        <v>0</v>
      </c>
      <c r="F28" s="293" t="s">
        <v>0</v>
      </c>
      <c r="G28" s="292" t="s">
        <v>0</v>
      </c>
      <c r="H28" s="292" t="s">
        <v>0</v>
      </c>
      <c r="I28" s="291" t="s">
        <v>0</v>
      </c>
      <c r="J28" s="291">
        <f>J27</f>
        <v>246</v>
      </c>
      <c r="K28" s="292" t="s">
        <v>0</v>
      </c>
      <c r="L28" s="294" t="s">
        <v>0</v>
      </c>
      <c r="M28" s="292">
        <f>SUM(I28:L28)</f>
        <v>246</v>
      </c>
      <c r="N28" s="292" t="s">
        <v>0</v>
      </c>
      <c r="O28" s="292">
        <f>O22+O27</f>
        <v>543</v>
      </c>
      <c r="P28" s="285" t="s">
        <v>0</v>
      </c>
      <c r="Q28" s="291" t="s">
        <v>0</v>
      </c>
      <c r="R28" s="291" t="s">
        <v>0</v>
      </c>
      <c r="S28" s="1356">
        <f>S22+S27</f>
        <v>543</v>
      </c>
      <c r="T28" s="1356"/>
    </row>
    <row r="29" spans="1:20" ht="18" customHeight="1" x14ac:dyDescent="0.15">
      <c r="A29" s="258"/>
      <c r="B29" s="258" t="s">
        <v>918</v>
      </c>
      <c r="C29" s="258"/>
      <c r="D29" s="258"/>
      <c r="E29" s="258"/>
      <c r="F29" s="258"/>
      <c r="G29" s="258"/>
      <c r="H29" s="258"/>
      <c r="I29" s="258"/>
      <c r="J29" s="258"/>
      <c r="K29" s="258"/>
      <c r="L29" s="258"/>
      <c r="M29" s="258"/>
      <c r="N29" s="258"/>
      <c r="O29" s="696" t="s">
        <v>919</v>
      </c>
      <c r="P29" s="1357"/>
      <c r="Q29" s="1357"/>
      <c r="R29" s="1357"/>
      <c r="S29" s="1357"/>
      <c r="T29" s="1357"/>
    </row>
    <row r="30" spans="1:20" ht="18" customHeight="1" x14ac:dyDescent="0.15">
      <c r="A30" s="258"/>
      <c r="B30" s="258" t="s">
        <v>920</v>
      </c>
      <c r="C30" s="258"/>
      <c r="D30" s="258"/>
      <c r="E30" s="258"/>
      <c r="F30" s="258"/>
      <c r="G30" s="258"/>
      <c r="H30" s="258"/>
      <c r="I30" s="258"/>
      <c r="J30" s="258"/>
      <c r="K30" s="258"/>
      <c r="L30" s="258"/>
      <c r="M30" s="258"/>
      <c r="N30" s="258"/>
      <c r="O30" s="258"/>
      <c r="P30" s="258"/>
      <c r="Q30" s="258"/>
      <c r="R30" s="258"/>
      <c r="S30" s="258"/>
      <c r="T30" s="258"/>
    </row>
    <row r="31" spans="1:20" ht="18" customHeight="1" x14ac:dyDescent="0.25">
      <c r="A31" s="1358" t="s">
        <v>921</v>
      </c>
      <c r="B31" s="1358"/>
      <c r="C31" s="1358"/>
      <c r="D31" s="1358"/>
      <c r="E31" s="1358"/>
      <c r="F31" s="1358"/>
      <c r="G31" s="1358"/>
      <c r="H31" s="1358"/>
      <c r="I31" s="1358"/>
      <c r="J31" s="1358"/>
      <c r="K31" s="1358"/>
      <c r="L31" s="1358"/>
      <c r="M31" s="1358"/>
      <c r="N31" s="1358"/>
      <c r="O31" s="1358"/>
      <c r="P31" s="1358"/>
      <c r="Q31" s="1358"/>
      <c r="R31" s="1358"/>
      <c r="S31" s="1358"/>
      <c r="T31" s="1358"/>
    </row>
    <row r="32" spans="1:20" x14ac:dyDescent="0.15">
      <c r="A32" s="258"/>
      <c r="B32" s="258"/>
      <c r="C32" s="258"/>
      <c r="D32" s="258"/>
      <c r="E32" s="258"/>
      <c r="F32" s="258"/>
      <c r="G32" s="258"/>
      <c r="H32" s="258"/>
      <c r="I32" s="258"/>
      <c r="J32" s="258"/>
      <c r="K32" s="258"/>
      <c r="L32" s="258"/>
      <c r="M32" s="258"/>
      <c r="N32" s="258"/>
      <c r="O32" s="258"/>
      <c r="P32" s="258"/>
      <c r="Q32" s="258"/>
      <c r="R32" s="258"/>
      <c r="S32" s="258"/>
      <c r="T32" s="258"/>
    </row>
    <row r="33" spans="1:20" x14ac:dyDescent="0.15">
      <c r="A33" s="258"/>
      <c r="B33" s="258"/>
      <c r="C33" s="258"/>
      <c r="D33" s="258"/>
      <c r="E33" s="258"/>
      <c r="F33" s="258"/>
      <c r="G33" s="258"/>
      <c r="H33" s="258"/>
      <c r="I33" s="258"/>
      <c r="J33" s="258"/>
      <c r="K33" s="258"/>
      <c r="L33" s="258"/>
      <c r="M33" s="258"/>
      <c r="N33" s="258"/>
      <c r="O33" s="258"/>
      <c r="P33" s="258"/>
      <c r="Q33" s="258"/>
      <c r="R33" s="258"/>
      <c r="S33" s="258"/>
      <c r="T33" s="258"/>
    </row>
    <row r="34" spans="1:20" x14ac:dyDescent="0.15">
      <c r="A34" s="258"/>
      <c r="B34" s="258"/>
      <c r="C34" s="258"/>
      <c r="D34" s="258"/>
      <c r="E34" s="258"/>
      <c r="F34" s="258"/>
      <c r="G34" s="258"/>
      <c r="H34" s="258"/>
      <c r="I34" s="258"/>
      <c r="J34" s="258"/>
      <c r="K34" s="258"/>
      <c r="L34" s="258"/>
      <c r="M34" s="258"/>
      <c r="N34" s="258"/>
      <c r="O34" s="258"/>
      <c r="P34" s="258"/>
      <c r="Q34" s="258"/>
      <c r="R34" s="258"/>
      <c r="S34" s="258"/>
      <c r="T34" s="258"/>
    </row>
    <row r="35" spans="1:20" x14ac:dyDescent="0.15">
      <c r="A35" s="258"/>
      <c r="B35" s="258"/>
      <c r="C35" s="258"/>
      <c r="D35" s="258"/>
      <c r="E35" s="258"/>
      <c r="F35" s="258"/>
      <c r="G35" s="258"/>
      <c r="H35" s="258"/>
      <c r="I35" s="258"/>
      <c r="J35" s="258"/>
      <c r="K35" s="258"/>
      <c r="L35" s="258"/>
      <c r="M35" s="258"/>
      <c r="N35" s="258"/>
      <c r="O35" s="258"/>
      <c r="P35" s="258"/>
      <c r="Q35" s="258"/>
      <c r="R35" s="258"/>
      <c r="S35" s="258"/>
      <c r="T35" s="258"/>
    </row>
  </sheetData>
  <sheetProtection selectLockedCells="1" selectUnlockedCells="1"/>
  <mergeCells count="65">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31:T31"/>
    <mergeCell ref="A23:A27"/>
    <mergeCell ref="S23:T23"/>
    <mergeCell ref="S24:T24"/>
    <mergeCell ref="S25:T25"/>
    <mergeCell ref="S26:T26"/>
    <mergeCell ref="S27:T27"/>
  </mergeCells>
  <phoneticPr fontId="4"/>
  <pageMargins left="0.78740157480314965" right="0.19685039370078741" top="0.19685039370078741" bottom="0.19685039370078741" header="0.51181102362204722" footer="0.23622047244094491"/>
  <pageSetup paperSize="9" scale="90" firstPageNumber="0" fitToWidth="0" fitToHeight="0" orientation="landscape" horizontalDpi="300" verticalDpi="300" r:id="rId1"/>
  <headerFooter scaleWithDoc="0"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4:R27"/>
  <sheetViews>
    <sheetView view="pageLayout" topLeftCell="A4" zoomScaleNormal="100" workbookViewId="0">
      <selection activeCell="E12" sqref="E12"/>
    </sheetView>
  </sheetViews>
  <sheetFormatPr defaultRowHeight="14.25" x14ac:dyDescent="0.15"/>
  <cols>
    <col min="1" max="1" width="10" style="6" customWidth="1"/>
    <col min="2" max="17" width="8.375" style="6" customWidth="1"/>
    <col min="18" max="16384" width="9" style="6"/>
  </cols>
  <sheetData>
    <row r="4" spans="1:18" s="169" customFormat="1" ht="21" customHeight="1" x14ac:dyDescent="0.15">
      <c r="A4" s="1372" t="s">
        <v>1291</v>
      </c>
      <c r="B4" s="1372"/>
      <c r="C4" s="1372"/>
      <c r="D4" s="1372"/>
      <c r="E4" s="1372"/>
      <c r="F4" s="1372"/>
      <c r="G4" s="1372"/>
      <c r="H4" s="1372"/>
      <c r="I4" s="343"/>
      <c r="J4" s="343"/>
      <c r="K4" s="343"/>
      <c r="L4" s="343"/>
      <c r="M4" s="343"/>
      <c r="N4" s="343"/>
      <c r="O4" s="343"/>
      <c r="P4" s="343"/>
      <c r="Q4" s="343"/>
      <c r="R4" s="343"/>
    </row>
    <row r="5" spans="1:18" s="169" customFormat="1" ht="21" customHeight="1" x14ac:dyDescent="0.15">
      <c r="A5" s="342"/>
      <c r="B5" s="346"/>
      <c r="C5" s="346"/>
      <c r="D5" s="346"/>
      <c r="E5" s="346"/>
      <c r="F5" s="346"/>
      <c r="G5" s="343"/>
      <c r="H5" s="343"/>
      <c r="I5" s="343"/>
      <c r="J5" s="343"/>
      <c r="K5" s="343"/>
      <c r="L5" s="343"/>
      <c r="M5" s="343"/>
      <c r="N5" s="343"/>
      <c r="O5" s="343"/>
      <c r="P5" s="343"/>
      <c r="Q5" s="343"/>
      <c r="R5" s="343"/>
    </row>
    <row r="6" spans="1:18" ht="29.25" customHeight="1" x14ac:dyDescent="0.15">
      <c r="A6" s="694" t="s">
        <v>1292</v>
      </c>
      <c r="B6" s="694"/>
      <c r="C6" s="694"/>
      <c r="D6" s="342"/>
      <c r="E6" s="342"/>
      <c r="F6" s="342"/>
      <c r="G6" s="342"/>
      <c r="H6" s="342"/>
      <c r="I6" s="342"/>
      <c r="J6" s="342"/>
      <c r="K6" s="342"/>
      <c r="L6" s="342"/>
      <c r="M6" s="342"/>
      <c r="N6" s="342"/>
      <c r="O6" s="342"/>
      <c r="P6" s="805" t="s">
        <v>1293</v>
      </c>
      <c r="Q6" s="805"/>
      <c r="R6" s="342"/>
    </row>
    <row r="7" spans="1:18" ht="29.25" customHeight="1" x14ac:dyDescent="0.15">
      <c r="A7" s="503" t="s">
        <v>1314</v>
      </c>
      <c r="B7" s="787" t="s">
        <v>1294</v>
      </c>
      <c r="C7" s="787"/>
      <c r="D7" s="787"/>
      <c r="E7" s="787"/>
      <c r="F7" s="787"/>
      <c r="G7" s="787"/>
      <c r="H7" s="787"/>
      <c r="I7" s="787"/>
      <c r="J7" s="787"/>
      <c r="K7" s="787"/>
      <c r="L7" s="787"/>
      <c r="M7" s="787"/>
      <c r="N7" s="787" t="s">
        <v>1295</v>
      </c>
      <c r="O7" s="787"/>
      <c r="P7" s="977" t="s">
        <v>197</v>
      </c>
      <c r="Q7" s="977"/>
      <c r="R7" s="342"/>
    </row>
    <row r="8" spans="1:18" ht="29.25" customHeight="1" x14ac:dyDescent="0.15">
      <c r="A8" s="494"/>
      <c r="B8" s="966" t="s">
        <v>1296</v>
      </c>
      <c r="C8" s="966"/>
      <c r="D8" s="966"/>
      <c r="E8" s="966"/>
      <c r="F8" s="1246" t="s">
        <v>1315</v>
      </c>
      <c r="G8" s="1246"/>
      <c r="H8" s="966" t="s">
        <v>1297</v>
      </c>
      <c r="I8" s="966"/>
      <c r="J8" s="1246" t="s">
        <v>1316</v>
      </c>
      <c r="K8" s="1246"/>
      <c r="L8" s="966" t="s">
        <v>1298</v>
      </c>
      <c r="M8" s="966"/>
      <c r="N8" s="787"/>
      <c r="O8" s="787"/>
      <c r="P8" s="977"/>
      <c r="Q8" s="977"/>
      <c r="R8" s="342"/>
    </row>
    <row r="9" spans="1:18" ht="29.25" customHeight="1" x14ac:dyDescent="0.15">
      <c r="A9" s="494"/>
      <c r="B9" s="966" t="s">
        <v>1299</v>
      </c>
      <c r="C9" s="966"/>
      <c r="D9" s="966" t="s">
        <v>1300</v>
      </c>
      <c r="E9" s="966"/>
      <c r="F9" s="1246"/>
      <c r="G9" s="1246"/>
      <c r="H9" s="966"/>
      <c r="I9" s="966"/>
      <c r="J9" s="1246"/>
      <c r="K9" s="1246"/>
      <c r="L9" s="966"/>
      <c r="M9" s="966"/>
      <c r="N9" s="787"/>
      <c r="O9" s="787"/>
      <c r="P9" s="977"/>
      <c r="Q9" s="977"/>
      <c r="R9" s="342"/>
    </row>
    <row r="10" spans="1:18" ht="29.25" customHeight="1" x14ac:dyDescent="0.15">
      <c r="A10" s="495" t="s">
        <v>1301</v>
      </c>
      <c r="B10" s="344" t="s">
        <v>1302</v>
      </c>
      <c r="C10" s="344" t="s">
        <v>1303</v>
      </c>
      <c r="D10" s="344" t="s">
        <v>1302</v>
      </c>
      <c r="E10" s="344" t="s">
        <v>1303</v>
      </c>
      <c r="F10" s="344" t="s">
        <v>1302</v>
      </c>
      <c r="G10" s="344" t="s">
        <v>1303</v>
      </c>
      <c r="H10" s="344" t="s">
        <v>1302</v>
      </c>
      <c r="I10" s="344" t="s">
        <v>1303</v>
      </c>
      <c r="J10" s="344" t="s">
        <v>1302</v>
      </c>
      <c r="K10" s="344" t="s">
        <v>1303</v>
      </c>
      <c r="L10" s="344" t="s">
        <v>1302</v>
      </c>
      <c r="M10" s="344" t="s">
        <v>1303</v>
      </c>
      <c r="N10" s="344" t="s">
        <v>1302</v>
      </c>
      <c r="O10" s="344" t="s">
        <v>1303</v>
      </c>
      <c r="P10" s="344" t="s">
        <v>1302</v>
      </c>
      <c r="Q10" s="345" t="s">
        <v>1304</v>
      </c>
      <c r="R10" s="342"/>
    </row>
    <row r="11" spans="1:18" ht="29.25" customHeight="1" x14ac:dyDescent="0.15">
      <c r="A11" s="347">
        <v>30</v>
      </c>
      <c r="B11" s="292">
        <v>7</v>
      </c>
      <c r="C11" s="496">
        <v>32240</v>
      </c>
      <c r="D11" s="292">
        <v>2</v>
      </c>
      <c r="E11" s="497">
        <v>18400</v>
      </c>
      <c r="F11" s="497" t="s">
        <v>0</v>
      </c>
      <c r="G11" s="292" t="s">
        <v>0</v>
      </c>
      <c r="H11" s="292" t="s">
        <v>1305</v>
      </c>
      <c r="I11" s="496" t="s">
        <v>1305</v>
      </c>
      <c r="J11" s="292" t="s">
        <v>0</v>
      </c>
      <c r="K11" s="292" t="s">
        <v>0</v>
      </c>
      <c r="L11" s="292" t="s">
        <v>0</v>
      </c>
      <c r="M11" s="292" t="s">
        <v>0</v>
      </c>
      <c r="N11" s="292">
        <v>1</v>
      </c>
      <c r="O11" s="498">
        <v>19300</v>
      </c>
      <c r="P11" s="499">
        <v>10</v>
      </c>
      <c r="Q11" s="500">
        <v>69940</v>
      </c>
      <c r="R11" s="342"/>
    </row>
    <row r="12" spans="1:18" ht="29.25" customHeight="1" x14ac:dyDescent="0.15">
      <c r="A12" s="342"/>
      <c r="B12" s="342"/>
      <c r="C12" s="342"/>
      <c r="D12" s="342"/>
      <c r="E12" s="342"/>
      <c r="F12" s="342"/>
      <c r="G12" s="342"/>
      <c r="H12" s="342"/>
      <c r="I12" s="342"/>
      <c r="J12" s="342"/>
      <c r="K12" s="342"/>
      <c r="L12" s="342"/>
      <c r="M12" s="342"/>
      <c r="N12" s="342"/>
      <c r="O12" s="342"/>
      <c r="P12" s="342"/>
      <c r="Q12" s="341"/>
      <c r="R12" s="342"/>
    </row>
    <row r="13" spans="1:18" ht="29.25" customHeight="1" x14ac:dyDescent="0.15">
      <c r="A13" s="804" t="s">
        <v>1306</v>
      </c>
      <c r="B13" s="804"/>
      <c r="C13" s="804"/>
      <c r="D13" s="342"/>
      <c r="E13" s="342"/>
      <c r="F13" s="342"/>
      <c r="G13" s="342"/>
      <c r="H13" s="805" t="s">
        <v>1293</v>
      </c>
      <c r="I13" s="805"/>
      <c r="J13" s="342"/>
      <c r="K13" s="342"/>
      <c r="L13" s="342"/>
      <c r="M13" s="342"/>
      <c r="N13" s="342"/>
      <c r="O13" s="342"/>
      <c r="P13" s="342"/>
      <c r="Q13" s="342"/>
      <c r="R13" s="342"/>
    </row>
    <row r="14" spans="1:18" ht="29.25" customHeight="1" x14ac:dyDescent="0.15">
      <c r="A14" s="503" t="s">
        <v>1314</v>
      </c>
      <c r="B14" s="1244" t="s">
        <v>1317</v>
      </c>
      <c r="C14" s="1244"/>
      <c r="D14" s="1099" t="s">
        <v>1307</v>
      </c>
      <c r="E14" s="1099"/>
      <c r="F14" s="1099" t="s">
        <v>1308</v>
      </c>
      <c r="G14" s="1099"/>
      <c r="H14" s="977" t="s">
        <v>197</v>
      </c>
      <c r="I14" s="977"/>
      <c r="J14" s="342"/>
      <c r="K14" s="342"/>
      <c r="L14" s="342"/>
      <c r="M14" s="342"/>
      <c r="N14" s="342"/>
      <c r="O14" s="342"/>
      <c r="P14" s="342"/>
      <c r="Q14" s="342"/>
      <c r="R14" s="342"/>
    </row>
    <row r="15" spans="1:18" ht="29.25" customHeight="1" x14ac:dyDescent="0.15">
      <c r="A15" s="501" t="s">
        <v>1301</v>
      </c>
      <c r="B15" s="344" t="s">
        <v>1302</v>
      </c>
      <c r="C15" s="344" t="s">
        <v>1303</v>
      </c>
      <c r="D15" s="344" t="s">
        <v>1302</v>
      </c>
      <c r="E15" s="344" t="s">
        <v>1303</v>
      </c>
      <c r="F15" s="344" t="s">
        <v>1302</v>
      </c>
      <c r="G15" s="344" t="s">
        <v>1303</v>
      </c>
      <c r="H15" s="344" t="s">
        <v>1302</v>
      </c>
      <c r="I15" s="345" t="s">
        <v>1303</v>
      </c>
      <c r="J15" s="342"/>
      <c r="K15" s="342"/>
      <c r="L15" s="342"/>
      <c r="M15" s="342"/>
      <c r="N15" s="342"/>
      <c r="O15" s="342"/>
      <c r="P15" s="342"/>
      <c r="Q15" s="342"/>
      <c r="R15" s="342"/>
    </row>
    <row r="16" spans="1:18" ht="29.25" customHeight="1" x14ac:dyDescent="0.15">
      <c r="A16" s="347">
        <v>30</v>
      </c>
      <c r="B16" s="292" t="s">
        <v>0</v>
      </c>
      <c r="C16" s="292" t="s">
        <v>0</v>
      </c>
      <c r="D16" s="292" t="s">
        <v>0</v>
      </c>
      <c r="E16" s="292" t="s">
        <v>0</v>
      </c>
      <c r="F16" s="292" t="s">
        <v>0</v>
      </c>
      <c r="G16" s="292" t="s">
        <v>0</v>
      </c>
      <c r="H16" s="292" t="s">
        <v>0</v>
      </c>
      <c r="I16" s="502" t="s">
        <v>0</v>
      </c>
      <c r="J16" s="342"/>
      <c r="K16" s="342"/>
      <c r="L16" s="342"/>
      <c r="M16" s="342"/>
      <c r="N16" s="342"/>
      <c r="O16" s="342"/>
      <c r="P16" s="342"/>
      <c r="Q16" s="342"/>
      <c r="R16" s="342"/>
    </row>
    <row r="17" spans="1:18" ht="29.25" customHeight="1" x14ac:dyDescent="0.15">
      <c r="A17" s="342"/>
      <c r="B17" s="342"/>
      <c r="C17" s="342"/>
      <c r="D17" s="342"/>
      <c r="E17" s="342"/>
      <c r="F17" s="342"/>
      <c r="G17" s="342"/>
      <c r="H17" s="342"/>
      <c r="I17" s="342"/>
      <c r="J17" s="342"/>
      <c r="K17" s="342"/>
      <c r="L17" s="342"/>
      <c r="M17" s="342"/>
      <c r="N17" s="342"/>
      <c r="O17" s="342"/>
      <c r="P17" s="342"/>
      <c r="Q17" s="342"/>
      <c r="R17" s="342"/>
    </row>
    <row r="18" spans="1:18" ht="29.25" customHeight="1" x14ac:dyDescent="0.15">
      <c r="A18" s="343" t="s">
        <v>1309</v>
      </c>
      <c r="B18" s="342"/>
      <c r="C18" s="342"/>
      <c r="D18" s="342"/>
      <c r="E18" s="342"/>
      <c r="F18" s="342"/>
      <c r="G18" s="342"/>
      <c r="H18" s="805" t="s">
        <v>1293</v>
      </c>
      <c r="I18" s="805"/>
      <c r="J18" s="342"/>
      <c r="K18" s="342"/>
      <c r="L18" s="342"/>
      <c r="M18" s="342"/>
      <c r="N18" s="342"/>
      <c r="O18" s="342"/>
      <c r="P18" s="342"/>
      <c r="Q18" s="342"/>
      <c r="R18" s="342"/>
    </row>
    <row r="19" spans="1:18" ht="29.25" customHeight="1" x14ac:dyDescent="0.15">
      <c r="A19" s="503" t="s">
        <v>1314</v>
      </c>
      <c r="B19" s="787" t="s">
        <v>1310</v>
      </c>
      <c r="C19" s="787"/>
      <c r="D19" s="1099" t="s">
        <v>1311</v>
      </c>
      <c r="E19" s="1099"/>
      <c r="F19" s="1099" t="s">
        <v>1312</v>
      </c>
      <c r="G19" s="1099"/>
      <c r="H19" s="977" t="s">
        <v>197</v>
      </c>
      <c r="I19" s="977"/>
      <c r="J19" s="342"/>
      <c r="K19" s="342"/>
      <c r="L19" s="342"/>
      <c r="M19" s="342"/>
      <c r="N19" s="342"/>
      <c r="O19" s="342"/>
      <c r="P19" s="342"/>
      <c r="Q19" s="342"/>
      <c r="R19" s="342"/>
    </row>
    <row r="20" spans="1:18" ht="29.25" customHeight="1" x14ac:dyDescent="0.15">
      <c r="A20" s="501" t="s">
        <v>1301</v>
      </c>
      <c r="B20" s="344" t="s">
        <v>1302</v>
      </c>
      <c r="C20" s="344" t="s">
        <v>1303</v>
      </c>
      <c r="D20" s="344" t="s">
        <v>1302</v>
      </c>
      <c r="E20" s="344" t="s">
        <v>1303</v>
      </c>
      <c r="F20" s="344" t="s">
        <v>1302</v>
      </c>
      <c r="G20" s="344" t="s">
        <v>1303</v>
      </c>
      <c r="H20" s="344" t="s">
        <v>1302</v>
      </c>
      <c r="I20" s="345" t="s">
        <v>1303</v>
      </c>
      <c r="J20" s="342"/>
      <c r="K20" s="342"/>
      <c r="L20" s="342"/>
      <c r="M20" s="342"/>
      <c r="N20" s="342"/>
      <c r="O20" s="342"/>
      <c r="P20" s="342"/>
      <c r="Q20" s="342"/>
      <c r="R20" s="342"/>
    </row>
    <row r="21" spans="1:18" ht="29.25" customHeight="1" x14ac:dyDescent="0.15">
      <c r="A21" s="347">
        <v>30</v>
      </c>
      <c r="B21" s="292" t="s">
        <v>1305</v>
      </c>
      <c r="C21" s="504" t="s">
        <v>1305</v>
      </c>
      <c r="D21" s="292" t="s">
        <v>0</v>
      </c>
      <c r="E21" s="292" t="s">
        <v>0</v>
      </c>
      <c r="F21" s="292" t="s">
        <v>1305</v>
      </c>
      <c r="G21" s="498" t="s">
        <v>1305</v>
      </c>
      <c r="H21" s="292" t="s">
        <v>1305</v>
      </c>
      <c r="I21" s="505" t="s">
        <v>1305</v>
      </c>
      <c r="J21" s="342"/>
      <c r="K21" s="342"/>
      <c r="L21" s="342"/>
      <c r="M21" s="342"/>
      <c r="N21" s="342"/>
      <c r="O21" s="342"/>
      <c r="P21" s="342"/>
      <c r="Q21" s="342"/>
      <c r="R21" s="342"/>
    </row>
    <row r="22" spans="1:18" x14ac:dyDescent="0.15">
      <c r="A22" s="342"/>
      <c r="B22" s="342"/>
      <c r="C22" s="342"/>
      <c r="D22" s="342"/>
      <c r="E22" s="342"/>
      <c r="F22" s="342"/>
      <c r="G22" s="342"/>
      <c r="H22" s="342"/>
      <c r="I22" s="342"/>
      <c r="J22" s="342"/>
      <c r="K22" s="342"/>
      <c r="L22" s="342"/>
      <c r="M22" s="342"/>
      <c r="N22" s="342"/>
      <c r="O22" s="342"/>
      <c r="P22" s="342"/>
      <c r="Q22" s="342"/>
      <c r="R22" s="342"/>
    </row>
    <row r="23" spans="1:18" x14ac:dyDescent="0.15">
      <c r="A23" s="342"/>
      <c r="B23" s="342"/>
      <c r="C23" s="342"/>
      <c r="D23" s="342"/>
      <c r="E23" s="342"/>
      <c r="F23" s="342"/>
      <c r="G23" s="342"/>
      <c r="H23" s="342"/>
      <c r="I23" s="342"/>
      <c r="J23" s="342"/>
      <c r="K23" s="342"/>
      <c r="L23" s="342"/>
      <c r="M23" s="342"/>
      <c r="N23" s="342"/>
      <c r="O23" s="342"/>
      <c r="P23" s="342"/>
      <c r="Q23" s="342"/>
      <c r="R23" s="342"/>
    </row>
    <row r="24" spans="1:18" x14ac:dyDescent="0.15">
      <c r="R24" s="342"/>
    </row>
    <row r="25" spans="1:18" x14ac:dyDescent="0.15">
      <c r="A25" s="342"/>
      <c r="B25" s="342"/>
      <c r="C25" s="342"/>
      <c r="D25" s="342"/>
      <c r="E25" s="342"/>
      <c r="F25" s="342"/>
      <c r="G25" s="342"/>
      <c r="H25" s="342"/>
      <c r="I25" s="342"/>
      <c r="J25" s="342"/>
      <c r="K25" s="342"/>
      <c r="L25" s="342"/>
      <c r="M25" s="342"/>
      <c r="N25" s="342"/>
      <c r="O25" s="342"/>
      <c r="P25" s="342"/>
      <c r="Q25" s="342"/>
      <c r="R25" s="342"/>
    </row>
    <row r="26" spans="1:18" x14ac:dyDescent="0.15">
      <c r="A26" s="342"/>
      <c r="B26" s="342"/>
      <c r="C26" s="342"/>
      <c r="D26" s="342"/>
      <c r="E26" s="342"/>
      <c r="F26" s="342"/>
      <c r="G26" s="342"/>
      <c r="H26" s="342"/>
      <c r="I26" s="342"/>
      <c r="J26" s="342"/>
      <c r="K26" s="342"/>
      <c r="L26" s="342"/>
      <c r="M26" s="342"/>
      <c r="N26" s="342"/>
      <c r="O26" s="342"/>
      <c r="P26" s="342"/>
      <c r="Q26" s="342"/>
      <c r="R26" s="342"/>
    </row>
    <row r="27" spans="1:18" ht="15.75" x14ac:dyDescent="0.15">
      <c r="A27" s="778" t="s">
        <v>1313</v>
      </c>
      <c r="B27" s="778"/>
      <c r="C27" s="778"/>
      <c r="D27" s="778"/>
      <c r="E27" s="778"/>
      <c r="F27" s="778"/>
      <c r="G27" s="778"/>
      <c r="H27" s="778"/>
      <c r="I27" s="778"/>
      <c r="J27" s="778"/>
      <c r="K27" s="778"/>
      <c r="L27" s="778"/>
      <c r="M27" s="778"/>
      <c r="N27" s="778"/>
      <c r="O27" s="778"/>
      <c r="P27" s="778"/>
      <c r="Q27" s="778"/>
    </row>
  </sheetData>
  <sheetProtection selectLockedCells="1" selectUnlockedCells="1"/>
  <mergeCells count="25">
    <mergeCell ref="A27:Q27"/>
    <mergeCell ref="L8:M9"/>
    <mergeCell ref="B9:C9"/>
    <mergeCell ref="D9:E9"/>
    <mergeCell ref="A13:C13"/>
    <mergeCell ref="H13:I13"/>
    <mergeCell ref="B14:C14"/>
    <mergeCell ref="D14:E14"/>
    <mergeCell ref="F14:G14"/>
    <mergeCell ref="H14:I14"/>
    <mergeCell ref="H18:I18"/>
    <mergeCell ref="B19:C19"/>
    <mergeCell ref="D19:E19"/>
    <mergeCell ref="F19:G19"/>
    <mergeCell ref="H19:I19"/>
    <mergeCell ref="A4:H4"/>
    <mergeCell ref="A6:C6"/>
    <mergeCell ref="P6:Q6"/>
    <mergeCell ref="B7:M7"/>
    <mergeCell ref="N7:O9"/>
    <mergeCell ref="P7:Q9"/>
    <mergeCell ref="B8:E8"/>
    <mergeCell ref="F8:G9"/>
    <mergeCell ref="H8:I9"/>
    <mergeCell ref="J8:K9"/>
  </mergeCells>
  <phoneticPr fontId="4"/>
  <pageMargins left="0.78740157480314965" right="0.19685039370078741" top="0.19685039370078741" bottom="0.19685039370078741" header="0.51181102362204722" footer="0.19685039370078741"/>
  <pageSetup paperSize="9" scale="95" firstPageNumber="0" fitToWidth="0" fitToHeight="0" orientation="landscape"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28"/>
  <sheetViews>
    <sheetView view="pageLayout" zoomScaleNormal="100" workbookViewId="0">
      <selection activeCell="N3" sqref="N3:P3"/>
    </sheetView>
  </sheetViews>
  <sheetFormatPr defaultRowHeight="14.25" x14ac:dyDescent="0.15"/>
  <cols>
    <col min="1" max="1" width="3.625" style="6" customWidth="1"/>
    <col min="2" max="2" width="8.625" style="6" customWidth="1"/>
    <col min="3" max="3" width="14.75" style="6" customWidth="1"/>
    <col min="4" max="4" width="5.75" style="6" customWidth="1"/>
    <col min="5" max="5" width="8.125" style="6" customWidth="1"/>
    <col min="6" max="6" width="11.625" style="6" customWidth="1"/>
    <col min="7" max="8" width="11.125" style="6" customWidth="1"/>
    <col min="9" max="9" width="11.25" style="6" customWidth="1"/>
    <col min="10" max="16" width="11.125" style="6" customWidth="1"/>
    <col min="17" max="17" width="9.5" style="6" customWidth="1"/>
    <col min="18" max="16384" width="9" style="6"/>
  </cols>
  <sheetData>
    <row r="1" spans="1:16" ht="29.25" customHeight="1" x14ac:dyDescent="0.15"/>
    <row r="2" spans="1:16" s="169" customFormat="1" ht="27" customHeight="1" x14ac:dyDescent="0.15">
      <c r="A2" s="804" t="s">
        <v>774</v>
      </c>
      <c r="B2" s="804"/>
      <c r="C2" s="804"/>
      <c r="D2" s="804"/>
      <c r="E2" s="804"/>
      <c r="F2" s="309"/>
      <c r="G2" s="309"/>
      <c r="H2" s="309"/>
      <c r="I2" s="309"/>
      <c r="J2" s="309"/>
      <c r="K2" s="309"/>
      <c r="L2" s="309"/>
      <c r="M2" s="309"/>
      <c r="N2" s="309"/>
      <c r="O2" s="309"/>
      <c r="P2" s="309"/>
    </row>
    <row r="3" spans="1:16" s="169" customFormat="1" ht="27" customHeight="1" x14ac:dyDescent="0.15">
      <c r="A3" s="694" t="s">
        <v>775</v>
      </c>
      <c r="B3" s="694"/>
      <c r="C3" s="694"/>
      <c r="D3" s="694"/>
      <c r="E3" s="694"/>
      <c r="F3" s="694"/>
      <c r="G3" s="309"/>
      <c r="H3" s="309"/>
      <c r="I3" s="309"/>
      <c r="J3" s="309"/>
      <c r="K3" s="309"/>
      <c r="L3" s="309"/>
      <c r="M3" s="309"/>
      <c r="N3" s="1373" t="s">
        <v>776</v>
      </c>
      <c r="O3" s="1373"/>
      <c r="P3" s="1373"/>
    </row>
    <row r="4" spans="1:16" ht="28.5" customHeight="1" x14ac:dyDescent="0.15">
      <c r="A4" s="1190" t="s">
        <v>777</v>
      </c>
      <c r="B4" s="787" t="s">
        <v>778</v>
      </c>
      <c r="C4" s="787" t="s">
        <v>779</v>
      </c>
      <c r="D4" s="787" t="s">
        <v>780</v>
      </c>
      <c r="E4" s="787" t="s">
        <v>781</v>
      </c>
      <c r="F4" s="1099" t="s">
        <v>782</v>
      </c>
      <c r="G4" s="977" t="s">
        <v>783</v>
      </c>
      <c r="H4" s="977"/>
      <c r="I4" s="977"/>
      <c r="J4" s="977"/>
      <c r="K4" s="977"/>
      <c r="L4" s="977"/>
      <c r="M4" s="977"/>
      <c r="N4" s="977"/>
      <c r="O4" s="977"/>
      <c r="P4" s="977"/>
    </row>
    <row r="5" spans="1:16" ht="28.5" customHeight="1" x14ac:dyDescent="0.15">
      <c r="A5" s="1374"/>
      <c r="B5" s="1375"/>
      <c r="C5" s="1375"/>
      <c r="D5" s="1375"/>
      <c r="E5" s="1375"/>
      <c r="F5" s="1375"/>
      <c r="G5" s="57" t="s">
        <v>784</v>
      </c>
      <c r="H5" s="57" t="s">
        <v>785</v>
      </c>
      <c r="I5" s="57" t="s">
        <v>786</v>
      </c>
      <c r="J5" s="57" t="s">
        <v>787</v>
      </c>
      <c r="K5" s="57" t="s">
        <v>788</v>
      </c>
      <c r="L5" s="57" t="s">
        <v>789</v>
      </c>
      <c r="M5" s="57" t="s">
        <v>790</v>
      </c>
      <c r="N5" s="57" t="s">
        <v>791</v>
      </c>
      <c r="O5" s="57" t="s">
        <v>792</v>
      </c>
      <c r="P5" s="250" t="s">
        <v>793</v>
      </c>
    </row>
    <row r="6" spans="1:16" ht="28.5" customHeight="1" x14ac:dyDescent="0.15">
      <c r="A6" s="1376" t="s">
        <v>794</v>
      </c>
      <c r="B6" s="1360" t="s">
        <v>795</v>
      </c>
      <c r="C6" s="251"/>
      <c r="D6" s="1360">
        <v>4</v>
      </c>
      <c r="E6" s="1360" t="s">
        <v>506</v>
      </c>
      <c r="F6" s="1377">
        <v>18819</v>
      </c>
      <c r="G6" s="230" t="s">
        <v>665</v>
      </c>
      <c r="H6" s="230" t="s">
        <v>665</v>
      </c>
      <c r="I6" s="230" t="s">
        <v>665</v>
      </c>
      <c r="J6" s="230" t="s">
        <v>665</v>
      </c>
      <c r="K6" s="230" t="s">
        <v>665</v>
      </c>
      <c r="L6" s="230" t="s">
        <v>665</v>
      </c>
      <c r="M6" s="230" t="s">
        <v>665</v>
      </c>
      <c r="N6" s="230" t="s">
        <v>665</v>
      </c>
      <c r="O6" s="230" t="s">
        <v>1043</v>
      </c>
      <c r="P6" s="231" t="s">
        <v>665</v>
      </c>
    </row>
    <row r="7" spans="1:16" ht="28.5" customHeight="1" x14ac:dyDescent="0.15">
      <c r="A7" s="1100"/>
      <c r="B7" s="966"/>
      <c r="C7" s="252" t="s">
        <v>796</v>
      </c>
      <c r="D7" s="966"/>
      <c r="E7" s="966"/>
      <c r="F7" s="1378"/>
      <c r="G7" s="232">
        <v>1593.9</v>
      </c>
      <c r="H7" s="232" t="s">
        <v>0</v>
      </c>
      <c r="I7" s="232" t="s">
        <v>0</v>
      </c>
      <c r="J7" s="233" t="s">
        <v>666</v>
      </c>
      <c r="K7" s="233" t="s">
        <v>1044</v>
      </c>
      <c r="L7" s="232">
        <v>566</v>
      </c>
      <c r="M7" s="232">
        <v>193.2</v>
      </c>
      <c r="N7" s="232">
        <v>459.8</v>
      </c>
      <c r="O7" s="234">
        <v>43890</v>
      </c>
      <c r="P7" s="235">
        <v>29.2</v>
      </c>
    </row>
    <row r="8" spans="1:16" ht="28.5" customHeight="1" x14ac:dyDescent="0.15">
      <c r="A8" s="1100"/>
      <c r="B8" s="966"/>
      <c r="C8" s="253" t="s">
        <v>797</v>
      </c>
      <c r="D8" s="966"/>
      <c r="E8" s="966"/>
      <c r="F8" s="1378"/>
      <c r="G8" s="236">
        <v>683.8</v>
      </c>
      <c r="H8" s="236" t="s">
        <v>0</v>
      </c>
      <c r="I8" s="236" t="s">
        <v>0</v>
      </c>
      <c r="J8" s="237" t="s">
        <v>667</v>
      </c>
      <c r="K8" s="236" t="s">
        <v>0</v>
      </c>
      <c r="L8" s="236" t="s">
        <v>0</v>
      </c>
      <c r="M8" s="236">
        <v>159</v>
      </c>
      <c r="N8" s="237" t="s">
        <v>668</v>
      </c>
      <c r="O8" s="238">
        <v>11550</v>
      </c>
      <c r="P8" s="239" t="s">
        <v>0</v>
      </c>
    </row>
    <row r="9" spans="1:16" ht="28.5" customHeight="1" x14ac:dyDescent="0.15">
      <c r="A9" s="1100"/>
      <c r="B9" s="966"/>
      <c r="C9" s="253" t="s">
        <v>798</v>
      </c>
      <c r="D9" s="966"/>
      <c r="E9" s="966"/>
      <c r="F9" s="1378"/>
      <c r="G9" s="236">
        <v>834.9</v>
      </c>
      <c r="H9" s="236">
        <v>45.5</v>
      </c>
      <c r="I9" s="236" t="s">
        <v>0</v>
      </c>
      <c r="J9" s="237" t="s">
        <v>669</v>
      </c>
      <c r="K9" s="236">
        <v>114.8</v>
      </c>
      <c r="L9" s="236">
        <v>175</v>
      </c>
      <c r="M9" s="236">
        <v>81</v>
      </c>
      <c r="N9" s="237" t="s">
        <v>670</v>
      </c>
      <c r="O9" s="238">
        <v>18500</v>
      </c>
      <c r="P9" s="239" t="s">
        <v>0</v>
      </c>
    </row>
    <row r="10" spans="1:16" ht="28.5" customHeight="1" x14ac:dyDescent="0.15">
      <c r="A10" s="1100"/>
      <c r="B10" s="310" t="s">
        <v>799</v>
      </c>
      <c r="C10" s="253" t="s">
        <v>800</v>
      </c>
      <c r="D10" s="310">
        <v>2</v>
      </c>
      <c r="E10" s="310" t="s">
        <v>314</v>
      </c>
      <c r="F10" s="240">
        <v>18819</v>
      </c>
      <c r="G10" s="236">
        <v>1196</v>
      </c>
      <c r="H10" s="236">
        <v>125.5</v>
      </c>
      <c r="I10" s="236" t="s">
        <v>0</v>
      </c>
      <c r="J10" s="237" t="s">
        <v>671</v>
      </c>
      <c r="K10" s="237" t="s">
        <v>672</v>
      </c>
      <c r="L10" s="236">
        <v>559</v>
      </c>
      <c r="M10" s="236">
        <v>47.6</v>
      </c>
      <c r="N10" s="236">
        <v>301.39999999999998</v>
      </c>
      <c r="O10" s="238">
        <v>43434</v>
      </c>
      <c r="P10" s="239" t="s">
        <v>0</v>
      </c>
    </row>
    <row r="11" spans="1:16" ht="28.5" customHeight="1" x14ac:dyDescent="0.15">
      <c r="A11" s="1100"/>
      <c r="B11" s="310" t="s">
        <v>801</v>
      </c>
      <c r="C11" s="253" t="s">
        <v>802</v>
      </c>
      <c r="D11" s="310">
        <v>2</v>
      </c>
      <c r="E11" s="310" t="s">
        <v>314</v>
      </c>
      <c r="F11" s="240">
        <v>18946</v>
      </c>
      <c r="G11" s="236">
        <v>885.7</v>
      </c>
      <c r="H11" s="236" t="s">
        <v>0</v>
      </c>
      <c r="I11" s="236" t="s">
        <v>0</v>
      </c>
      <c r="J11" s="237" t="s">
        <v>673</v>
      </c>
      <c r="K11" s="236">
        <v>42.9</v>
      </c>
      <c r="L11" s="236">
        <v>306</v>
      </c>
      <c r="M11" s="236">
        <v>117.7</v>
      </c>
      <c r="N11" s="236">
        <v>74.2</v>
      </c>
      <c r="O11" s="238">
        <v>31816</v>
      </c>
      <c r="P11" s="239">
        <v>12</v>
      </c>
    </row>
    <row r="12" spans="1:16" ht="28.5" customHeight="1" x14ac:dyDescent="0.15">
      <c r="A12" s="1100"/>
      <c r="B12" s="310" t="s">
        <v>803</v>
      </c>
      <c r="C12" s="254" t="s">
        <v>804</v>
      </c>
      <c r="D12" s="310">
        <v>1</v>
      </c>
      <c r="E12" s="310" t="s">
        <v>805</v>
      </c>
      <c r="F12" s="240">
        <v>20027</v>
      </c>
      <c r="G12" s="236">
        <v>98.8</v>
      </c>
      <c r="H12" s="236" t="s">
        <v>0</v>
      </c>
      <c r="I12" s="236" t="s">
        <v>0</v>
      </c>
      <c r="J12" s="237" t="s">
        <v>674</v>
      </c>
      <c r="K12" s="236" t="s">
        <v>0</v>
      </c>
      <c r="L12" s="236" t="s">
        <v>0</v>
      </c>
      <c r="M12" s="236" t="s">
        <v>0</v>
      </c>
      <c r="N12" s="236">
        <v>109</v>
      </c>
      <c r="O12" s="238">
        <v>5600</v>
      </c>
      <c r="P12" s="239" t="s">
        <v>0</v>
      </c>
    </row>
    <row r="13" spans="1:16" ht="28.5" customHeight="1" x14ac:dyDescent="0.15">
      <c r="A13" s="1100"/>
      <c r="B13" s="310" t="s">
        <v>806</v>
      </c>
      <c r="C13" s="253" t="s">
        <v>807</v>
      </c>
      <c r="D13" s="310">
        <v>1</v>
      </c>
      <c r="E13" s="310" t="s">
        <v>506</v>
      </c>
      <c r="F13" s="240">
        <v>18819</v>
      </c>
      <c r="G13" s="236">
        <v>2112.9499999999998</v>
      </c>
      <c r="H13" s="236">
        <v>22</v>
      </c>
      <c r="I13" s="236">
        <v>131</v>
      </c>
      <c r="J13" s="237" t="s">
        <v>675</v>
      </c>
      <c r="K13" s="236">
        <v>170</v>
      </c>
      <c r="L13" s="236">
        <v>303.5</v>
      </c>
      <c r="M13" s="236">
        <v>196.5</v>
      </c>
      <c r="N13" s="236">
        <v>125</v>
      </c>
      <c r="O13" s="238">
        <v>55400</v>
      </c>
      <c r="P13" s="239">
        <v>158</v>
      </c>
    </row>
    <row r="14" spans="1:16" ht="28.5" customHeight="1" x14ac:dyDescent="0.15">
      <c r="A14" s="1100"/>
      <c r="B14" s="310" t="s">
        <v>808</v>
      </c>
      <c r="C14" s="253" t="s">
        <v>809</v>
      </c>
      <c r="D14" s="310">
        <v>1</v>
      </c>
      <c r="E14" s="310" t="s">
        <v>810</v>
      </c>
      <c r="F14" s="240">
        <v>18946</v>
      </c>
      <c r="G14" s="236">
        <v>149.9</v>
      </c>
      <c r="H14" s="236" t="s">
        <v>0</v>
      </c>
      <c r="I14" s="236">
        <v>80.599999999999994</v>
      </c>
      <c r="J14" s="237" t="s">
        <v>676</v>
      </c>
      <c r="K14" s="236" t="s">
        <v>0</v>
      </c>
      <c r="L14" s="236" t="s">
        <v>0</v>
      </c>
      <c r="M14" s="236">
        <v>60</v>
      </c>
      <c r="N14" s="236">
        <v>60.3</v>
      </c>
      <c r="O14" s="238">
        <v>4433</v>
      </c>
      <c r="P14" s="239" t="s">
        <v>0</v>
      </c>
    </row>
    <row r="15" spans="1:16" ht="28.5" customHeight="1" x14ac:dyDescent="0.15">
      <c r="A15" s="1100"/>
      <c r="B15" s="310" t="s">
        <v>811</v>
      </c>
      <c r="C15" s="253" t="s">
        <v>812</v>
      </c>
      <c r="D15" s="310">
        <v>1</v>
      </c>
      <c r="E15" s="310" t="s">
        <v>314</v>
      </c>
      <c r="F15" s="240">
        <v>19357</v>
      </c>
      <c r="G15" s="236">
        <v>167.95</v>
      </c>
      <c r="H15" s="236" t="s">
        <v>0</v>
      </c>
      <c r="I15" s="236" t="s">
        <v>0</v>
      </c>
      <c r="J15" s="236">
        <v>39.799999999999997</v>
      </c>
      <c r="K15" s="236" t="s">
        <v>0</v>
      </c>
      <c r="L15" s="236" t="s">
        <v>0</v>
      </c>
      <c r="M15" s="236" t="s">
        <v>0</v>
      </c>
      <c r="N15" s="236">
        <v>54.7</v>
      </c>
      <c r="O15" s="238">
        <v>1448</v>
      </c>
      <c r="P15" s="239" t="s">
        <v>0</v>
      </c>
    </row>
    <row r="16" spans="1:16" ht="28.5" customHeight="1" x14ac:dyDescent="0.15">
      <c r="A16" s="1100"/>
      <c r="B16" s="310" t="s">
        <v>813</v>
      </c>
      <c r="C16" s="253" t="s">
        <v>814</v>
      </c>
      <c r="D16" s="310">
        <v>1</v>
      </c>
      <c r="E16" s="310" t="s">
        <v>506</v>
      </c>
      <c r="F16" s="240">
        <v>19357</v>
      </c>
      <c r="G16" s="236">
        <v>359.2</v>
      </c>
      <c r="H16" s="236">
        <v>24</v>
      </c>
      <c r="I16" s="236" t="s">
        <v>0</v>
      </c>
      <c r="J16" s="236">
        <v>253.7</v>
      </c>
      <c r="K16" s="236" t="s">
        <v>0</v>
      </c>
      <c r="L16" s="236" t="s">
        <v>0</v>
      </c>
      <c r="M16" s="236">
        <v>227.4</v>
      </c>
      <c r="N16" s="236">
        <v>106.3</v>
      </c>
      <c r="O16" s="238">
        <v>11735</v>
      </c>
      <c r="P16" s="239" t="s">
        <v>0</v>
      </c>
    </row>
    <row r="17" spans="1:16" ht="28.5" customHeight="1" x14ac:dyDescent="0.15">
      <c r="A17" s="1100"/>
      <c r="B17" s="310" t="s">
        <v>815</v>
      </c>
      <c r="C17" s="253" t="s">
        <v>816</v>
      </c>
      <c r="D17" s="310">
        <v>1</v>
      </c>
      <c r="E17" s="310" t="s">
        <v>810</v>
      </c>
      <c r="F17" s="240">
        <v>19357</v>
      </c>
      <c r="G17" s="237" t="s">
        <v>677</v>
      </c>
      <c r="H17" s="236" t="s">
        <v>0</v>
      </c>
      <c r="I17" s="236" t="s">
        <v>0</v>
      </c>
      <c r="J17" s="236">
        <v>58.4</v>
      </c>
      <c r="K17" s="237" t="s">
        <v>1045</v>
      </c>
      <c r="L17" s="236" t="s">
        <v>0</v>
      </c>
      <c r="M17" s="236">
        <v>18</v>
      </c>
      <c r="N17" s="236">
        <v>27.5</v>
      </c>
      <c r="O17" s="238">
        <v>1400</v>
      </c>
      <c r="P17" s="239" t="s">
        <v>0</v>
      </c>
    </row>
    <row r="18" spans="1:16" ht="28.5" customHeight="1" x14ac:dyDescent="0.15">
      <c r="A18" s="1100"/>
      <c r="B18" s="310" t="s">
        <v>817</v>
      </c>
      <c r="C18" s="253" t="s">
        <v>818</v>
      </c>
      <c r="D18" s="310">
        <v>1</v>
      </c>
      <c r="E18" s="310" t="s">
        <v>314</v>
      </c>
      <c r="F18" s="240">
        <v>18946</v>
      </c>
      <c r="G18" s="236">
        <v>52.3</v>
      </c>
      <c r="H18" s="236" t="s">
        <v>0</v>
      </c>
      <c r="I18" s="236" t="s">
        <v>0</v>
      </c>
      <c r="J18" s="236" t="s">
        <v>0</v>
      </c>
      <c r="K18" s="236" t="s">
        <v>0</v>
      </c>
      <c r="L18" s="236" t="s">
        <v>0</v>
      </c>
      <c r="M18" s="236">
        <v>110.3</v>
      </c>
      <c r="N18" s="236">
        <v>14</v>
      </c>
      <c r="O18" s="238">
        <v>1609</v>
      </c>
      <c r="P18" s="239" t="s">
        <v>0</v>
      </c>
    </row>
    <row r="19" spans="1:16" ht="28.5" customHeight="1" x14ac:dyDescent="0.15">
      <c r="A19" s="1100"/>
      <c r="B19" s="310" t="s">
        <v>819</v>
      </c>
      <c r="C19" s="253" t="s">
        <v>820</v>
      </c>
      <c r="D19" s="310">
        <v>1</v>
      </c>
      <c r="E19" s="310" t="s">
        <v>506</v>
      </c>
      <c r="F19" s="240">
        <v>18946</v>
      </c>
      <c r="G19" s="236">
        <v>749</v>
      </c>
      <c r="H19" s="236">
        <v>34</v>
      </c>
      <c r="I19" s="236" t="s">
        <v>0</v>
      </c>
      <c r="J19" s="237" t="s">
        <v>678</v>
      </c>
      <c r="K19" s="236">
        <v>53.7</v>
      </c>
      <c r="L19" s="236" t="s">
        <v>0</v>
      </c>
      <c r="M19" s="236">
        <v>334</v>
      </c>
      <c r="N19" s="236">
        <v>76</v>
      </c>
      <c r="O19" s="238">
        <v>20499</v>
      </c>
      <c r="P19" s="239" t="s">
        <v>0</v>
      </c>
    </row>
    <row r="20" spans="1:16" ht="28.5" customHeight="1" x14ac:dyDescent="0.15">
      <c r="A20" s="1100"/>
      <c r="B20" s="310" t="s">
        <v>821</v>
      </c>
      <c r="C20" s="253" t="s">
        <v>822</v>
      </c>
      <c r="D20" s="310">
        <v>1</v>
      </c>
      <c r="E20" s="310" t="s">
        <v>810</v>
      </c>
      <c r="F20" s="240">
        <v>18946</v>
      </c>
      <c r="G20" s="236">
        <v>225.7</v>
      </c>
      <c r="H20" s="236" t="s">
        <v>0</v>
      </c>
      <c r="I20" s="236" t="s">
        <v>0</v>
      </c>
      <c r="J20" s="236" t="s">
        <v>0</v>
      </c>
      <c r="K20" s="236" t="s">
        <v>0</v>
      </c>
      <c r="L20" s="236" t="s">
        <v>0</v>
      </c>
      <c r="M20" s="236">
        <v>112.6</v>
      </c>
      <c r="N20" s="236">
        <v>81.599999999999994</v>
      </c>
      <c r="O20" s="238">
        <v>5600</v>
      </c>
      <c r="P20" s="239" t="s">
        <v>0</v>
      </c>
    </row>
    <row r="21" spans="1:16" ht="28.5" customHeight="1" x14ac:dyDescent="0.15">
      <c r="A21" s="1100"/>
      <c r="B21" s="310" t="s">
        <v>823</v>
      </c>
      <c r="C21" s="253" t="s">
        <v>824</v>
      </c>
      <c r="D21" s="310">
        <v>1</v>
      </c>
      <c r="E21" s="310" t="s">
        <v>314</v>
      </c>
      <c r="F21" s="240">
        <v>19357</v>
      </c>
      <c r="G21" s="236">
        <v>190</v>
      </c>
      <c r="H21" s="236">
        <v>105</v>
      </c>
      <c r="I21" s="236" t="s">
        <v>0</v>
      </c>
      <c r="J21" s="236" t="s">
        <v>0</v>
      </c>
      <c r="K21" s="237" t="s">
        <v>679</v>
      </c>
      <c r="L21" s="236" t="s">
        <v>0</v>
      </c>
      <c r="M21" s="236">
        <v>53</v>
      </c>
      <c r="N21" s="236">
        <v>96</v>
      </c>
      <c r="O21" s="238">
        <v>10800</v>
      </c>
      <c r="P21" s="239" t="s">
        <v>0</v>
      </c>
    </row>
    <row r="22" spans="1:16" ht="28.5" customHeight="1" x14ac:dyDescent="0.15">
      <c r="A22" s="1100"/>
      <c r="B22" s="310" t="s">
        <v>825</v>
      </c>
      <c r="C22" s="253" t="s">
        <v>826</v>
      </c>
      <c r="D22" s="310">
        <v>1</v>
      </c>
      <c r="E22" s="310" t="s">
        <v>314</v>
      </c>
      <c r="F22" s="240">
        <v>18819</v>
      </c>
      <c r="G22" s="236">
        <v>309.10000000000002</v>
      </c>
      <c r="H22" s="236">
        <v>20.5</v>
      </c>
      <c r="I22" s="236" t="s">
        <v>0</v>
      </c>
      <c r="J22" s="236">
        <v>195.4</v>
      </c>
      <c r="K22" s="236">
        <v>98.1</v>
      </c>
      <c r="L22" s="236" t="s">
        <v>0</v>
      </c>
      <c r="M22" s="236">
        <v>146</v>
      </c>
      <c r="N22" s="236">
        <v>115.6</v>
      </c>
      <c r="O22" s="238">
        <v>13088</v>
      </c>
      <c r="P22" s="239" t="s">
        <v>0</v>
      </c>
    </row>
    <row r="23" spans="1:16" ht="28.5" customHeight="1" x14ac:dyDescent="0.15">
      <c r="A23" s="1100"/>
      <c r="B23" s="310" t="s">
        <v>827</v>
      </c>
      <c r="C23" s="253" t="s">
        <v>828</v>
      </c>
      <c r="D23" s="310">
        <v>1</v>
      </c>
      <c r="E23" s="310" t="s">
        <v>314</v>
      </c>
      <c r="F23" s="240">
        <v>19168</v>
      </c>
      <c r="G23" s="236">
        <v>60.3</v>
      </c>
      <c r="H23" s="236">
        <v>147.9</v>
      </c>
      <c r="I23" s="236" t="s">
        <v>0</v>
      </c>
      <c r="J23" s="236" t="s">
        <v>0</v>
      </c>
      <c r="K23" s="236" t="s">
        <v>0</v>
      </c>
      <c r="L23" s="236" t="s">
        <v>0</v>
      </c>
      <c r="M23" s="236">
        <v>105</v>
      </c>
      <c r="N23" s="236">
        <v>67.5</v>
      </c>
      <c r="O23" s="238">
        <v>2600</v>
      </c>
      <c r="P23" s="239" t="s">
        <v>0</v>
      </c>
    </row>
    <row r="24" spans="1:16" ht="28.5" customHeight="1" x14ac:dyDescent="0.15">
      <c r="A24" s="1192" t="s">
        <v>829</v>
      </c>
      <c r="B24" s="310" t="s">
        <v>830</v>
      </c>
      <c r="C24" s="253" t="s">
        <v>831</v>
      </c>
      <c r="D24" s="255" t="s">
        <v>832</v>
      </c>
      <c r="E24" s="310" t="s">
        <v>506</v>
      </c>
      <c r="F24" s="240">
        <v>19438</v>
      </c>
      <c r="G24" s="236">
        <v>20</v>
      </c>
      <c r="H24" s="236" t="s">
        <v>0</v>
      </c>
      <c r="I24" s="236" t="s">
        <v>0</v>
      </c>
      <c r="J24" s="236">
        <v>227.7</v>
      </c>
      <c r="K24" s="236" t="s">
        <v>0</v>
      </c>
      <c r="L24" s="236">
        <v>516</v>
      </c>
      <c r="M24" s="236">
        <v>1656</v>
      </c>
      <c r="N24" s="236">
        <v>72</v>
      </c>
      <c r="O24" s="238">
        <v>128776</v>
      </c>
      <c r="P24" s="239" t="s">
        <v>0</v>
      </c>
    </row>
    <row r="25" spans="1:16" ht="28.5" customHeight="1" x14ac:dyDescent="0.15">
      <c r="A25" s="1192"/>
      <c r="B25" s="310" t="s">
        <v>833</v>
      </c>
      <c r="C25" s="253" t="s">
        <v>834</v>
      </c>
      <c r="D25" s="255" t="s">
        <v>835</v>
      </c>
      <c r="E25" s="310" t="s">
        <v>314</v>
      </c>
      <c r="F25" s="240">
        <v>19176</v>
      </c>
      <c r="G25" s="236">
        <v>1819</v>
      </c>
      <c r="H25" s="236">
        <v>50</v>
      </c>
      <c r="I25" s="236" t="s">
        <v>0</v>
      </c>
      <c r="J25" s="237" t="s">
        <v>680</v>
      </c>
      <c r="K25" s="236" t="s">
        <v>0</v>
      </c>
      <c r="L25" s="236">
        <v>345</v>
      </c>
      <c r="M25" s="236">
        <v>379</v>
      </c>
      <c r="N25" s="236">
        <v>448</v>
      </c>
      <c r="O25" s="238">
        <v>51160</v>
      </c>
      <c r="P25" s="239" t="s">
        <v>0</v>
      </c>
    </row>
    <row r="26" spans="1:16" ht="28.5" customHeight="1" x14ac:dyDescent="0.15">
      <c r="A26" s="1192"/>
      <c r="B26" s="256" t="s">
        <v>836</v>
      </c>
      <c r="C26" s="257" t="s">
        <v>837</v>
      </c>
      <c r="D26" s="256" t="s">
        <v>314</v>
      </c>
      <c r="E26" s="256" t="s">
        <v>314</v>
      </c>
      <c r="F26" s="241">
        <v>19176</v>
      </c>
      <c r="G26" s="242">
        <v>1472</v>
      </c>
      <c r="H26" s="242">
        <v>62</v>
      </c>
      <c r="I26" s="242" t="s">
        <v>0</v>
      </c>
      <c r="J26" s="243" t="s">
        <v>681</v>
      </c>
      <c r="K26" s="242">
        <v>473</v>
      </c>
      <c r="L26" s="242">
        <v>145</v>
      </c>
      <c r="M26" s="242">
        <v>999</v>
      </c>
      <c r="N26" s="242">
        <v>337</v>
      </c>
      <c r="O26" s="311">
        <v>161610</v>
      </c>
      <c r="P26" s="244">
        <v>343</v>
      </c>
    </row>
    <row r="27" spans="1:16" ht="28.5" customHeight="1" x14ac:dyDescent="0.15">
      <c r="A27" s="308" t="s">
        <v>838</v>
      </c>
      <c r="B27" s="308"/>
      <c r="C27" s="308"/>
      <c r="D27" s="308"/>
      <c r="E27" s="308"/>
      <c r="F27" s="308"/>
      <c r="G27" s="308"/>
      <c r="H27" s="308"/>
      <c r="I27" s="308"/>
      <c r="J27" s="308"/>
      <c r="K27" s="308"/>
      <c r="L27" s="308"/>
      <c r="M27" s="801" t="s">
        <v>839</v>
      </c>
      <c r="N27" s="801"/>
      <c r="O27" s="801"/>
      <c r="P27" s="801"/>
    </row>
    <row r="28" spans="1:16" ht="15.75" x14ac:dyDescent="0.15">
      <c r="A28" s="778" t="s">
        <v>682</v>
      </c>
      <c r="B28" s="778"/>
      <c r="C28" s="778"/>
      <c r="D28" s="778"/>
      <c r="E28" s="778"/>
      <c r="F28" s="778"/>
      <c r="G28" s="778"/>
      <c r="H28" s="778"/>
      <c r="I28" s="778"/>
      <c r="J28" s="778"/>
      <c r="K28" s="778"/>
      <c r="L28" s="778"/>
      <c r="M28" s="778"/>
      <c r="N28" s="778"/>
      <c r="O28" s="778"/>
      <c r="P28" s="778"/>
    </row>
  </sheetData>
  <sheetProtection selectLockedCells="1" selectUnlockedCells="1"/>
  <mergeCells count="18">
    <mergeCell ref="M27:P27"/>
    <mergeCell ref="A28:P28"/>
    <mergeCell ref="A6:A23"/>
    <mergeCell ref="B6:B9"/>
    <mergeCell ref="D6:D9"/>
    <mergeCell ref="E6:E9"/>
    <mergeCell ref="F6:F9"/>
    <mergeCell ref="A24:A26"/>
    <mergeCell ref="G4:P4"/>
    <mergeCell ref="N3:P3"/>
    <mergeCell ref="A2:E2"/>
    <mergeCell ref="A3:F3"/>
    <mergeCell ref="A4:A5"/>
    <mergeCell ref="B4:B5"/>
    <mergeCell ref="C4:C5"/>
    <mergeCell ref="D4:D5"/>
    <mergeCell ref="E4:E5"/>
    <mergeCell ref="F4:F5"/>
  </mergeCells>
  <phoneticPr fontId="4"/>
  <pageMargins left="0.78740157480314965" right="0.19685039370078741" top="0.19685039370078741" bottom="0.19685039370078741" header="0.51181102362204722" footer="0.15748031496062992"/>
  <pageSetup paperSize="9" scale="80" firstPageNumber="0" fitToWidth="0" fitToHeight="0" orientation="landscape" horizont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25"/>
  <sheetViews>
    <sheetView view="pageLayout" topLeftCell="A13" zoomScaleNormal="100" workbookViewId="0">
      <selection activeCell="I19" sqref="I19"/>
    </sheetView>
  </sheetViews>
  <sheetFormatPr defaultRowHeight="14.25" x14ac:dyDescent="0.15"/>
  <cols>
    <col min="1" max="1" width="13.875" style="624" customWidth="1"/>
    <col min="2" max="13" width="8.25" style="624" customWidth="1"/>
    <col min="14" max="14" width="9" style="624" customWidth="1"/>
    <col min="15" max="15" width="14" style="624" customWidth="1"/>
    <col min="16" max="16384" width="9" style="624"/>
  </cols>
  <sheetData>
    <row r="1" spans="1:12" ht="24.75" customHeight="1" x14ac:dyDescent="0.15"/>
    <row r="2" spans="1:12" ht="24.75" customHeight="1" x14ac:dyDescent="0.15">
      <c r="A2" s="624" t="s">
        <v>1851</v>
      </c>
    </row>
    <row r="3" spans="1:12" ht="24.75" customHeight="1" x14ac:dyDescent="0.15">
      <c r="A3" s="624" t="s">
        <v>1852</v>
      </c>
    </row>
    <row r="4" spans="1:12" ht="24.75" customHeight="1" x14ac:dyDescent="0.15">
      <c r="A4" s="624" t="s">
        <v>1853</v>
      </c>
    </row>
    <row r="5" spans="1:12" ht="24.75" customHeight="1" x14ac:dyDescent="0.15">
      <c r="A5" s="624" t="s">
        <v>1854</v>
      </c>
    </row>
    <row r="6" spans="1:12" ht="24.75" customHeight="1" x14ac:dyDescent="0.15">
      <c r="A6" s="624" t="s">
        <v>1855</v>
      </c>
    </row>
    <row r="7" spans="1:12" ht="24.75" customHeight="1" x14ac:dyDescent="0.15"/>
    <row r="8" spans="1:12" ht="24.75" customHeight="1" x14ac:dyDescent="0.15">
      <c r="A8" s="624" t="s">
        <v>1856</v>
      </c>
    </row>
    <row r="9" spans="1:12" ht="24.75" customHeight="1" x14ac:dyDescent="0.15">
      <c r="A9" s="624" t="s">
        <v>1857</v>
      </c>
    </row>
    <row r="10" spans="1:12" ht="24.75" customHeight="1" x14ac:dyDescent="0.15">
      <c r="A10" s="624" t="s">
        <v>1858</v>
      </c>
    </row>
    <row r="11" spans="1:12" ht="24.75" customHeight="1" x14ac:dyDescent="0.15">
      <c r="A11" s="1381" t="s">
        <v>1859</v>
      </c>
      <c r="B11" s="1381"/>
      <c r="C11" s="1381" t="s">
        <v>1860</v>
      </c>
      <c r="D11" s="1381"/>
      <c r="E11" s="1381"/>
      <c r="F11" s="1381"/>
      <c r="G11" s="1381" t="s">
        <v>1861</v>
      </c>
      <c r="H11" s="1381"/>
      <c r="I11" s="1381"/>
      <c r="J11" s="1381" t="s">
        <v>1862</v>
      </c>
      <c r="K11" s="1381"/>
      <c r="L11" s="1381"/>
    </row>
    <row r="12" spans="1:12" ht="24.75" customHeight="1" x14ac:dyDescent="0.15">
      <c r="A12" s="1381" t="s">
        <v>1863</v>
      </c>
      <c r="B12" s="1381"/>
      <c r="C12" s="1381" t="s">
        <v>1864</v>
      </c>
      <c r="D12" s="1381"/>
      <c r="E12" s="1381"/>
      <c r="F12" s="1381"/>
      <c r="G12" s="1381" t="s">
        <v>1865</v>
      </c>
      <c r="H12" s="1381"/>
      <c r="I12" s="1381"/>
      <c r="J12" s="1381" t="s">
        <v>1866</v>
      </c>
      <c r="K12" s="1381"/>
      <c r="L12" s="1381"/>
    </row>
    <row r="13" spans="1:12" ht="24.75" customHeight="1" x14ac:dyDescent="0.15">
      <c r="A13" s="1381" t="s">
        <v>1867</v>
      </c>
      <c r="B13" s="1381"/>
      <c r="C13" s="1381" t="s">
        <v>1868</v>
      </c>
      <c r="D13" s="1381"/>
      <c r="E13" s="1381"/>
      <c r="F13" s="1381"/>
      <c r="G13" s="1381" t="s">
        <v>1869</v>
      </c>
      <c r="H13" s="1381"/>
      <c r="I13" s="1381"/>
      <c r="J13" s="1381" t="s">
        <v>1866</v>
      </c>
      <c r="K13" s="1381"/>
      <c r="L13" s="1381"/>
    </row>
    <row r="14" spans="1:12" ht="24.75" customHeight="1" x14ac:dyDescent="0.15">
      <c r="A14" s="1381" t="s">
        <v>1867</v>
      </c>
      <c r="B14" s="1381"/>
      <c r="C14" s="1381" t="s">
        <v>1870</v>
      </c>
      <c r="D14" s="1381"/>
      <c r="E14" s="1381"/>
      <c r="F14" s="1381"/>
      <c r="G14" s="1381" t="s">
        <v>1871</v>
      </c>
      <c r="H14" s="1381"/>
      <c r="I14" s="1381"/>
      <c r="J14" s="1381" t="s">
        <v>1872</v>
      </c>
      <c r="K14" s="1381"/>
      <c r="L14" s="1381"/>
    </row>
    <row r="15" spans="1:12" ht="24.75" customHeight="1" x14ac:dyDescent="0.15">
      <c r="A15" s="1381" t="s">
        <v>1873</v>
      </c>
      <c r="B15" s="1381"/>
      <c r="C15" s="1381" t="s">
        <v>1874</v>
      </c>
      <c r="D15" s="1381"/>
      <c r="E15" s="1381"/>
      <c r="F15" s="1381"/>
      <c r="G15" s="1381" t="s">
        <v>1875</v>
      </c>
      <c r="H15" s="1381"/>
      <c r="I15" s="1381"/>
      <c r="J15" s="1381" t="s">
        <v>1866</v>
      </c>
      <c r="K15" s="1381"/>
      <c r="L15" s="1381"/>
    </row>
    <row r="16" spans="1:12" ht="24.75" customHeight="1" x14ac:dyDescent="0.15">
      <c r="A16" s="1381" t="s">
        <v>1873</v>
      </c>
      <c r="B16" s="1381"/>
      <c r="C16" s="1381" t="s">
        <v>1876</v>
      </c>
      <c r="D16" s="1381"/>
      <c r="E16" s="1381"/>
      <c r="F16" s="1381"/>
      <c r="G16" s="1381" t="s">
        <v>1877</v>
      </c>
      <c r="H16" s="1381"/>
      <c r="I16" s="1381"/>
      <c r="J16" s="1381" t="s">
        <v>1878</v>
      </c>
      <c r="K16" s="1381"/>
      <c r="L16" s="1381"/>
    </row>
    <row r="17" spans="1:14" ht="24.75" customHeight="1" x14ac:dyDescent="0.15">
      <c r="A17" s="1381" t="s">
        <v>1873</v>
      </c>
      <c r="B17" s="1381"/>
      <c r="C17" s="1381" t="s">
        <v>1879</v>
      </c>
      <c r="D17" s="1381"/>
      <c r="E17" s="1381"/>
      <c r="F17" s="1381"/>
      <c r="G17" s="1381" t="s">
        <v>1880</v>
      </c>
      <c r="H17" s="1381"/>
      <c r="I17" s="1381"/>
      <c r="J17" s="1381" t="s">
        <v>1872</v>
      </c>
      <c r="K17" s="1381"/>
      <c r="L17" s="1381"/>
    </row>
    <row r="18" spans="1:14" ht="24.75" customHeight="1" x14ac:dyDescent="0.15"/>
    <row r="19" spans="1:14" ht="24.75" customHeight="1" x14ac:dyDescent="0.15">
      <c r="A19" s="624" t="s">
        <v>1881</v>
      </c>
    </row>
    <row r="20" spans="1:14" ht="24.75" customHeight="1" x14ac:dyDescent="0.15">
      <c r="A20" s="625" t="s">
        <v>1889</v>
      </c>
    </row>
    <row r="21" spans="1:14" ht="24.75" customHeight="1" x14ac:dyDescent="0.15">
      <c r="A21" s="626" t="s">
        <v>1890</v>
      </c>
    </row>
    <row r="22" spans="1:14" ht="24.75" customHeight="1" x14ac:dyDescent="0.15">
      <c r="A22" s="1382" t="s">
        <v>1882</v>
      </c>
      <c r="B22" s="1382"/>
      <c r="C22" s="1382"/>
      <c r="D22" s="1381" t="s">
        <v>1883</v>
      </c>
      <c r="E22" s="1381"/>
      <c r="F22" s="1381"/>
      <c r="G22" s="1381"/>
      <c r="H22" s="1381" t="s">
        <v>1884</v>
      </c>
      <c r="I22" s="1381"/>
      <c r="J22" s="1381"/>
      <c r="K22" s="1381"/>
    </row>
    <row r="23" spans="1:14" ht="24.75" customHeight="1" x14ac:dyDescent="0.15">
      <c r="A23" s="1379" t="s">
        <v>1885</v>
      </c>
      <c r="B23" s="1379"/>
      <c r="C23" s="1379"/>
      <c r="D23" s="1380" t="s">
        <v>1886</v>
      </c>
      <c r="E23" s="1380"/>
      <c r="F23" s="1380"/>
      <c r="G23" s="1380"/>
      <c r="H23" s="1380" t="s">
        <v>1887</v>
      </c>
      <c r="I23" s="1380"/>
      <c r="J23" s="1380"/>
      <c r="K23" s="1380"/>
    </row>
    <row r="24" spans="1:14" ht="24.75" customHeight="1" x14ac:dyDescent="0.15"/>
    <row r="25" spans="1:14" ht="24.75" customHeight="1" x14ac:dyDescent="0.15">
      <c r="A25" s="700" t="s">
        <v>1888</v>
      </c>
      <c r="B25" s="700"/>
      <c r="C25" s="700"/>
      <c r="D25" s="700"/>
      <c r="E25" s="700"/>
      <c r="F25" s="700"/>
      <c r="G25" s="700"/>
      <c r="H25" s="700"/>
      <c r="I25" s="700"/>
      <c r="J25" s="700"/>
      <c r="K25" s="700"/>
      <c r="L25" s="700"/>
      <c r="M25" s="700"/>
      <c r="N25" s="700"/>
    </row>
  </sheetData>
  <mergeCells count="35">
    <mergeCell ref="A11:B11"/>
    <mergeCell ref="C11:F11"/>
    <mergeCell ref="G11:I11"/>
    <mergeCell ref="J11:L11"/>
    <mergeCell ref="A12:B12"/>
    <mergeCell ref="C12:F12"/>
    <mergeCell ref="G12:I12"/>
    <mergeCell ref="J12:L12"/>
    <mergeCell ref="A13:B13"/>
    <mergeCell ref="C13:F13"/>
    <mergeCell ref="G13:I13"/>
    <mergeCell ref="J13:L13"/>
    <mergeCell ref="A14:B14"/>
    <mergeCell ref="C14:F14"/>
    <mergeCell ref="G14:I14"/>
    <mergeCell ref="J14:L14"/>
    <mergeCell ref="A15:B15"/>
    <mergeCell ref="C15:F15"/>
    <mergeCell ref="G15:I15"/>
    <mergeCell ref="J15:L15"/>
    <mergeCell ref="A16:B16"/>
    <mergeCell ref="C16:F16"/>
    <mergeCell ref="G16:I16"/>
    <mergeCell ref="J16:L16"/>
    <mergeCell ref="A23:C23"/>
    <mergeCell ref="D23:G23"/>
    <mergeCell ref="H23:K23"/>
    <mergeCell ref="A25:N25"/>
    <mergeCell ref="A17:B17"/>
    <mergeCell ref="C17:F17"/>
    <mergeCell ref="G17:I17"/>
    <mergeCell ref="J17:L17"/>
    <mergeCell ref="A22:C22"/>
    <mergeCell ref="D22:G22"/>
    <mergeCell ref="H22:K22"/>
  </mergeCells>
  <phoneticPr fontId="4"/>
  <pageMargins left="0.78740157480314965" right="0.19685039370078741" top="0.19685039370078741" bottom="0.19685039370078741" header="0.31496062992125984" footer="0.31496062992125984"/>
  <pageSetup paperSize="9" orientation="landscape" horizontalDpi="4294967292"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31"/>
  <sheetViews>
    <sheetView view="pageLayout" zoomScaleNormal="100" workbookViewId="0">
      <selection activeCell="C19" sqref="C19"/>
    </sheetView>
  </sheetViews>
  <sheetFormatPr defaultRowHeight="14.25" x14ac:dyDescent="0.15"/>
  <cols>
    <col min="1" max="1" width="9" style="624" customWidth="1"/>
    <col min="2" max="2" width="11.125" style="624" customWidth="1"/>
    <col min="3" max="14" width="8.75" style="624" customWidth="1"/>
    <col min="15" max="15" width="11.625" style="624" customWidth="1"/>
    <col min="16" max="16384" width="9" style="624"/>
  </cols>
  <sheetData>
    <row r="1" spans="1:14" ht="20.25" customHeight="1" x14ac:dyDescent="0.15"/>
    <row r="2" spans="1:14" ht="20.25" customHeight="1" x14ac:dyDescent="0.15">
      <c r="A2" s="624" t="s">
        <v>1891</v>
      </c>
    </row>
    <row r="3" spans="1:14" ht="20.25" customHeight="1" x14ac:dyDescent="0.15">
      <c r="A3" s="624" t="s">
        <v>1892</v>
      </c>
    </row>
    <row r="4" spans="1:14" ht="20.25" customHeight="1" x14ac:dyDescent="0.15">
      <c r="A4" s="624" t="s">
        <v>1893</v>
      </c>
    </row>
    <row r="5" spans="1:14" ht="20.25" customHeight="1" x14ac:dyDescent="0.15">
      <c r="A5" s="1381"/>
      <c r="B5" s="1381"/>
      <c r="C5" s="1387" t="s">
        <v>1894</v>
      </c>
      <c r="D5" s="1388"/>
      <c r="E5" s="1387" t="s">
        <v>1895</v>
      </c>
      <c r="F5" s="1388"/>
      <c r="G5" s="1381" t="s">
        <v>1896</v>
      </c>
      <c r="H5" s="1381"/>
      <c r="I5" s="1381" t="s">
        <v>1897</v>
      </c>
      <c r="J5" s="1381"/>
    </row>
    <row r="6" spans="1:14" ht="20.25" customHeight="1" x14ac:dyDescent="0.15">
      <c r="A6" s="1381" t="s">
        <v>1898</v>
      </c>
      <c r="B6" s="1381"/>
      <c r="C6" s="1387" t="s">
        <v>1142</v>
      </c>
      <c r="D6" s="1388"/>
      <c r="E6" s="1387" t="s">
        <v>1142</v>
      </c>
      <c r="F6" s="1388"/>
      <c r="G6" s="1381" t="s">
        <v>1899</v>
      </c>
      <c r="H6" s="1381"/>
      <c r="I6" s="1380" t="s">
        <v>1900</v>
      </c>
      <c r="J6" s="1380"/>
    </row>
    <row r="7" spans="1:14" ht="20.25" customHeight="1" x14ac:dyDescent="0.15"/>
    <row r="8" spans="1:14" ht="20.25" customHeight="1" x14ac:dyDescent="0.15">
      <c r="A8" s="624" t="s">
        <v>1901</v>
      </c>
    </row>
    <row r="9" spans="1:14" ht="20.25" customHeight="1" x14ac:dyDescent="0.15">
      <c r="A9" s="624" t="s">
        <v>1902</v>
      </c>
    </row>
    <row r="10" spans="1:14" ht="20.25" customHeight="1" x14ac:dyDescent="0.15">
      <c r="A10" s="624" t="s">
        <v>1903</v>
      </c>
    </row>
    <row r="11" spans="1:14" ht="20.25" customHeight="1" x14ac:dyDescent="0.15">
      <c r="A11" s="1383" t="s">
        <v>1904</v>
      </c>
      <c r="B11" s="1384"/>
      <c r="C11" s="1381" t="s">
        <v>1905</v>
      </c>
      <c r="D11" s="1381"/>
      <c r="E11" s="1381"/>
      <c r="F11" s="1381"/>
      <c r="G11" s="1381" t="s">
        <v>1906</v>
      </c>
      <c r="H11" s="1381"/>
      <c r="I11" s="1381"/>
      <c r="J11" s="1381"/>
      <c r="K11" s="1381" t="s">
        <v>1907</v>
      </c>
      <c r="L11" s="1381"/>
      <c r="M11" s="1381"/>
      <c r="N11" s="1381"/>
    </row>
    <row r="12" spans="1:14" ht="20.25" customHeight="1" x14ac:dyDescent="0.15">
      <c r="A12" s="1385" t="s">
        <v>1908</v>
      </c>
      <c r="B12" s="1386"/>
      <c r="C12" s="627" t="s">
        <v>1909</v>
      </c>
      <c r="D12" s="627" t="s">
        <v>1910</v>
      </c>
      <c r="E12" s="627" t="s">
        <v>1911</v>
      </c>
      <c r="F12" s="627" t="s">
        <v>1912</v>
      </c>
      <c r="G12" s="627" t="s">
        <v>1909</v>
      </c>
      <c r="H12" s="627" t="s">
        <v>1910</v>
      </c>
      <c r="I12" s="627" t="s">
        <v>1911</v>
      </c>
      <c r="J12" s="627" t="s">
        <v>1912</v>
      </c>
      <c r="K12" s="627" t="s">
        <v>1909</v>
      </c>
      <c r="L12" s="627" t="s">
        <v>1910</v>
      </c>
      <c r="M12" s="627" t="s">
        <v>1911</v>
      </c>
      <c r="N12" s="627" t="s">
        <v>1912</v>
      </c>
    </row>
    <row r="13" spans="1:14" ht="20.25" customHeight="1" x14ac:dyDescent="0.15">
      <c r="A13" s="1381" t="s">
        <v>1913</v>
      </c>
      <c r="B13" s="1381"/>
      <c r="C13" s="627" t="s">
        <v>1096</v>
      </c>
      <c r="D13" s="627" t="s">
        <v>1124</v>
      </c>
      <c r="E13" s="627" t="s">
        <v>1120</v>
      </c>
      <c r="F13" s="628" t="s">
        <v>1914</v>
      </c>
      <c r="G13" s="628" t="s">
        <v>1072</v>
      </c>
      <c r="H13" s="628" t="s">
        <v>1080</v>
      </c>
      <c r="I13" s="628" t="s">
        <v>1070</v>
      </c>
      <c r="J13" s="628" t="s">
        <v>1915</v>
      </c>
      <c r="K13" s="628" t="s">
        <v>1072</v>
      </c>
      <c r="L13" s="628" t="s">
        <v>1076</v>
      </c>
      <c r="M13" s="628" t="s">
        <v>1070</v>
      </c>
      <c r="N13" s="628" t="s">
        <v>354</v>
      </c>
    </row>
    <row r="14" spans="1:14" ht="20.25" customHeight="1" x14ac:dyDescent="0.15">
      <c r="A14" s="1381" t="s">
        <v>1916</v>
      </c>
      <c r="B14" s="1381"/>
      <c r="C14" s="627" t="s">
        <v>1100</v>
      </c>
      <c r="D14" s="627" t="s">
        <v>1098</v>
      </c>
      <c r="E14" s="627" t="s">
        <v>1082</v>
      </c>
      <c r="F14" s="628" t="s">
        <v>1917</v>
      </c>
      <c r="G14" s="628" t="s">
        <v>1080</v>
      </c>
      <c r="H14" s="628" t="s">
        <v>1088</v>
      </c>
      <c r="I14" s="628" t="s">
        <v>1080</v>
      </c>
      <c r="J14" s="628" t="s">
        <v>347</v>
      </c>
      <c r="K14" s="628" t="s">
        <v>1092</v>
      </c>
      <c r="L14" s="628" t="s">
        <v>1086</v>
      </c>
      <c r="M14" s="628" t="s">
        <v>1076</v>
      </c>
      <c r="N14" s="628" t="s">
        <v>997</v>
      </c>
    </row>
    <row r="15" spans="1:14" ht="20.25" customHeight="1" x14ac:dyDescent="0.15">
      <c r="A15" s="1381" t="s">
        <v>1918</v>
      </c>
      <c r="B15" s="1381"/>
      <c r="C15" s="627" t="s">
        <v>1076</v>
      </c>
      <c r="D15" s="627" t="s">
        <v>1074</v>
      </c>
      <c r="E15" s="627" t="s">
        <v>1076</v>
      </c>
      <c r="F15" s="628" t="s">
        <v>1919</v>
      </c>
      <c r="G15" s="628" t="s">
        <v>1070</v>
      </c>
      <c r="H15" s="628" t="s">
        <v>1920</v>
      </c>
      <c r="I15" s="628" t="s">
        <v>1920</v>
      </c>
      <c r="J15" s="628" t="s">
        <v>1915</v>
      </c>
      <c r="K15" s="628" t="s">
        <v>1070</v>
      </c>
      <c r="L15" s="628" t="s">
        <v>1070</v>
      </c>
      <c r="M15" s="628" t="s">
        <v>1070</v>
      </c>
      <c r="N15" s="628" t="s">
        <v>1915</v>
      </c>
    </row>
    <row r="16" spans="1:14" ht="20.25" customHeight="1" x14ac:dyDescent="0.15">
      <c r="A16" s="1381" t="s">
        <v>1921</v>
      </c>
      <c r="B16" s="1381"/>
      <c r="C16" s="627" t="s">
        <v>1090</v>
      </c>
      <c r="D16" s="627" t="s">
        <v>1094</v>
      </c>
      <c r="E16" s="627" t="s">
        <v>1086</v>
      </c>
      <c r="F16" s="628" t="s">
        <v>1922</v>
      </c>
      <c r="G16" s="628" t="s">
        <v>1076</v>
      </c>
      <c r="H16" s="628" t="s">
        <v>1074</v>
      </c>
      <c r="I16" s="628" t="s">
        <v>1074</v>
      </c>
      <c r="J16" s="628" t="s">
        <v>1923</v>
      </c>
      <c r="K16" s="628" t="s">
        <v>1090</v>
      </c>
      <c r="L16" s="628" t="s">
        <v>1090</v>
      </c>
      <c r="M16" s="628" t="s">
        <v>1098</v>
      </c>
      <c r="N16" s="628" t="s">
        <v>997</v>
      </c>
    </row>
    <row r="17" spans="1:14" ht="20.25" customHeight="1" x14ac:dyDescent="0.15">
      <c r="A17" s="1381" t="s">
        <v>1924</v>
      </c>
      <c r="B17" s="1381"/>
      <c r="C17" s="627" t="s">
        <v>1070</v>
      </c>
      <c r="D17" s="627" t="s">
        <v>1070</v>
      </c>
      <c r="E17" s="627" t="s">
        <v>1072</v>
      </c>
      <c r="F17" s="628" t="s">
        <v>1915</v>
      </c>
      <c r="G17" s="628" t="s">
        <v>1074</v>
      </c>
      <c r="H17" s="628" t="s">
        <v>1920</v>
      </c>
      <c r="I17" s="628" t="s">
        <v>1920</v>
      </c>
      <c r="J17" s="628" t="s">
        <v>1920</v>
      </c>
      <c r="K17" s="628" t="s">
        <v>1920</v>
      </c>
      <c r="L17" s="628" t="s">
        <v>1920</v>
      </c>
      <c r="M17" s="628" t="s">
        <v>1920</v>
      </c>
      <c r="N17" s="628" t="s">
        <v>1920</v>
      </c>
    </row>
    <row r="18" spans="1:14" ht="20.25" customHeight="1" x14ac:dyDescent="0.15">
      <c r="A18" s="1381" t="s">
        <v>1925</v>
      </c>
      <c r="B18" s="1381"/>
      <c r="C18" s="627" t="s">
        <v>1074</v>
      </c>
      <c r="D18" s="627" t="s">
        <v>1086</v>
      </c>
      <c r="E18" s="627" t="s">
        <v>1080</v>
      </c>
      <c r="F18" s="628" t="s">
        <v>874</v>
      </c>
      <c r="G18" s="628" t="s">
        <v>1920</v>
      </c>
      <c r="H18" s="628" t="s">
        <v>1920</v>
      </c>
      <c r="I18" s="628" t="s">
        <v>1920</v>
      </c>
      <c r="J18" s="628" t="s">
        <v>1920</v>
      </c>
      <c r="K18" s="628" t="s">
        <v>1920</v>
      </c>
      <c r="L18" s="628" t="s">
        <v>1920</v>
      </c>
      <c r="M18" s="628" t="s">
        <v>1070</v>
      </c>
      <c r="N18" s="628" t="s">
        <v>1926</v>
      </c>
    </row>
    <row r="19" spans="1:14" ht="20.25" customHeight="1" x14ac:dyDescent="0.15">
      <c r="A19" s="1381" t="s">
        <v>1372</v>
      </c>
      <c r="B19" s="1381"/>
      <c r="C19" s="627" t="s">
        <v>1927</v>
      </c>
      <c r="D19" s="627" t="s">
        <v>1928</v>
      </c>
      <c r="E19" s="627" t="s">
        <v>1929</v>
      </c>
      <c r="F19" s="628" t="s">
        <v>1930</v>
      </c>
      <c r="G19" s="628" t="s">
        <v>1100</v>
      </c>
      <c r="H19" s="628" t="s">
        <v>1110</v>
      </c>
      <c r="I19" s="628" t="s">
        <v>1088</v>
      </c>
      <c r="J19" s="628" t="s">
        <v>1922</v>
      </c>
      <c r="K19" s="628" t="s">
        <v>1124</v>
      </c>
      <c r="L19" s="628" t="s">
        <v>1122</v>
      </c>
      <c r="M19" s="628" t="s">
        <v>1116</v>
      </c>
      <c r="N19" s="628" t="s">
        <v>1931</v>
      </c>
    </row>
    <row r="20" spans="1:14" ht="20.25" customHeight="1" x14ac:dyDescent="0.15"/>
    <row r="21" spans="1:14" ht="20.25" customHeight="1" x14ac:dyDescent="0.15">
      <c r="A21" s="624" t="s">
        <v>1932</v>
      </c>
    </row>
    <row r="22" spans="1:14" ht="20.25" customHeight="1" x14ac:dyDescent="0.15">
      <c r="A22" s="629" t="s">
        <v>1933</v>
      </c>
    </row>
    <row r="23" spans="1:14" ht="20.25" customHeight="1" x14ac:dyDescent="0.15">
      <c r="A23" s="629" t="s">
        <v>1934</v>
      </c>
    </row>
    <row r="24" spans="1:14" ht="20.25" customHeight="1" x14ac:dyDescent="0.15">
      <c r="A24" s="629" t="s">
        <v>1935</v>
      </c>
    </row>
    <row r="25" spans="1:14" ht="20.25" customHeight="1" x14ac:dyDescent="0.15">
      <c r="A25" s="1381" t="s">
        <v>1936</v>
      </c>
      <c r="B25" s="1381"/>
      <c r="C25" s="627" t="s">
        <v>1909</v>
      </c>
      <c r="D25" s="627" t="s">
        <v>1910</v>
      </c>
      <c r="E25" s="627" t="s">
        <v>1911</v>
      </c>
      <c r="F25" s="627" t="s">
        <v>1912</v>
      </c>
    </row>
    <row r="26" spans="1:14" ht="20.25" customHeight="1" x14ac:dyDescent="0.15">
      <c r="A26" s="1381" t="s">
        <v>1937</v>
      </c>
      <c r="B26" s="1381"/>
      <c r="C26" s="627" t="s">
        <v>1082</v>
      </c>
      <c r="D26" s="627" t="s">
        <v>1082</v>
      </c>
      <c r="E26" s="627" t="s">
        <v>1080</v>
      </c>
      <c r="F26" s="628" t="s">
        <v>1923</v>
      </c>
    </row>
    <row r="27" spans="1:14" ht="20.25" customHeight="1" x14ac:dyDescent="0.15">
      <c r="A27" s="1381" t="s">
        <v>1938</v>
      </c>
      <c r="B27" s="1381"/>
      <c r="C27" s="627" t="s">
        <v>1939</v>
      </c>
      <c r="D27" s="627" t="s">
        <v>1939</v>
      </c>
      <c r="E27" s="627" t="s">
        <v>1939</v>
      </c>
      <c r="F27" s="628" t="s">
        <v>1939</v>
      </c>
    </row>
    <row r="28" spans="1:14" ht="20.25" customHeight="1" x14ac:dyDescent="0.15">
      <c r="A28" s="1381" t="s">
        <v>1940</v>
      </c>
      <c r="B28" s="1381"/>
      <c r="C28" s="627" t="s">
        <v>1941</v>
      </c>
      <c r="D28" s="627" t="s">
        <v>1941</v>
      </c>
      <c r="E28" s="627" t="s">
        <v>1941</v>
      </c>
      <c r="F28" s="628" t="s">
        <v>1942</v>
      </c>
    </row>
    <row r="29" spans="1:14" ht="20.25" customHeight="1" x14ac:dyDescent="0.15"/>
    <row r="30" spans="1:14" ht="20.25" customHeight="1" x14ac:dyDescent="0.15"/>
    <row r="31" spans="1:14" ht="15.75" x14ac:dyDescent="0.15">
      <c r="A31" s="700" t="s">
        <v>1943</v>
      </c>
      <c r="B31" s="700"/>
      <c r="C31" s="700"/>
      <c r="D31" s="700"/>
      <c r="E31" s="700"/>
      <c r="F31" s="700"/>
      <c r="G31" s="700"/>
      <c r="H31" s="700"/>
      <c r="I31" s="700"/>
      <c r="J31" s="700"/>
      <c r="K31" s="700"/>
      <c r="L31" s="700"/>
      <c r="M31" s="700"/>
      <c r="N31" s="700"/>
    </row>
  </sheetData>
  <mergeCells count="27">
    <mergeCell ref="A6:B6"/>
    <mergeCell ref="C6:D6"/>
    <mergeCell ref="E6:F6"/>
    <mergeCell ref="G6:H6"/>
    <mergeCell ref="I6:J6"/>
    <mergeCell ref="A5:B5"/>
    <mergeCell ref="C5:D5"/>
    <mergeCell ref="E5:F5"/>
    <mergeCell ref="G5:H5"/>
    <mergeCell ref="I5:J5"/>
    <mergeCell ref="A19:B19"/>
    <mergeCell ref="A11:B11"/>
    <mergeCell ref="C11:F11"/>
    <mergeCell ref="G11:J11"/>
    <mergeCell ref="K11:N11"/>
    <mergeCell ref="A12:B12"/>
    <mergeCell ref="A13:B13"/>
    <mergeCell ref="A14:B14"/>
    <mergeCell ref="A15:B15"/>
    <mergeCell ref="A16:B16"/>
    <mergeCell ref="A17:B17"/>
    <mergeCell ref="A18:B18"/>
    <mergeCell ref="A25:B25"/>
    <mergeCell ref="A26:B26"/>
    <mergeCell ref="A27:B27"/>
    <mergeCell ref="A28:B28"/>
    <mergeCell ref="A31:N31"/>
  </mergeCells>
  <phoneticPr fontId="4"/>
  <pageMargins left="0.78740157480314965" right="0.19685039370078741" top="0.19685039370078741" bottom="0.19685039370078741" header="0.31496062992125984" footer="0.31496062992125984"/>
  <pageSetup paperSize="9" orientation="landscape"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表紙</vt:lpstr>
      <vt:lpstr>目次</vt:lpstr>
      <vt:lpstr>付表無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2019-08-09T04:44:51Z</cp:lastPrinted>
  <dcterms:created xsi:type="dcterms:W3CDTF">2019-02-19T23:24:34Z</dcterms:created>
  <dcterms:modified xsi:type="dcterms:W3CDTF">2020-07-20T01:14:24Z</dcterms:modified>
</cp:coreProperties>
</file>