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filterPrivacy="1" codeName="ThisWorkbook" defaultThemeVersion="124226"/>
  <xr:revisionPtr revIDLastSave="0" documentId="13_ncr:1_{20729207-1CE1-40CB-9C2F-18419066AC98}" xr6:coauthVersionLast="47" xr6:coauthVersionMax="47" xr10:uidLastSave="{00000000-0000-0000-0000-000000000000}"/>
  <bookViews>
    <workbookView xWindow="-118" yWindow="-118" windowWidth="33749" windowHeight="18471" firstSheet="18" activeTab="21" xr2:uid="{00000000-000D-0000-FFFF-FFFF00000000}"/>
  </bookViews>
  <sheets>
    <sheet name="表紙" sheetId="48" r:id="rId1"/>
    <sheet name="目次" sheetId="49" r:id="rId2"/>
    <sheet name="P1" sheetId="7" r:id="rId3"/>
    <sheet name="P2" sheetId="46" r:id="rId4"/>
    <sheet name="P3" sheetId="9" r:id="rId5"/>
    <sheet name="P4" sheetId="10" r:id="rId6"/>
    <sheet name="P5" sheetId="11" r:id="rId7"/>
    <sheet name="P6" sheetId="12" r:id="rId8"/>
    <sheet name="P7" sheetId="13" r:id="rId9"/>
    <sheet name="P8" sheetId="14" r:id="rId10"/>
    <sheet name="P9" sheetId="15" r:id="rId11"/>
    <sheet name="P10" sheetId="16" r:id="rId12"/>
    <sheet name="P11" sheetId="17" r:id="rId13"/>
    <sheet name="P12" sheetId="18" r:id="rId14"/>
    <sheet name="P13" sheetId="19" r:id="rId15"/>
    <sheet name="P14" sheetId="20" r:id="rId16"/>
    <sheet name="P15" sheetId="21" r:id="rId17"/>
    <sheet name="P16" sheetId="22" r:id="rId18"/>
    <sheet name="P17" sheetId="23" r:id="rId19"/>
    <sheet name="P18" sheetId="24" r:id="rId20"/>
    <sheet name="P19" sheetId="25" r:id="rId21"/>
    <sheet name="P20" sheetId="50" r:id="rId22"/>
    <sheet name="P21" sheetId="51" r:id="rId23"/>
    <sheet name="P22" sheetId="28" r:id="rId24"/>
    <sheet name="P23" sheetId="29" r:id="rId25"/>
    <sheet name="P24" sheetId="30" r:id="rId26"/>
    <sheet name="P25" sheetId="31" r:id="rId27"/>
    <sheet name="P26" sheetId="32" r:id="rId28"/>
    <sheet name="P27" sheetId="33" r:id="rId29"/>
    <sheet name="P28" sheetId="34" r:id="rId30"/>
    <sheet name="P29" sheetId="36" r:id="rId31"/>
    <sheet name="P30" sheetId="37" r:id="rId32"/>
    <sheet name="P31" sheetId="38" r:id="rId33"/>
    <sheet name="P32" sheetId="39" r:id="rId34"/>
    <sheet name="P33" sheetId="40" r:id="rId35"/>
    <sheet name="P34" sheetId="41" r:id="rId36"/>
    <sheet name="P35" sheetId="47" r:id="rId37"/>
    <sheet name="P36" sheetId="43" r:id="rId38"/>
    <sheet name="P37" sheetId="44" r:id="rId39"/>
    <sheet name="P38" sheetId="45" r:id="rId40"/>
  </sheets>
  <definedNames>
    <definedName name="_xlnm._FilterDatabase" localSheetId="17" hidden="1">'P16'!$A$2:$V$41</definedName>
    <definedName name="a">"$#REF!.$#REF!$#REF!"</definedName>
    <definedName name="Excel_BuiltIn__FilterDatabase_1">"$#REF!.$C$3:$V$42"</definedName>
    <definedName name="_xlnm.Print_Area" localSheetId="15">'P14'!$A$1:$L$20</definedName>
    <definedName name="_xlnm.Print_Area" localSheetId="25">'P24'!$A$1:$N$30</definedName>
    <definedName name="_xlnm.Print_Area" localSheetId="7">'P6'!$A$1:$S$22</definedName>
    <definedName name="_xlnm.Print_Area" localSheetId="8">'P7'!$A$1:$Q$25</definedName>
    <definedName name="_xlnm.Print_Area" localSheetId="9">'P8'!$A$1:$Q$29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45" l="1"/>
  <c r="O19" i="45"/>
  <c r="N19" i="45"/>
  <c r="M19" i="45"/>
  <c r="L19" i="45"/>
  <c r="K19" i="45"/>
  <c r="J19" i="45"/>
  <c r="I19" i="45"/>
  <c r="H19" i="45"/>
  <c r="G19" i="45"/>
  <c r="F19" i="45"/>
  <c r="E19" i="45"/>
  <c r="R28" i="41"/>
  <c r="Q28" i="41"/>
  <c r="P28" i="41"/>
  <c r="O28" i="41"/>
  <c r="N28" i="41"/>
  <c r="L28" i="41"/>
  <c r="K28" i="41"/>
  <c r="J28" i="41"/>
  <c r="I28" i="41"/>
  <c r="G28" i="41"/>
  <c r="F28" i="41"/>
  <c r="E28" i="41"/>
  <c r="D28" i="41"/>
  <c r="C28" i="41"/>
  <c r="R27" i="41"/>
  <c r="Q27" i="41"/>
  <c r="P27" i="41"/>
  <c r="O27" i="41"/>
  <c r="S27" i="41" s="1"/>
  <c r="N27" i="41"/>
  <c r="L27" i="41"/>
  <c r="K27" i="41"/>
  <c r="J27" i="41"/>
  <c r="I27" i="41"/>
  <c r="G27" i="41"/>
  <c r="F27" i="41"/>
  <c r="E27" i="41"/>
  <c r="D27" i="41"/>
  <c r="C27" i="41"/>
  <c r="S26" i="41"/>
  <c r="M26" i="41"/>
  <c r="H26" i="41"/>
  <c r="S25" i="41"/>
  <c r="M25" i="41"/>
  <c r="H25" i="41"/>
  <c r="S24" i="41"/>
  <c r="H24" i="41"/>
  <c r="M24" i="41" s="1"/>
  <c r="S23" i="41"/>
  <c r="H23" i="41"/>
  <c r="H27" i="41" s="1"/>
  <c r="R22" i="41"/>
  <c r="Q22" i="41"/>
  <c r="P22" i="41"/>
  <c r="O22" i="41"/>
  <c r="N22" i="41"/>
  <c r="S22" i="41" s="1"/>
  <c r="L22" i="41"/>
  <c r="K22" i="41"/>
  <c r="J22" i="41"/>
  <c r="I22" i="41"/>
  <c r="G22" i="41"/>
  <c r="F22" i="41"/>
  <c r="E22" i="41"/>
  <c r="D22" i="41"/>
  <c r="C22" i="41"/>
  <c r="S21" i="41"/>
  <c r="H21" i="41"/>
  <c r="M21" i="41" s="1"/>
  <c r="S20" i="41"/>
  <c r="H20" i="41"/>
  <c r="M20" i="41" s="1"/>
  <c r="S19" i="41"/>
  <c r="H19" i="41"/>
  <c r="M19" i="41" s="1"/>
  <c r="S18" i="41"/>
  <c r="S28" i="41" s="1"/>
  <c r="H18" i="41"/>
  <c r="M18" i="41" s="1"/>
  <c r="R15" i="41"/>
  <c r="Q15" i="41"/>
  <c r="P15" i="41"/>
  <c r="O15" i="41"/>
  <c r="L15" i="41"/>
  <c r="K15" i="41"/>
  <c r="J15" i="41"/>
  <c r="I15" i="41"/>
  <c r="F15" i="41"/>
  <c r="E15" i="41"/>
  <c r="D15" i="41"/>
  <c r="C15" i="41"/>
  <c r="R14" i="41"/>
  <c r="Q14" i="41"/>
  <c r="P14" i="41"/>
  <c r="O14" i="41"/>
  <c r="M14" i="41"/>
  <c r="L14" i="41"/>
  <c r="K14" i="41"/>
  <c r="J14" i="41"/>
  <c r="I14" i="41"/>
  <c r="F14" i="41"/>
  <c r="E14" i="41"/>
  <c r="D14" i="41"/>
  <c r="C14" i="41"/>
  <c r="S13" i="41"/>
  <c r="M13" i="41"/>
  <c r="G13" i="41"/>
  <c r="S12" i="41"/>
  <c r="M12" i="41"/>
  <c r="G12" i="41"/>
  <c r="S11" i="41"/>
  <c r="M11" i="41"/>
  <c r="G11" i="41"/>
  <c r="S10" i="41"/>
  <c r="S14" i="41" s="1"/>
  <c r="M10" i="41"/>
  <c r="G10" i="41"/>
  <c r="G14" i="41" s="1"/>
  <c r="R9" i="41"/>
  <c r="Q9" i="41"/>
  <c r="P9" i="41"/>
  <c r="O9" i="41"/>
  <c r="M9" i="41"/>
  <c r="L9" i="41"/>
  <c r="K9" i="41"/>
  <c r="J9" i="41"/>
  <c r="I9" i="41"/>
  <c r="F9" i="41"/>
  <c r="E9" i="41"/>
  <c r="D9" i="41"/>
  <c r="C9" i="41"/>
  <c r="S8" i="41"/>
  <c r="M8" i="41"/>
  <c r="G8" i="41"/>
  <c r="S7" i="41"/>
  <c r="M7" i="41"/>
  <c r="G7" i="41"/>
  <c r="S6" i="41"/>
  <c r="M6" i="41"/>
  <c r="M15" i="41" s="1"/>
  <c r="G6" i="41"/>
  <c r="S5" i="41"/>
  <c r="S15" i="41" s="1"/>
  <c r="M5" i="41"/>
  <c r="G5" i="41"/>
  <c r="G15" i="41" s="1"/>
  <c r="AZ18" i="40"/>
  <c r="AV18" i="40"/>
  <c r="AP18" i="40"/>
  <c r="AL18" i="40"/>
  <c r="AF18" i="40"/>
  <c r="AB18" i="40"/>
  <c r="W18" i="40"/>
  <c r="R18" i="40"/>
  <c r="M18" i="40"/>
  <c r="BD41" i="39"/>
  <c r="AR41" i="39"/>
  <c r="AL41" i="39"/>
  <c r="AJ41" i="39"/>
  <c r="Q41" i="39"/>
  <c r="L41" i="39"/>
  <c r="I41" i="39"/>
  <c r="BD40" i="39"/>
  <c r="BB40" i="39"/>
  <c r="BB41" i="39" s="1"/>
  <c r="AR40" i="39"/>
  <c r="AP40" i="39"/>
  <c r="AP41" i="39" s="1"/>
  <c r="AL40" i="39"/>
  <c r="AJ40" i="39"/>
  <c r="AF40" i="39"/>
  <c r="AF41" i="39" s="1"/>
  <c r="AD40" i="39"/>
  <c r="AD41" i="39" s="1"/>
  <c r="AP4" i="39"/>
  <c r="G26" i="38"/>
  <c r="G24" i="38"/>
  <c r="G22" i="38"/>
  <c r="G20" i="38"/>
  <c r="G18" i="38"/>
  <c r="G16" i="38"/>
  <c r="G14" i="38"/>
  <c r="G12" i="38"/>
  <c r="F38" i="37"/>
  <c r="F36" i="37"/>
  <c r="F34" i="37"/>
  <c r="F32" i="37"/>
  <c r="F30" i="37"/>
  <c r="F28" i="37"/>
  <c r="F26" i="37"/>
  <c r="F24" i="37"/>
  <c r="F22" i="37"/>
  <c r="F20" i="37"/>
  <c r="F18" i="37"/>
  <c r="F16" i="37"/>
  <c r="F14" i="37"/>
  <c r="F12" i="37"/>
  <c r="F10" i="37"/>
  <c r="F8" i="37"/>
  <c r="F6" i="37"/>
  <c r="CD26" i="36"/>
  <c r="BT26" i="36"/>
  <c r="BN26" i="36"/>
  <c r="BY26" i="36" s="1"/>
  <c r="BY25" i="36"/>
  <c r="BY24" i="36"/>
  <c r="BY23" i="36"/>
  <c r="BY22" i="36"/>
  <c r="BY21" i="36"/>
  <c r="BY20" i="36"/>
  <c r="BY19" i="36"/>
  <c r="BY18" i="36"/>
  <c r="AJ6" i="36"/>
  <c r="K6" i="33"/>
  <c r="K5" i="33"/>
  <c r="K16" i="32"/>
  <c r="J10" i="32"/>
  <c r="M29" i="30"/>
  <c r="L29" i="30"/>
  <c r="J29" i="30"/>
  <c r="I29" i="30"/>
  <c r="H29" i="30"/>
  <c r="F29" i="30"/>
  <c r="E29" i="30"/>
  <c r="G29" i="30" s="1"/>
  <c r="G28" i="30"/>
  <c r="G27" i="30"/>
  <c r="G26" i="30"/>
  <c r="G25" i="30"/>
  <c r="M24" i="30"/>
  <c r="L24" i="30"/>
  <c r="J24" i="30"/>
  <c r="I24" i="30"/>
  <c r="H24" i="30"/>
  <c r="F24" i="30"/>
  <c r="E24" i="30"/>
  <c r="G24" i="30" s="1"/>
  <c r="G23" i="30"/>
  <c r="G22" i="30"/>
  <c r="G21" i="30"/>
  <c r="G20" i="30"/>
  <c r="G19" i="30"/>
  <c r="G18" i="30"/>
  <c r="G17" i="30"/>
  <c r="G16" i="30"/>
  <c r="G15" i="30"/>
  <c r="G14" i="30"/>
  <c r="M13" i="30"/>
  <c r="L13" i="30"/>
  <c r="J13" i="30"/>
  <c r="I13" i="30"/>
  <c r="H13" i="30"/>
  <c r="F13" i="30"/>
  <c r="G13" i="30" s="1"/>
  <c r="E13" i="30"/>
  <c r="G12" i="30"/>
  <c r="G11" i="30"/>
  <c r="G10" i="30"/>
  <c r="G9" i="30"/>
  <c r="AA41" i="29"/>
  <c r="V41" i="29"/>
  <c r="AA35" i="29"/>
  <c r="V35" i="29"/>
  <c r="AA27" i="29"/>
  <c r="V27" i="29"/>
  <c r="AA15" i="29"/>
  <c r="V15" i="29"/>
  <c r="AA10" i="29"/>
  <c r="V10" i="29"/>
  <c r="AA7" i="29"/>
  <c r="V7" i="29"/>
  <c r="L14" i="25"/>
  <c r="L13" i="25"/>
  <c r="Q35" i="23"/>
  <c r="P35" i="23"/>
  <c r="O35" i="23"/>
  <c r="N35" i="23"/>
  <c r="M35" i="23"/>
  <c r="L35" i="23"/>
  <c r="K35" i="23"/>
  <c r="J35" i="23"/>
  <c r="R34" i="23"/>
  <c r="R33" i="23"/>
  <c r="R32" i="23"/>
  <c r="R31" i="23"/>
  <c r="R30" i="23"/>
  <c r="R29" i="23"/>
  <c r="R28" i="23"/>
  <c r="R27" i="23"/>
  <c r="R26" i="23"/>
  <c r="R25" i="23"/>
  <c r="R24" i="23"/>
  <c r="R23" i="23"/>
  <c r="R22" i="23"/>
  <c r="R21" i="23"/>
  <c r="R20" i="23"/>
  <c r="R19" i="23"/>
  <c r="R18" i="23"/>
  <c r="R17" i="23"/>
  <c r="R16" i="23"/>
  <c r="R35" i="23" s="1"/>
  <c r="T41" i="22"/>
  <c r="O41" i="22"/>
  <c r="M41" i="22"/>
  <c r="K41" i="22"/>
  <c r="J41" i="22"/>
  <c r="H41" i="22"/>
  <c r="C41" i="22"/>
  <c r="S40" i="22"/>
  <c r="V40" i="22" s="1"/>
  <c r="S39" i="22"/>
  <c r="V39" i="22" s="1"/>
  <c r="V38" i="22"/>
  <c r="S38" i="22"/>
  <c r="S37" i="22"/>
  <c r="V37" i="22" s="1"/>
  <c r="V36" i="22"/>
  <c r="S36" i="22"/>
  <c r="S35" i="22"/>
  <c r="V35" i="22" s="1"/>
  <c r="S34" i="22"/>
  <c r="V34" i="22" s="1"/>
  <c r="S33" i="22"/>
  <c r="V33" i="22" s="1"/>
  <c r="V32" i="22"/>
  <c r="S32" i="22"/>
  <c r="S31" i="22"/>
  <c r="V31" i="22" s="1"/>
  <c r="V30" i="22"/>
  <c r="S30" i="22"/>
  <c r="U29" i="22"/>
  <c r="U41" i="22" s="1"/>
  <c r="T29" i="22"/>
  <c r="R29" i="22"/>
  <c r="R41" i="22" s="1"/>
  <c r="Q29" i="22"/>
  <c r="Q41" i="22" s="1"/>
  <c r="P29" i="22"/>
  <c r="P41" i="22" s="1"/>
  <c r="O29" i="22"/>
  <c r="N29" i="22"/>
  <c r="N41" i="22" s="1"/>
  <c r="M29" i="22"/>
  <c r="L29" i="22"/>
  <c r="L41" i="22" s="1"/>
  <c r="K29" i="22"/>
  <c r="J29" i="22"/>
  <c r="I29" i="22"/>
  <c r="I41" i="22" s="1"/>
  <c r="H29" i="22"/>
  <c r="G29" i="22"/>
  <c r="G41" i="22" s="1"/>
  <c r="F29" i="22"/>
  <c r="F41" i="22" s="1"/>
  <c r="E29" i="22"/>
  <c r="E41" i="22" s="1"/>
  <c r="D29" i="22"/>
  <c r="D41" i="22" s="1"/>
  <c r="C29" i="22"/>
  <c r="S28" i="22"/>
  <c r="V28" i="22" s="1"/>
  <c r="V27" i="22"/>
  <c r="S27" i="22"/>
  <c r="S26" i="22"/>
  <c r="V26" i="22" s="1"/>
  <c r="S25" i="22"/>
  <c r="V25" i="22" s="1"/>
  <c r="S24" i="22"/>
  <c r="V24" i="22" s="1"/>
  <c r="V23" i="22"/>
  <c r="S23" i="22"/>
  <c r="S22" i="22"/>
  <c r="V22" i="22" s="1"/>
  <c r="V21" i="22"/>
  <c r="S21" i="22"/>
  <c r="S20" i="22"/>
  <c r="V20" i="22" s="1"/>
  <c r="S19" i="22"/>
  <c r="V19" i="22" s="1"/>
  <c r="S18" i="22"/>
  <c r="V18" i="22" s="1"/>
  <c r="V17" i="22"/>
  <c r="S17" i="22"/>
  <c r="S16" i="22"/>
  <c r="V16" i="22" s="1"/>
  <c r="V15" i="22"/>
  <c r="S15" i="22"/>
  <c r="S14" i="22"/>
  <c r="V14" i="22" s="1"/>
  <c r="S13" i="22"/>
  <c r="V13" i="22" s="1"/>
  <c r="S12" i="22"/>
  <c r="V12" i="22" s="1"/>
  <c r="V11" i="22"/>
  <c r="S11" i="22"/>
  <c r="S10" i="22"/>
  <c r="V10" i="22" s="1"/>
  <c r="V9" i="22"/>
  <c r="S9" i="22"/>
  <c r="S8" i="22"/>
  <c r="V8" i="22" s="1"/>
  <c r="S7" i="22"/>
  <c r="S29" i="22" s="1"/>
  <c r="S41" i="22" s="1"/>
  <c r="S6" i="22"/>
  <c r="V6" i="22" s="1"/>
  <c r="V5" i="22"/>
  <c r="S5" i="22"/>
  <c r="S4" i="22"/>
  <c r="V4" i="22" s="1"/>
  <c r="V3" i="22"/>
  <c r="S3" i="22"/>
  <c r="U42" i="21"/>
  <c r="Q42" i="21"/>
  <c r="P42" i="21"/>
  <c r="N42" i="21"/>
  <c r="I42" i="21"/>
  <c r="G42" i="21"/>
  <c r="E42" i="21"/>
  <c r="D42" i="21"/>
  <c r="C42" i="21"/>
  <c r="S41" i="21"/>
  <c r="V41" i="21" s="1"/>
  <c r="V40" i="21"/>
  <c r="S40" i="21"/>
  <c r="S39" i="21"/>
  <c r="V39" i="21" s="1"/>
  <c r="S38" i="21"/>
  <c r="V38" i="21" s="1"/>
  <c r="S37" i="21"/>
  <c r="V37" i="21" s="1"/>
  <c r="V36" i="21"/>
  <c r="S36" i="21"/>
  <c r="S35" i="21"/>
  <c r="V35" i="21" s="1"/>
  <c r="V34" i="21"/>
  <c r="S34" i="21"/>
  <c r="S33" i="21"/>
  <c r="V33" i="21" s="1"/>
  <c r="S32" i="21"/>
  <c r="V32" i="21" s="1"/>
  <c r="S31" i="21"/>
  <c r="V31" i="21" s="1"/>
  <c r="U30" i="21"/>
  <c r="T30" i="21"/>
  <c r="T42" i="21" s="1"/>
  <c r="R30" i="21"/>
  <c r="R42" i="21" s="1"/>
  <c r="Q30" i="21"/>
  <c r="P30" i="21"/>
  <c r="O30" i="21"/>
  <c r="O42" i="21" s="1"/>
  <c r="N30" i="21"/>
  <c r="M30" i="21"/>
  <c r="M42" i="21" s="1"/>
  <c r="L30" i="21"/>
  <c r="L42" i="21" s="1"/>
  <c r="K30" i="21"/>
  <c r="K42" i="21" s="1"/>
  <c r="J30" i="21"/>
  <c r="J42" i="21" s="1"/>
  <c r="I30" i="21"/>
  <c r="H30" i="21"/>
  <c r="H42" i="21" s="1"/>
  <c r="G30" i="21"/>
  <c r="F30" i="21"/>
  <c r="F42" i="21" s="1"/>
  <c r="E30" i="21"/>
  <c r="S29" i="21"/>
  <c r="V29" i="21" s="1"/>
  <c r="S28" i="21"/>
  <c r="V28" i="21" s="1"/>
  <c r="S27" i="21"/>
  <c r="V27" i="21" s="1"/>
  <c r="V26" i="21"/>
  <c r="S26" i="21"/>
  <c r="S25" i="21"/>
  <c r="V25" i="21" s="1"/>
  <c r="V24" i="21"/>
  <c r="S24" i="21"/>
  <c r="S23" i="21"/>
  <c r="V23" i="21" s="1"/>
  <c r="S22" i="21"/>
  <c r="V22" i="21" s="1"/>
  <c r="S21" i="21"/>
  <c r="V21" i="21" s="1"/>
  <c r="V20" i="21"/>
  <c r="S20" i="21"/>
  <c r="S19" i="21"/>
  <c r="V19" i="21" s="1"/>
  <c r="V18" i="21"/>
  <c r="S18" i="21"/>
  <c r="S17" i="21"/>
  <c r="V17" i="21" s="1"/>
  <c r="S16" i="21"/>
  <c r="V16" i="21" s="1"/>
  <c r="S15" i="21"/>
  <c r="V15" i="21" s="1"/>
  <c r="V14" i="21"/>
  <c r="S14" i="21"/>
  <c r="S13" i="21"/>
  <c r="V13" i="21" s="1"/>
  <c r="V12" i="21"/>
  <c r="S12" i="21"/>
  <c r="S11" i="21"/>
  <c r="V11" i="21" s="1"/>
  <c r="S10" i="21"/>
  <c r="V10" i="21" s="1"/>
  <c r="S9" i="21"/>
  <c r="V9" i="21" s="1"/>
  <c r="V8" i="21"/>
  <c r="S8" i="21"/>
  <c r="S7" i="21"/>
  <c r="V7" i="21" s="1"/>
  <c r="V6" i="21"/>
  <c r="S6" i="21"/>
  <c r="S5" i="21"/>
  <c r="V5" i="21" s="1"/>
  <c r="S4" i="21"/>
  <c r="S30" i="21" s="1"/>
  <c r="S42" i="21" s="1"/>
  <c r="S22" i="12"/>
  <c r="R22" i="12"/>
  <c r="P22" i="12"/>
  <c r="O22" i="12"/>
  <c r="N22" i="12"/>
  <c r="M22" i="12"/>
  <c r="L22" i="12"/>
  <c r="K22" i="12"/>
  <c r="J22" i="12"/>
  <c r="I22" i="12"/>
  <c r="G22" i="12"/>
  <c r="F22" i="12"/>
  <c r="E22" i="12"/>
  <c r="D22" i="12"/>
  <c r="S21" i="12"/>
  <c r="R21" i="12"/>
  <c r="O21" i="12"/>
  <c r="N21" i="12"/>
  <c r="M21" i="12"/>
  <c r="L21" i="12"/>
  <c r="K21" i="12"/>
  <c r="J21" i="12"/>
  <c r="I21" i="12"/>
  <c r="H21" i="12"/>
  <c r="G21" i="12"/>
  <c r="F21" i="12"/>
  <c r="E21" i="12"/>
  <c r="D21" i="12"/>
  <c r="S20" i="12"/>
  <c r="R20" i="12"/>
  <c r="P20" i="12"/>
  <c r="O20" i="12"/>
  <c r="N20" i="12"/>
  <c r="M20" i="12"/>
  <c r="L20" i="12"/>
  <c r="K20" i="12"/>
  <c r="J20" i="12"/>
  <c r="I20" i="12"/>
  <c r="G20" i="12"/>
  <c r="F20" i="12"/>
  <c r="E20" i="12"/>
  <c r="D20" i="12"/>
  <c r="P19" i="12"/>
  <c r="H19" i="12"/>
  <c r="H22" i="12" s="1"/>
  <c r="Q18" i="12"/>
  <c r="P18" i="12"/>
  <c r="H18" i="12"/>
  <c r="P17" i="12"/>
  <c r="H17" i="12"/>
  <c r="Q17" i="12" s="1"/>
  <c r="P16" i="12"/>
  <c r="H16" i="12"/>
  <c r="Q16" i="12" s="1"/>
  <c r="P15" i="12"/>
  <c r="H15" i="12"/>
  <c r="Q15" i="12" s="1"/>
  <c r="Q14" i="12"/>
  <c r="P14" i="12"/>
  <c r="H14" i="12"/>
  <c r="P13" i="12"/>
  <c r="H13" i="12"/>
  <c r="Q13" i="12" s="1"/>
  <c r="P12" i="12"/>
  <c r="P21" i="12" s="1"/>
  <c r="H12" i="12"/>
  <c r="Q12" i="12" s="1"/>
  <c r="P11" i="12"/>
  <c r="H11" i="12"/>
  <c r="H20" i="12" s="1"/>
  <c r="D19" i="11"/>
  <c r="B19" i="11" s="1"/>
  <c r="B12" i="11"/>
  <c r="B11" i="11"/>
  <c r="B10" i="11"/>
  <c r="B9" i="11"/>
  <c r="B8" i="11"/>
  <c r="B7" i="11"/>
  <c r="B6" i="11"/>
  <c r="B5" i="11"/>
  <c r="B4" i="11"/>
  <c r="C36" i="9"/>
  <c r="I34" i="9"/>
  <c r="I22" i="9"/>
  <c r="M22" i="41" l="1"/>
  <c r="Q21" i="12"/>
  <c r="Q22" i="12"/>
  <c r="H28" i="41"/>
  <c r="Q11" i="12"/>
  <c r="Q20" i="12" s="1"/>
  <c r="Q19" i="12"/>
  <c r="S9" i="41"/>
  <c r="H22" i="41"/>
  <c r="M23" i="41"/>
  <c r="M27" i="41" s="1"/>
  <c r="V4" i="21"/>
  <c r="V30" i="21" s="1"/>
  <c r="V42" i="21" s="1"/>
  <c r="V7" i="22"/>
  <c r="V29" i="22" s="1"/>
  <c r="V41" i="22" s="1"/>
  <c r="G9" i="41"/>
  <c r="A18" i="47"/>
  <c r="A12" i="47"/>
  <c r="T14" i="41"/>
  <c r="N14" i="41"/>
  <c r="H14" i="41"/>
  <c r="T9" i="41"/>
  <c r="N9" i="41"/>
  <c r="H9" i="41"/>
  <c r="T22" i="41"/>
  <c r="T15" i="41"/>
  <c r="N15" i="41"/>
  <c r="H15" i="41"/>
  <c r="M28" i="41" l="1"/>
  <c r="T27" i="41"/>
  <c r="T24" i="41"/>
  <c r="T23" i="41"/>
  <c r="T26" i="41"/>
  <c r="T21" i="41"/>
  <c r="T18" i="41"/>
  <c r="T20" i="41" l="1"/>
  <c r="T25" i="41"/>
  <c r="T19" i="41"/>
  <c r="N14" i="25"/>
  <c r="N13" i="25"/>
  <c r="BB35" i="39"/>
  <c r="BD35" i="39"/>
  <c r="BB39" i="39"/>
  <c r="BD39" i="39"/>
  <c r="O6" i="38"/>
  <c r="T28" i="41" l="1"/>
  <c r="I24" i="9"/>
</calcChain>
</file>

<file path=xl/sharedStrings.xml><?xml version="1.0" encoding="utf-8"?>
<sst xmlns="http://schemas.openxmlformats.org/spreadsheetml/2006/main" count="3600" uniqueCount="1985">
  <si>
    <t>山形県</t>
    <rPh sb="0" eb="3">
      <t>ヤマガタケン</t>
    </rPh>
    <phoneticPr fontId="5"/>
  </si>
  <si>
    <t>山形県の水産</t>
    <rPh sb="0" eb="3">
      <t>ヤマガタケン</t>
    </rPh>
    <rPh sb="4" eb="6">
      <t>スイサン</t>
    </rPh>
    <phoneticPr fontId="5"/>
  </si>
  <si>
    <r>
      <rPr>
        <sz val="14"/>
        <color theme="1"/>
        <rFont val="ＭＳ 明朝"/>
        <family val="1"/>
        <charset val="128"/>
      </rPr>
      <t>目　　　　　　次　</t>
    </r>
    <rPh sb="0" eb="1">
      <t>メ</t>
    </rPh>
    <rPh sb="7" eb="8">
      <t>ツギ</t>
    </rPh>
    <phoneticPr fontId="5"/>
  </si>
  <si>
    <t>7~ 8</t>
  </si>
  <si>
    <t>9~10</t>
  </si>
  <si>
    <r>
      <t xml:space="preserve">1 </t>
    </r>
    <r>
      <rPr>
        <sz val="10"/>
        <color theme="1"/>
        <rFont val="ＭＳ 明朝"/>
        <family val="1"/>
        <charset val="128"/>
      </rPr>
      <t>山形県沖合漁場概要図･･･････････････････････････････</t>
    </r>
    <phoneticPr fontId="5"/>
  </si>
  <si>
    <r>
      <t xml:space="preserve">2 </t>
    </r>
    <r>
      <rPr>
        <sz val="10"/>
        <color theme="1"/>
        <rFont val="ＭＳ 明朝"/>
        <family val="1"/>
        <charset val="128"/>
      </rPr>
      <t>水産行政･研究組織機構･････････････････････････</t>
    </r>
    <phoneticPr fontId="5"/>
  </si>
  <si>
    <r>
      <t xml:space="preserve">3 </t>
    </r>
    <r>
      <rPr>
        <sz val="10"/>
        <color theme="1"/>
        <rFont val="ＭＳ 明朝"/>
        <family val="1"/>
        <charset val="128"/>
      </rPr>
      <t>委員会･附属機関等･･･････････････････････････</t>
    </r>
    <phoneticPr fontId="5"/>
  </si>
  <si>
    <r>
      <t xml:space="preserve">5 </t>
    </r>
    <r>
      <rPr>
        <sz val="10"/>
        <color theme="1"/>
        <rFont val="ＭＳ 明朝"/>
        <family val="1"/>
        <charset val="128"/>
      </rPr>
      <t>主要魚種の漁期･漁場･･･････････････････････････</t>
    </r>
    <phoneticPr fontId="5"/>
  </si>
  <si>
    <r>
      <t xml:space="preserve">6 </t>
    </r>
    <r>
      <rPr>
        <sz val="10"/>
        <color theme="1"/>
        <rFont val="ＭＳ 明朝"/>
        <family val="1"/>
        <charset val="128"/>
      </rPr>
      <t>漁業経営体数････････････････････････････････････</t>
    </r>
    <phoneticPr fontId="5"/>
  </si>
  <si>
    <r>
      <t xml:space="preserve">7 </t>
    </r>
    <r>
      <rPr>
        <sz val="10"/>
        <color theme="1"/>
        <rFont val="ＭＳ 明朝"/>
        <family val="1"/>
        <charset val="128"/>
      </rPr>
      <t>海面漁業就業者数･････････････････････････････････</t>
    </r>
    <phoneticPr fontId="5"/>
  </si>
  <si>
    <r>
      <t xml:space="preserve">8 </t>
    </r>
    <r>
      <rPr>
        <sz val="10"/>
        <color theme="1"/>
        <rFont val="ＭＳ 明朝"/>
        <family val="1"/>
        <charset val="128"/>
      </rPr>
      <t>漁船勢力･････････････････････････････････････</t>
    </r>
    <phoneticPr fontId="5"/>
  </si>
  <si>
    <r>
      <rPr>
        <sz val="10"/>
        <color theme="1"/>
        <rFont val="ＭＳ 明朝"/>
        <family val="1"/>
        <charset val="128"/>
      </rPr>
      <t>　ｱ</t>
    </r>
    <r>
      <rPr>
        <sz val="10"/>
        <color theme="1"/>
        <rFont val="Century"/>
        <family val="1"/>
      </rPr>
      <t xml:space="preserve"> </t>
    </r>
    <r>
      <rPr>
        <sz val="10"/>
        <color theme="1"/>
        <rFont val="ＭＳ 明朝"/>
        <family val="1"/>
        <charset val="128"/>
      </rPr>
      <t>魚種別漁獲量･･･････････････････････････････</t>
    </r>
    <phoneticPr fontId="5"/>
  </si>
  <si>
    <r>
      <rPr>
        <sz val="10"/>
        <color theme="1"/>
        <rFont val="ＭＳ 明朝"/>
        <family val="1"/>
        <charset val="128"/>
      </rPr>
      <t>　ｲ</t>
    </r>
    <r>
      <rPr>
        <sz val="10"/>
        <color theme="1"/>
        <rFont val="Century"/>
        <family val="1"/>
      </rPr>
      <t xml:space="preserve"> </t>
    </r>
    <r>
      <rPr>
        <sz val="10"/>
        <color theme="1"/>
        <rFont val="ＭＳ 明朝"/>
        <family val="1"/>
        <charset val="128"/>
      </rPr>
      <t>魚種別生産額････････････････････････････････</t>
    </r>
    <phoneticPr fontId="5"/>
  </si>
  <si>
    <r>
      <rPr>
        <sz val="10"/>
        <color theme="1"/>
        <rFont val="ＭＳ 明朝"/>
        <family val="1"/>
        <charset val="128"/>
      </rPr>
      <t>　ｳ</t>
    </r>
    <r>
      <rPr>
        <sz val="10"/>
        <color theme="1"/>
        <rFont val="Century"/>
        <family val="1"/>
      </rPr>
      <t xml:space="preserve"> </t>
    </r>
    <r>
      <rPr>
        <sz val="10"/>
        <color theme="1"/>
        <rFont val="ＭＳ 明朝"/>
        <family val="1"/>
        <charset val="128"/>
      </rPr>
      <t>漁業種類別漁獲量･･････････････････････････････</t>
    </r>
    <phoneticPr fontId="5"/>
  </si>
  <si>
    <r>
      <rPr>
        <sz val="10"/>
        <color theme="1"/>
        <rFont val="ＭＳ 明朝"/>
        <family val="1"/>
        <charset val="128"/>
      </rPr>
      <t>　ｴ</t>
    </r>
    <r>
      <rPr>
        <sz val="10"/>
        <color theme="1"/>
        <rFont val="Century"/>
        <family val="1"/>
      </rPr>
      <t xml:space="preserve"> </t>
    </r>
    <r>
      <rPr>
        <sz val="10"/>
        <color theme="1"/>
        <rFont val="ＭＳ 明朝"/>
        <family val="1"/>
        <charset val="128"/>
      </rPr>
      <t>漁業種類別生産額････････････････････････････････</t>
    </r>
    <phoneticPr fontId="5"/>
  </si>
  <si>
    <r>
      <rPr>
        <sz val="10"/>
        <color theme="1"/>
        <rFont val="ＭＳ 明朝"/>
        <family val="1"/>
        <charset val="128"/>
      </rPr>
      <t>　ｵ</t>
    </r>
    <r>
      <rPr>
        <sz val="10"/>
        <color theme="1"/>
        <rFont val="Century"/>
        <family val="1"/>
      </rPr>
      <t xml:space="preserve"> </t>
    </r>
    <r>
      <rPr>
        <sz val="10"/>
        <color theme="1"/>
        <rFont val="ＭＳ 明朝"/>
        <family val="1"/>
        <charset val="128"/>
      </rPr>
      <t>地区別漁獲量･･････････････････････････････････</t>
    </r>
    <phoneticPr fontId="5"/>
  </si>
  <si>
    <r>
      <rPr>
        <sz val="10"/>
        <color theme="1"/>
        <rFont val="ＭＳ 明朝"/>
        <family val="1"/>
        <charset val="128"/>
      </rPr>
      <t>　ｶ</t>
    </r>
    <r>
      <rPr>
        <sz val="10"/>
        <color theme="1"/>
        <rFont val="Century"/>
        <family val="1"/>
      </rPr>
      <t xml:space="preserve"> </t>
    </r>
    <r>
      <rPr>
        <sz val="10"/>
        <color theme="1"/>
        <rFont val="ＭＳ 明朝"/>
        <family val="1"/>
        <charset val="128"/>
      </rPr>
      <t>地区別生産額････････････････････････････････</t>
    </r>
    <phoneticPr fontId="5"/>
  </si>
  <si>
    <r>
      <rPr>
        <sz val="10"/>
        <color theme="1"/>
        <rFont val="ＭＳ 明朝"/>
        <family val="1"/>
        <charset val="128"/>
      </rPr>
      <t>　ｱ</t>
    </r>
    <r>
      <rPr>
        <sz val="10"/>
        <color theme="1"/>
        <rFont val="Century"/>
        <family val="1"/>
      </rPr>
      <t xml:space="preserve"> </t>
    </r>
    <r>
      <rPr>
        <sz val="10"/>
        <color theme="1"/>
        <rFont val="ＭＳ 明朝"/>
        <family val="1"/>
        <charset val="128"/>
      </rPr>
      <t>漁業協同組合別､河川別漁獲量･････････････････････</t>
    </r>
    <phoneticPr fontId="5"/>
  </si>
  <si>
    <r>
      <rPr>
        <sz val="10"/>
        <color theme="1"/>
        <rFont val="ＭＳ 明朝"/>
        <family val="1"/>
        <charset val="128"/>
      </rPr>
      <t>　ｲ</t>
    </r>
    <r>
      <rPr>
        <sz val="10"/>
        <color theme="1"/>
        <rFont val="Century"/>
        <family val="1"/>
      </rPr>
      <t xml:space="preserve"> </t>
    </r>
    <r>
      <rPr>
        <sz val="10"/>
        <color theme="1"/>
        <rFont val="ＭＳ 明朝"/>
        <family val="1"/>
        <charset val="128"/>
      </rPr>
      <t>漁業協同組合別､河川別生産額･････････････････････</t>
    </r>
    <phoneticPr fontId="5"/>
  </si>
  <si>
    <t xml:space="preserve"> 023-630-3257</t>
    <phoneticPr fontId="15"/>
  </si>
  <si>
    <t xml:space="preserve"> 0234-24-6046</t>
  </si>
  <si>
    <t xml:space="preserve"> 0238-38-3214</t>
  </si>
  <si>
    <t xml:space="preserve"> 023-630-3096</t>
  </si>
  <si>
    <t>Fax</t>
  </si>
  <si>
    <t xml:space="preserve"> 023-630</t>
  </si>
  <si>
    <r>
      <rPr>
        <sz val="12"/>
        <color theme="1"/>
        <rFont val="ＭＳ 明朝"/>
        <family val="1"/>
        <charset val="128"/>
      </rPr>
      <t>３　委員会･附属機関等</t>
    </r>
    <r>
      <rPr>
        <sz val="11"/>
        <color theme="1"/>
        <rFont val="Century"/>
        <family val="1"/>
      </rPr>
      <t/>
    </r>
    <phoneticPr fontId="5"/>
  </si>
  <si>
    <r>
      <rPr>
        <sz val="11"/>
        <color theme="1"/>
        <rFont val="ＭＳ 明朝"/>
        <family val="1"/>
        <charset val="128"/>
      </rPr>
      <t>委員数</t>
    </r>
  </si>
  <si>
    <r>
      <rPr>
        <sz val="11"/>
        <color theme="1"/>
        <rFont val="ＭＳ 明朝"/>
        <family val="1"/>
        <charset val="128"/>
      </rPr>
      <t>委員選任方法</t>
    </r>
  </si>
  <si>
    <r>
      <rPr>
        <sz val="11"/>
        <color theme="1"/>
        <rFont val="ＭＳ 明朝"/>
        <family val="1"/>
        <charset val="128"/>
      </rPr>
      <t>根拠法</t>
    </r>
  </si>
  <si>
    <r>
      <rPr>
        <sz val="11"/>
        <color theme="1"/>
        <rFont val="ＭＳ 明朝"/>
        <family val="1"/>
        <charset val="128"/>
      </rPr>
      <t>山形海区漁業調整委員会</t>
    </r>
  </si>
  <si>
    <r>
      <rPr>
        <sz val="11"/>
        <color theme="1"/>
        <rFont val="ＭＳ 明朝"/>
        <family val="1"/>
        <charset val="128"/>
      </rPr>
      <t>山形県酒田市山居町二丁目</t>
    </r>
    <r>
      <rPr>
        <sz val="11"/>
        <color theme="1"/>
        <rFont val="Century"/>
        <family val="1"/>
      </rPr>
      <t>14</t>
    </r>
    <r>
      <rPr>
        <sz val="11"/>
        <color theme="1"/>
        <rFont val="ＭＳ 明朝"/>
        <family val="1"/>
        <charset val="128"/>
      </rPr>
      <t>番地</t>
    </r>
    <r>
      <rPr>
        <sz val="11"/>
        <color theme="1"/>
        <rFont val="Century"/>
        <family val="1"/>
      </rPr>
      <t>23</t>
    </r>
    <r>
      <rPr>
        <sz val="11"/>
        <color theme="1"/>
        <rFont val="ＭＳ 明朝"/>
        <family val="1"/>
        <charset val="128"/>
      </rPr>
      <t>号</t>
    </r>
    <phoneticPr fontId="5"/>
  </si>
  <si>
    <r>
      <t>10</t>
    </r>
    <r>
      <rPr>
        <sz val="11"/>
        <color theme="1"/>
        <rFont val="ＭＳ 明朝"/>
        <family val="1"/>
        <charset val="128"/>
      </rPr>
      <t>名</t>
    </r>
  </si>
  <si>
    <r>
      <rPr>
        <sz val="11"/>
        <color theme="1"/>
        <rFont val="ＭＳ 明朝"/>
        <family val="1"/>
        <charset val="128"/>
      </rPr>
      <t>漁業法</t>
    </r>
  </si>
  <si>
    <r>
      <rPr>
        <sz val="11"/>
        <color theme="1"/>
        <rFont val="ＭＳ 明朝"/>
        <family val="1"/>
        <charset val="128"/>
      </rPr>
      <t>山形県庄内総合支庁産業経済部水産振興課内</t>
    </r>
  </si>
  <si>
    <r>
      <rPr>
        <sz val="11"/>
        <color theme="1"/>
        <rFont val="ＭＳ 明朝"/>
        <family val="1"/>
        <charset val="128"/>
      </rPr>
      <t>山形県内水面漁場管理委員会</t>
    </r>
  </si>
  <si>
    <r>
      <rPr>
        <sz val="11"/>
        <color theme="1"/>
        <rFont val="ＭＳ 明朝"/>
        <family val="1"/>
        <charset val="128"/>
      </rPr>
      <t>山形県山形市松波二丁目</t>
    </r>
    <r>
      <rPr>
        <sz val="11"/>
        <color theme="1"/>
        <rFont val="Century"/>
        <family val="1"/>
      </rPr>
      <t>8</t>
    </r>
    <r>
      <rPr>
        <sz val="11"/>
        <color theme="1"/>
        <rFont val="ＭＳ 明朝"/>
        <family val="1"/>
        <charset val="128"/>
      </rPr>
      <t>番</t>
    </r>
    <r>
      <rPr>
        <sz val="11"/>
        <color theme="1"/>
        <rFont val="Century"/>
        <family val="1"/>
      </rPr>
      <t>1</t>
    </r>
    <r>
      <rPr>
        <sz val="11"/>
        <color theme="1"/>
        <rFont val="ＭＳ 明朝"/>
        <family val="1"/>
        <charset val="128"/>
      </rPr>
      <t>号</t>
    </r>
  </si>
  <si>
    <r>
      <rPr>
        <sz val="11"/>
        <color theme="1"/>
        <rFont val="ＭＳ 明朝"/>
        <family val="1"/>
        <charset val="128"/>
      </rPr>
      <t>〃</t>
    </r>
  </si>
  <si>
    <r>
      <rPr>
        <sz val="11"/>
        <color theme="1"/>
        <rFont val="ＭＳ 明朝"/>
        <family val="1"/>
        <charset val="128"/>
      </rPr>
      <t>山形県海面利用協議会</t>
    </r>
  </si>
  <si>
    <r>
      <rPr>
        <sz val="11"/>
        <color theme="1"/>
        <rFont val="ＭＳ 明朝"/>
        <family val="1"/>
        <charset val="128"/>
      </rPr>
      <t>山形県酒田市山居町二丁目</t>
    </r>
    <r>
      <rPr>
        <sz val="11"/>
        <color theme="1"/>
        <rFont val="Century"/>
        <family val="1"/>
      </rPr>
      <t>14</t>
    </r>
    <r>
      <rPr>
        <sz val="11"/>
        <color theme="1"/>
        <rFont val="ＭＳ 明朝"/>
        <family val="1"/>
        <charset val="128"/>
      </rPr>
      <t>番地</t>
    </r>
    <r>
      <rPr>
        <sz val="11"/>
        <color theme="1"/>
        <rFont val="Century"/>
        <family val="1"/>
      </rPr>
      <t>23</t>
    </r>
    <r>
      <rPr>
        <sz val="11"/>
        <color theme="1"/>
        <rFont val="ＭＳ 明朝"/>
        <family val="1"/>
        <charset val="128"/>
      </rPr>
      <t>号</t>
    </r>
  </si>
  <si>
    <r>
      <t>19</t>
    </r>
    <r>
      <rPr>
        <sz val="11"/>
        <color theme="1"/>
        <rFont val="ＭＳ 明朝"/>
        <family val="1"/>
        <charset val="128"/>
      </rPr>
      <t>名</t>
    </r>
  </si>
  <si>
    <r>
      <rPr>
        <sz val="11"/>
        <color theme="1"/>
        <rFont val="ＭＳ 明朝"/>
        <family val="1"/>
        <charset val="128"/>
      </rPr>
      <t>規約</t>
    </r>
  </si>
  <si>
    <r>
      <t>60</t>
    </r>
    <r>
      <rPr>
        <sz val="11"/>
        <color indexed="8"/>
        <rFont val="ＭＳ 明朝"/>
        <family val="1"/>
        <charset val="128"/>
      </rPr>
      <t>歳以上</t>
    </r>
  </si>
  <si>
    <r>
      <t>40</t>
    </r>
    <r>
      <rPr>
        <sz val="11"/>
        <color indexed="8"/>
        <rFont val="ＭＳ 明朝"/>
        <family val="1"/>
        <charset val="128"/>
      </rPr>
      <t>～</t>
    </r>
    <r>
      <rPr>
        <sz val="11"/>
        <color indexed="8"/>
        <rFont val="Century"/>
        <family val="1"/>
      </rPr>
      <t>59</t>
    </r>
  </si>
  <si>
    <r>
      <t>25</t>
    </r>
    <r>
      <rPr>
        <sz val="11"/>
        <color indexed="8"/>
        <rFont val="ＭＳ 明朝"/>
        <family val="1"/>
        <charset val="128"/>
      </rPr>
      <t>～</t>
    </r>
    <r>
      <rPr>
        <sz val="11"/>
        <color indexed="8"/>
        <rFont val="Century"/>
        <family val="1"/>
      </rPr>
      <t>39</t>
    </r>
  </si>
  <si>
    <r>
      <t>15</t>
    </r>
    <r>
      <rPr>
        <sz val="11"/>
        <color indexed="8"/>
        <rFont val="ＭＳ 明朝"/>
        <family val="1"/>
        <charset val="128"/>
      </rPr>
      <t>～</t>
    </r>
    <r>
      <rPr>
        <sz val="11"/>
        <color indexed="8"/>
        <rFont val="Century"/>
        <family val="1"/>
      </rPr>
      <t>24</t>
    </r>
  </si>
  <si>
    <r>
      <rPr>
        <sz val="11"/>
        <color indexed="8"/>
        <rFont val="ＭＳ 明朝"/>
        <family val="1"/>
        <charset val="128"/>
      </rPr>
      <t>小計</t>
    </r>
  </si>
  <si>
    <r>
      <rPr>
        <sz val="11"/>
        <color indexed="8"/>
        <rFont val="ＭＳ 明朝"/>
        <family val="1"/>
        <charset val="128"/>
      </rPr>
      <t>女</t>
    </r>
  </si>
  <si>
    <r>
      <rPr>
        <sz val="11"/>
        <color indexed="8"/>
        <rFont val="ＭＳ 明朝"/>
        <family val="1"/>
        <charset val="128"/>
      </rPr>
      <t>男</t>
    </r>
  </si>
  <si>
    <r>
      <rPr>
        <sz val="11"/>
        <color indexed="8"/>
        <rFont val="ＭＳ 明朝"/>
        <family val="1"/>
        <charset val="128"/>
      </rPr>
      <t>男</t>
    </r>
    <r>
      <rPr>
        <sz val="11"/>
        <color indexed="8"/>
        <rFont val="Century"/>
        <family val="1"/>
      </rPr>
      <t xml:space="preserve"> </t>
    </r>
    <r>
      <rPr>
        <sz val="11"/>
        <color indexed="8"/>
        <rFont val="ＭＳ 明朝"/>
        <family val="1"/>
        <charset val="128"/>
      </rPr>
      <t>女</t>
    </r>
    <r>
      <rPr>
        <sz val="11"/>
        <color indexed="8"/>
        <rFont val="Century"/>
        <family val="1"/>
      </rPr>
      <t xml:space="preserve"> </t>
    </r>
    <r>
      <rPr>
        <sz val="11"/>
        <color indexed="8"/>
        <rFont val="ＭＳ 明朝"/>
        <family val="1"/>
        <charset val="128"/>
      </rPr>
      <t>年</t>
    </r>
    <r>
      <rPr>
        <sz val="11"/>
        <color indexed="8"/>
        <rFont val="Century"/>
        <family val="1"/>
      </rPr>
      <t xml:space="preserve"> </t>
    </r>
    <r>
      <rPr>
        <sz val="11"/>
        <color indexed="8"/>
        <rFont val="ＭＳ 明朝"/>
        <family val="1"/>
        <charset val="128"/>
      </rPr>
      <t>齢</t>
    </r>
    <r>
      <rPr>
        <sz val="11"/>
        <color indexed="8"/>
        <rFont val="Century"/>
        <family val="1"/>
      </rPr>
      <t xml:space="preserve"> </t>
    </r>
    <r>
      <rPr>
        <sz val="11"/>
        <color indexed="8"/>
        <rFont val="ＭＳ 明朝"/>
        <family val="1"/>
        <charset val="128"/>
      </rPr>
      <t>別</t>
    </r>
  </si>
  <si>
    <r>
      <rPr>
        <sz val="11"/>
        <color indexed="8"/>
        <rFont val="ＭＳ 明朝"/>
        <family val="1"/>
        <charset val="128"/>
      </rPr>
      <t>計</t>
    </r>
  </si>
  <si>
    <r>
      <rPr>
        <sz val="11"/>
        <color indexed="8"/>
        <rFont val="ＭＳ 明朝"/>
        <family val="1"/>
        <charset val="128"/>
      </rPr>
      <t>区</t>
    </r>
    <r>
      <rPr>
        <sz val="11"/>
        <color indexed="8"/>
        <rFont val="Century"/>
        <family val="1"/>
      </rPr>
      <t xml:space="preserve">   </t>
    </r>
    <r>
      <rPr>
        <sz val="11"/>
        <color indexed="8"/>
        <rFont val="ＭＳ 明朝"/>
        <family val="1"/>
        <charset val="128"/>
      </rPr>
      <t>分</t>
    </r>
  </si>
  <si>
    <r>
      <rPr>
        <sz val="12"/>
        <color indexed="8"/>
        <rFont val="ＭＳ 明朝"/>
        <family val="1"/>
        <charset val="128"/>
      </rPr>
      <t>７　海面漁業就業者数</t>
    </r>
  </si>
  <si>
    <t>―</t>
  </si>
  <si>
    <r>
      <rPr>
        <sz val="11"/>
        <color indexed="8"/>
        <rFont val="ＭＳ 明朝"/>
        <family val="1"/>
        <charset val="128"/>
      </rPr>
      <t>念珠関</t>
    </r>
  </si>
  <si>
    <r>
      <rPr>
        <sz val="11"/>
        <color indexed="8"/>
        <rFont val="ＭＳ 明朝"/>
        <family val="1"/>
        <charset val="128"/>
      </rPr>
      <t>温海</t>
    </r>
  </si>
  <si>
    <r>
      <rPr>
        <sz val="11"/>
        <color indexed="8"/>
        <rFont val="ＭＳ 明朝"/>
        <family val="1"/>
        <charset val="128"/>
      </rPr>
      <t>豊浦</t>
    </r>
  </si>
  <si>
    <r>
      <rPr>
        <sz val="11"/>
        <color indexed="8"/>
        <rFont val="ＭＳ 明朝"/>
        <family val="1"/>
        <charset val="128"/>
      </rPr>
      <t>由良</t>
    </r>
  </si>
  <si>
    <r>
      <rPr>
        <sz val="11"/>
        <color indexed="8"/>
        <rFont val="ＭＳ 明朝"/>
        <family val="1"/>
        <charset val="128"/>
      </rPr>
      <t>加茂</t>
    </r>
  </si>
  <si>
    <r>
      <rPr>
        <sz val="11"/>
        <color indexed="8"/>
        <rFont val="ＭＳ 明朝"/>
        <family val="1"/>
        <charset val="128"/>
      </rPr>
      <t>飛島</t>
    </r>
  </si>
  <si>
    <r>
      <rPr>
        <sz val="11"/>
        <color indexed="8"/>
        <rFont val="ＭＳ 明朝"/>
        <family val="1"/>
        <charset val="128"/>
      </rPr>
      <t>遊佐</t>
    </r>
  </si>
  <si>
    <r>
      <rPr>
        <sz val="11"/>
        <color indexed="8"/>
        <rFont val="ＭＳ 明朝"/>
        <family val="1"/>
        <charset val="128"/>
      </rPr>
      <t>地区別経営体数</t>
    </r>
  </si>
  <si>
    <r>
      <t>200</t>
    </r>
    <r>
      <rPr>
        <sz val="11"/>
        <color indexed="8"/>
        <rFont val="ＭＳ 明朝"/>
        <family val="1"/>
        <charset val="128"/>
      </rPr>
      <t>～</t>
    </r>
  </si>
  <si>
    <r>
      <t>100</t>
    </r>
    <r>
      <rPr>
        <sz val="11"/>
        <color indexed="8"/>
        <rFont val="ＭＳ 明朝"/>
        <family val="1"/>
        <charset val="128"/>
      </rPr>
      <t>～</t>
    </r>
    <r>
      <rPr>
        <sz val="11"/>
        <color indexed="8"/>
        <rFont val="Century"/>
        <family val="1"/>
      </rPr>
      <t>200</t>
    </r>
  </si>
  <si>
    <r>
      <t>50</t>
    </r>
    <r>
      <rPr>
        <sz val="11"/>
        <color indexed="8"/>
        <rFont val="ＭＳ 明朝"/>
        <family val="1"/>
        <charset val="128"/>
      </rPr>
      <t>～</t>
    </r>
    <r>
      <rPr>
        <sz val="11"/>
        <color indexed="8"/>
        <rFont val="Century"/>
        <family val="1"/>
      </rPr>
      <t>100</t>
    </r>
  </si>
  <si>
    <r>
      <t>30</t>
    </r>
    <r>
      <rPr>
        <sz val="11"/>
        <color indexed="8"/>
        <rFont val="ＭＳ 明朝"/>
        <family val="1"/>
        <charset val="128"/>
      </rPr>
      <t>～</t>
    </r>
    <r>
      <rPr>
        <sz val="11"/>
        <color indexed="8"/>
        <rFont val="Century"/>
        <family val="1"/>
      </rPr>
      <t>50</t>
    </r>
  </si>
  <si>
    <r>
      <t>20</t>
    </r>
    <r>
      <rPr>
        <sz val="11"/>
        <color indexed="8"/>
        <rFont val="ＭＳ 明朝"/>
        <family val="1"/>
        <charset val="128"/>
      </rPr>
      <t>～</t>
    </r>
    <r>
      <rPr>
        <sz val="11"/>
        <color indexed="8"/>
        <rFont val="Century"/>
        <family val="1"/>
      </rPr>
      <t>30</t>
    </r>
  </si>
  <si>
    <r>
      <t>10</t>
    </r>
    <r>
      <rPr>
        <sz val="11"/>
        <color indexed="8"/>
        <rFont val="ＭＳ 明朝"/>
        <family val="1"/>
        <charset val="128"/>
      </rPr>
      <t>～</t>
    </r>
    <r>
      <rPr>
        <sz val="11"/>
        <color indexed="8"/>
        <rFont val="Century"/>
        <family val="1"/>
      </rPr>
      <t>20</t>
    </r>
  </si>
  <si>
    <r>
      <t>5</t>
    </r>
    <r>
      <rPr>
        <sz val="11"/>
        <color indexed="8"/>
        <rFont val="ＭＳ 明朝"/>
        <family val="1"/>
        <charset val="128"/>
      </rPr>
      <t>～</t>
    </r>
    <r>
      <rPr>
        <sz val="11"/>
        <color indexed="8"/>
        <rFont val="Century"/>
        <family val="1"/>
      </rPr>
      <t>10</t>
    </r>
  </si>
  <si>
    <r>
      <t>3</t>
    </r>
    <r>
      <rPr>
        <sz val="11"/>
        <color indexed="8"/>
        <rFont val="ＭＳ 明朝"/>
        <family val="1"/>
        <charset val="128"/>
      </rPr>
      <t>～</t>
    </r>
    <r>
      <rPr>
        <sz val="11"/>
        <color indexed="8"/>
        <rFont val="Century"/>
        <family val="1"/>
      </rPr>
      <t>5</t>
    </r>
  </si>
  <si>
    <r>
      <t>1</t>
    </r>
    <r>
      <rPr>
        <sz val="11"/>
        <color indexed="8"/>
        <rFont val="ＭＳ 明朝"/>
        <family val="1"/>
        <charset val="128"/>
      </rPr>
      <t>～</t>
    </r>
    <r>
      <rPr>
        <sz val="11"/>
        <color indexed="8"/>
        <rFont val="Century"/>
        <family val="1"/>
      </rPr>
      <t>3</t>
    </r>
  </si>
  <si>
    <r>
      <t>1t</t>
    </r>
    <r>
      <rPr>
        <sz val="11"/>
        <color indexed="8"/>
        <rFont val="ＭＳ 明朝"/>
        <family val="1"/>
        <charset val="128"/>
      </rPr>
      <t>未満</t>
    </r>
  </si>
  <si>
    <r>
      <rPr>
        <sz val="11"/>
        <color indexed="8"/>
        <rFont val="ＭＳ 明朝"/>
        <family val="1"/>
        <charset val="128"/>
      </rPr>
      <t>海面養殖</t>
    </r>
  </si>
  <si>
    <r>
      <rPr>
        <sz val="11"/>
        <color indexed="8"/>
        <rFont val="ＭＳ 明朝"/>
        <family val="1"/>
        <charset val="128"/>
      </rPr>
      <t>小型定置</t>
    </r>
  </si>
  <si>
    <r>
      <rPr>
        <sz val="11"/>
        <color indexed="8"/>
        <rFont val="ＭＳ 明朝"/>
        <family val="1"/>
        <charset val="128"/>
      </rPr>
      <t>動</t>
    </r>
    <r>
      <rPr>
        <sz val="11"/>
        <color indexed="8"/>
        <rFont val="Century"/>
        <family val="1"/>
      </rPr>
      <t xml:space="preserve">            </t>
    </r>
    <r>
      <rPr>
        <sz val="11"/>
        <color indexed="8"/>
        <rFont val="ＭＳ 明朝"/>
        <family val="1"/>
        <charset val="128"/>
      </rPr>
      <t>力</t>
    </r>
  </si>
  <si>
    <r>
      <rPr>
        <sz val="11"/>
        <color indexed="8"/>
        <rFont val="ＭＳ 明朝"/>
        <family val="1"/>
        <charset val="128"/>
      </rPr>
      <t>無動力</t>
    </r>
  </si>
  <si>
    <r>
      <rPr>
        <sz val="11"/>
        <color indexed="8"/>
        <rFont val="ＭＳ 明朝"/>
        <family val="1"/>
        <charset val="128"/>
      </rPr>
      <t>漁</t>
    </r>
    <r>
      <rPr>
        <sz val="11"/>
        <color indexed="8"/>
        <rFont val="Century"/>
        <family val="1"/>
      </rPr>
      <t xml:space="preserve"> </t>
    </r>
    <r>
      <rPr>
        <sz val="11"/>
        <color indexed="8"/>
        <rFont val="ＭＳ 明朝"/>
        <family val="1"/>
        <charset val="128"/>
      </rPr>
      <t>船
非使用</t>
    </r>
  </si>
  <si>
    <r>
      <rPr>
        <sz val="11"/>
        <color indexed="8"/>
        <rFont val="ＭＳ 明朝"/>
        <family val="1"/>
        <charset val="128"/>
      </rPr>
      <t>漁業地区専兼別</t>
    </r>
  </si>
  <si>
    <r>
      <rPr>
        <sz val="12"/>
        <color indexed="8"/>
        <rFont val="ＭＳ 明朝"/>
        <family val="1"/>
        <charset val="128"/>
      </rPr>
      <t>６　漁業経営体数</t>
    </r>
    <phoneticPr fontId="15"/>
  </si>
  <si>
    <r>
      <rPr>
        <sz val="12"/>
        <rFont val="ＭＳ 明朝"/>
        <family val="1"/>
        <charset val="128"/>
      </rPr>
      <t>８　漁　船　勢　力</t>
    </r>
  </si>
  <si>
    <r>
      <t>&lt;</t>
    </r>
    <r>
      <rPr>
        <sz val="11"/>
        <rFont val="ＭＳ 明朝"/>
        <family val="1"/>
        <charset val="128"/>
      </rPr>
      <t>隻数</t>
    </r>
    <r>
      <rPr>
        <sz val="11"/>
        <rFont val="Century"/>
        <family val="1"/>
      </rPr>
      <t>&gt;</t>
    </r>
  </si>
  <si>
    <r>
      <t>&lt;</t>
    </r>
    <r>
      <rPr>
        <sz val="11"/>
        <rFont val="ＭＳ 明朝"/>
        <family val="1"/>
        <charset val="128"/>
      </rPr>
      <t>ﾄﾝ数､馬力数</t>
    </r>
    <r>
      <rPr>
        <sz val="11"/>
        <rFont val="Century"/>
        <family val="1"/>
      </rPr>
      <t>&gt;</t>
    </r>
  </si>
  <si>
    <r>
      <rPr>
        <sz val="11"/>
        <rFont val="ＭＳ 明朝"/>
        <family val="1"/>
        <charset val="128"/>
      </rPr>
      <t>船質</t>
    </r>
  </si>
  <si>
    <r>
      <rPr>
        <sz val="11"/>
        <rFont val="ＭＳ 明朝"/>
        <family val="1"/>
        <charset val="128"/>
      </rPr>
      <t>区</t>
    </r>
    <r>
      <rPr>
        <sz val="11"/>
        <rFont val="Century"/>
        <family val="1"/>
      </rPr>
      <t xml:space="preserve">  </t>
    </r>
    <r>
      <rPr>
        <sz val="11"/>
        <rFont val="ＭＳ 明朝"/>
        <family val="1"/>
        <charset val="128"/>
      </rPr>
      <t>分</t>
    </r>
  </si>
  <si>
    <r>
      <rPr>
        <sz val="11"/>
        <rFont val="ＭＳ 明朝"/>
        <family val="1"/>
        <charset val="128"/>
      </rPr>
      <t>海</t>
    </r>
    <r>
      <rPr>
        <sz val="11"/>
        <rFont val="Century"/>
        <family val="1"/>
      </rPr>
      <t xml:space="preserve">                            </t>
    </r>
    <r>
      <rPr>
        <sz val="11"/>
        <rFont val="ＭＳ 明朝"/>
        <family val="1"/>
        <charset val="128"/>
      </rPr>
      <t>面</t>
    </r>
  </si>
  <si>
    <r>
      <rPr>
        <sz val="11"/>
        <rFont val="ＭＳ 明朝"/>
        <family val="1"/>
        <charset val="128"/>
      </rPr>
      <t>内</t>
    </r>
    <r>
      <rPr>
        <sz val="11"/>
        <rFont val="Century"/>
        <family val="1"/>
      </rPr>
      <t xml:space="preserve"> </t>
    </r>
    <r>
      <rPr>
        <sz val="11"/>
        <rFont val="ＭＳ 明朝"/>
        <family val="1"/>
        <charset val="128"/>
      </rPr>
      <t>水</t>
    </r>
    <r>
      <rPr>
        <sz val="11"/>
        <rFont val="Century"/>
        <family val="1"/>
      </rPr>
      <t xml:space="preserve"> </t>
    </r>
    <r>
      <rPr>
        <sz val="11"/>
        <rFont val="ＭＳ 明朝"/>
        <family val="1"/>
        <charset val="128"/>
      </rPr>
      <t>面</t>
    </r>
  </si>
  <si>
    <r>
      <rPr>
        <sz val="11"/>
        <rFont val="ＭＳ 明朝"/>
        <family val="1"/>
        <charset val="128"/>
      </rPr>
      <t>無動力</t>
    </r>
  </si>
  <si>
    <r>
      <t>1</t>
    </r>
    <r>
      <rPr>
        <sz val="11"/>
        <rFont val="ＭＳ 明朝"/>
        <family val="1"/>
        <charset val="128"/>
      </rPr>
      <t>ﾄﾝ
未満</t>
    </r>
  </si>
  <si>
    <t>1~2.9</t>
  </si>
  <si>
    <t>3~4.9</t>
  </si>
  <si>
    <r>
      <t>5</t>
    </r>
    <r>
      <rPr>
        <sz val="11"/>
        <rFont val="ＭＳ 明朝"/>
        <family val="1"/>
        <charset val="128"/>
      </rPr>
      <t>ﾄﾝ
未満計</t>
    </r>
    <phoneticPr fontId="15"/>
  </si>
  <si>
    <t>5~9</t>
  </si>
  <si>
    <t>10~19</t>
  </si>
  <si>
    <t>20~29</t>
  </si>
  <si>
    <t>30~49</t>
  </si>
  <si>
    <t>50~99</t>
  </si>
  <si>
    <t>100~199</t>
  </si>
  <si>
    <r>
      <t>200</t>
    </r>
    <r>
      <rPr>
        <sz val="11"/>
        <rFont val="ＭＳ 明朝"/>
        <family val="1"/>
        <charset val="128"/>
      </rPr>
      <t>ﾄﾝ
以上</t>
    </r>
  </si>
  <si>
    <r>
      <t>5</t>
    </r>
    <r>
      <rPr>
        <sz val="11"/>
        <rFont val="ＭＳ 明朝"/>
        <family val="1"/>
        <charset val="128"/>
      </rPr>
      <t>ﾄﾝ
以上計</t>
    </r>
  </si>
  <si>
    <r>
      <rPr>
        <sz val="11"/>
        <rFont val="ＭＳ 明朝"/>
        <family val="1"/>
        <charset val="128"/>
      </rPr>
      <t>計</t>
    </r>
  </si>
  <si>
    <r>
      <rPr>
        <sz val="11"/>
        <rFont val="ＭＳ 明朝"/>
        <family val="1"/>
        <charset val="128"/>
      </rPr>
      <t>動力</t>
    </r>
  </si>
  <si>
    <r>
      <rPr>
        <sz val="11"/>
        <rFont val="ＭＳ 明朝"/>
        <family val="1"/>
        <charset val="128"/>
      </rPr>
      <t>木</t>
    </r>
  </si>
  <si>
    <r>
      <rPr>
        <sz val="11"/>
        <rFont val="ＭＳ 明朝"/>
        <family val="1"/>
        <charset val="128"/>
      </rPr>
      <t>隻</t>
    </r>
    <r>
      <rPr>
        <sz val="11"/>
        <rFont val="Century"/>
        <family val="1"/>
      </rPr>
      <t xml:space="preserve"> </t>
    </r>
    <r>
      <rPr>
        <sz val="11"/>
        <rFont val="ＭＳ 明朝"/>
        <family val="1"/>
        <charset val="128"/>
      </rPr>
      <t>数</t>
    </r>
  </si>
  <si>
    <r>
      <rPr>
        <sz val="11"/>
        <rFont val="ＭＳ 明朝"/>
        <family val="1"/>
        <charset val="128"/>
      </rPr>
      <t>ﾄﾝ数</t>
    </r>
  </si>
  <si>
    <r>
      <rPr>
        <sz val="11"/>
        <rFont val="ＭＳ 明朝"/>
        <family val="1"/>
        <charset val="128"/>
      </rPr>
      <t>馬力数</t>
    </r>
  </si>
  <si>
    <r>
      <rPr>
        <sz val="11"/>
        <rFont val="ＭＳ 明朝"/>
        <family val="1"/>
        <charset val="128"/>
      </rPr>
      <t>鋼</t>
    </r>
  </si>
  <si>
    <t>FRP</t>
  </si>
  <si>
    <r>
      <rPr>
        <sz val="12"/>
        <rFont val="ＭＳ 明朝"/>
        <family val="1"/>
        <charset val="128"/>
      </rPr>
      <t>　</t>
    </r>
    <r>
      <rPr>
        <sz val="12"/>
        <rFont val="Century"/>
        <family val="1"/>
      </rPr>
      <t>9</t>
    </r>
    <r>
      <rPr>
        <sz val="12"/>
        <rFont val="ＭＳ 明朝"/>
        <family val="1"/>
        <charset val="128"/>
      </rPr>
      <t>　</t>
    </r>
    <r>
      <rPr>
        <sz val="12"/>
        <rFont val="Century"/>
        <family val="1"/>
      </rPr>
      <t xml:space="preserve"> </t>
    </r>
    <r>
      <rPr>
        <sz val="12"/>
        <rFont val="ＭＳ 明朝"/>
        <family val="1"/>
        <charset val="128"/>
      </rPr>
      <t>生</t>
    </r>
    <r>
      <rPr>
        <sz val="12"/>
        <rFont val="Century"/>
        <family val="1"/>
      </rPr>
      <t xml:space="preserve"> </t>
    </r>
    <r>
      <rPr>
        <sz val="12"/>
        <rFont val="ＭＳ 明朝"/>
        <family val="1"/>
        <charset val="128"/>
      </rPr>
      <t>産</t>
    </r>
    <r>
      <rPr>
        <sz val="12"/>
        <rFont val="Century"/>
        <family val="1"/>
      </rPr>
      <t xml:space="preserve"> </t>
    </r>
    <r>
      <rPr>
        <sz val="12"/>
        <rFont val="ＭＳ 明朝"/>
        <family val="1"/>
        <charset val="128"/>
      </rPr>
      <t>高</t>
    </r>
    <phoneticPr fontId="15"/>
  </si>
  <si>
    <r>
      <rPr>
        <sz val="12"/>
        <rFont val="ＭＳ 明朝"/>
        <family val="1"/>
        <charset val="128"/>
      </rPr>
      <t>　ア　魚種別漁獲量</t>
    </r>
    <r>
      <rPr>
        <sz val="12"/>
        <rFont val="Century"/>
        <family val="1"/>
      </rPr>
      <t xml:space="preserve"> </t>
    </r>
    <phoneticPr fontId="15"/>
  </si>
  <si>
    <r>
      <t xml:space="preserve">1  </t>
    </r>
    <r>
      <rPr>
        <sz val="11"/>
        <color indexed="8"/>
        <rFont val="ＭＳ 明朝"/>
        <family val="1"/>
        <charset val="128"/>
      </rPr>
      <t>月</t>
    </r>
    <phoneticPr fontId="15"/>
  </si>
  <si>
    <r>
      <t xml:space="preserve">2  </t>
    </r>
    <r>
      <rPr>
        <sz val="11"/>
        <color indexed="8"/>
        <rFont val="ＭＳ 明朝"/>
        <family val="1"/>
        <charset val="128"/>
      </rPr>
      <t>月</t>
    </r>
    <phoneticPr fontId="15"/>
  </si>
  <si>
    <r>
      <t xml:space="preserve">3  </t>
    </r>
    <r>
      <rPr>
        <sz val="11"/>
        <color indexed="8"/>
        <rFont val="ＭＳ 明朝"/>
        <family val="1"/>
        <charset val="128"/>
      </rPr>
      <t>月</t>
    </r>
    <phoneticPr fontId="15"/>
  </si>
  <si>
    <r>
      <t xml:space="preserve">4  </t>
    </r>
    <r>
      <rPr>
        <sz val="11"/>
        <color indexed="8"/>
        <rFont val="ＭＳ 明朝"/>
        <family val="1"/>
        <charset val="128"/>
      </rPr>
      <t>月</t>
    </r>
    <phoneticPr fontId="15"/>
  </si>
  <si>
    <r>
      <t xml:space="preserve">5  </t>
    </r>
    <r>
      <rPr>
        <sz val="11"/>
        <color indexed="8"/>
        <rFont val="ＭＳ 明朝"/>
        <family val="1"/>
        <charset val="128"/>
      </rPr>
      <t>月</t>
    </r>
    <phoneticPr fontId="15"/>
  </si>
  <si>
    <r>
      <t xml:space="preserve">6  </t>
    </r>
    <r>
      <rPr>
        <sz val="11"/>
        <color indexed="8"/>
        <rFont val="ＭＳ 明朝"/>
        <family val="1"/>
        <charset val="128"/>
      </rPr>
      <t>月</t>
    </r>
    <phoneticPr fontId="15"/>
  </si>
  <si>
    <r>
      <t xml:space="preserve">7  </t>
    </r>
    <r>
      <rPr>
        <sz val="11"/>
        <color indexed="8"/>
        <rFont val="ＭＳ 明朝"/>
        <family val="1"/>
        <charset val="128"/>
      </rPr>
      <t>月</t>
    </r>
    <phoneticPr fontId="15"/>
  </si>
  <si>
    <r>
      <t xml:space="preserve">8  </t>
    </r>
    <r>
      <rPr>
        <sz val="11"/>
        <color indexed="8"/>
        <rFont val="ＭＳ 明朝"/>
        <family val="1"/>
        <charset val="128"/>
      </rPr>
      <t>月</t>
    </r>
    <phoneticPr fontId="15"/>
  </si>
  <si>
    <r>
      <t xml:space="preserve">9  </t>
    </r>
    <r>
      <rPr>
        <sz val="11"/>
        <color indexed="8"/>
        <rFont val="ＭＳ 明朝"/>
        <family val="1"/>
        <charset val="128"/>
      </rPr>
      <t>月</t>
    </r>
    <phoneticPr fontId="15"/>
  </si>
  <si>
    <r>
      <t xml:space="preserve">10  </t>
    </r>
    <r>
      <rPr>
        <sz val="11"/>
        <color indexed="8"/>
        <rFont val="ＭＳ 明朝"/>
        <family val="1"/>
        <charset val="128"/>
      </rPr>
      <t>月</t>
    </r>
    <phoneticPr fontId="15"/>
  </si>
  <si>
    <r>
      <t xml:space="preserve">11  </t>
    </r>
    <r>
      <rPr>
        <sz val="11"/>
        <color indexed="8"/>
        <rFont val="ＭＳ 明朝"/>
        <family val="1"/>
        <charset val="128"/>
      </rPr>
      <t>月</t>
    </r>
    <phoneticPr fontId="15"/>
  </si>
  <si>
    <r>
      <t xml:space="preserve">12  </t>
    </r>
    <r>
      <rPr>
        <sz val="11"/>
        <color indexed="8"/>
        <rFont val="ＭＳ 明朝"/>
        <family val="1"/>
        <charset val="128"/>
      </rPr>
      <t>月</t>
    </r>
    <phoneticPr fontId="15"/>
  </si>
  <si>
    <r>
      <rPr>
        <sz val="11"/>
        <color indexed="8"/>
        <rFont val="ＭＳ 明朝"/>
        <family val="1"/>
        <charset val="128"/>
      </rPr>
      <t>合</t>
    </r>
    <r>
      <rPr>
        <sz val="11"/>
        <color indexed="8"/>
        <rFont val="Century"/>
        <family val="1"/>
      </rPr>
      <t xml:space="preserve">  </t>
    </r>
    <r>
      <rPr>
        <sz val="11"/>
        <color indexed="8"/>
        <rFont val="ＭＳ 明朝"/>
        <family val="1"/>
        <charset val="128"/>
      </rPr>
      <t>計</t>
    </r>
  </si>
  <si>
    <r>
      <rPr>
        <sz val="11"/>
        <color indexed="8"/>
        <rFont val="ＭＳ 明朝"/>
        <family val="1"/>
        <charset val="128"/>
      </rPr>
      <t>前年比</t>
    </r>
  </si>
  <si>
    <t>1</t>
  </si>
  <si>
    <r>
      <rPr>
        <sz val="11"/>
        <color indexed="8"/>
        <rFont val="ＭＳ 明朝"/>
        <family val="1"/>
        <charset val="128"/>
      </rPr>
      <t>さけ</t>
    </r>
  </si>
  <si>
    <t>2</t>
  </si>
  <si>
    <r>
      <rPr>
        <sz val="11"/>
        <color indexed="8"/>
        <rFont val="ＭＳ 明朝"/>
        <family val="1"/>
        <charset val="128"/>
      </rPr>
      <t>ます</t>
    </r>
  </si>
  <si>
    <t>3</t>
  </si>
  <si>
    <r>
      <rPr>
        <sz val="11"/>
        <color indexed="8"/>
        <rFont val="ＭＳ 明朝"/>
        <family val="1"/>
        <charset val="128"/>
      </rPr>
      <t>たい類</t>
    </r>
  </si>
  <si>
    <t>4</t>
  </si>
  <si>
    <r>
      <rPr>
        <sz val="11"/>
        <color indexed="8"/>
        <rFont val="ＭＳ 明朝"/>
        <family val="1"/>
        <charset val="128"/>
      </rPr>
      <t>まがれい</t>
    </r>
  </si>
  <si>
    <t>5</t>
  </si>
  <si>
    <r>
      <rPr>
        <sz val="11"/>
        <color indexed="8"/>
        <rFont val="ＭＳ 明朝"/>
        <family val="1"/>
        <charset val="128"/>
      </rPr>
      <t>その他のかれい類</t>
    </r>
  </si>
  <si>
    <t>6</t>
  </si>
  <si>
    <r>
      <rPr>
        <sz val="11"/>
        <color indexed="8"/>
        <rFont val="ＭＳ 明朝"/>
        <family val="1"/>
        <charset val="128"/>
      </rPr>
      <t>ひらめ</t>
    </r>
  </si>
  <si>
    <t>7</t>
  </si>
  <si>
    <r>
      <rPr>
        <sz val="11"/>
        <color indexed="8"/>
        <rFont val="ＭＳ 明朝"/>
        <family val="1"/>
        <charset val="128"/>
      </rPr>
      <t>にぎす</t>
    </r>
  </si>
  <si>
    <t>8</t>
  </si>
  <si>
    <r>
      <rPr>
        <sz val="11"/>
        <color indexed="8"/>
        <rFont val="ＭＳ 明朝"/>
        <family val="1"/>
        <charset val="128"/>
      </rPr>
      <t>たら</t>
    </r>
  </si>
  <si>
    <t>9</t>
  </si>
  <si>
    <r>
      <rPr>
        <sz val="11"/>
        <color indexed="8"/>
        <rFont val="ＭＳ 明朝"/>
        <family val="1"/>
        <charset val="128"/>
      </rPr>
      <t>すけとうだら</t>
    </r>
  </si>
  <si>
    <t>10</t>
  </si>
  <si>
    <r>
      <rPr>
        <sz val="11"/>
        <color indexed="8"/>
        <rFont val="ＭＳ 明朝"/>
        <family val="1"/>
        <charset val="128"/>
      </rPr>
      <t>ほっけ</t>
    </r>
  </si>
  <si>
    <t>11</t>
  </si>
  <si>
    <r>
      <rPr>
        <sz val="11"/>
        <color indexed="8"/>
        <rFont val="ＭＳ 明朝"/>
        <family val="1"/>
        <charset val="128"/>
      </rPr>
      <t>さめ</t>
    </r>
  </si>
  <si>
    <t>12</t>
  </si>
  <si>
    <r>
      <rPr>
        <sz val="11"/>
        <color indexed="8"/>
        <rFont val="ＭＳ 明朝"/>
        <family val="1"/>
        <charset val="128"/>
      </rPr>
      <t>はたはた</t>
    </r>
  </si>
  <si>
    <t>13</t>
  </si>
  <si>
    <r>
      <rPr>
        <sz val="11"/>
        <color indexed="8"/>
        <rFont val="ＭＳ 明朝"/>
        <family val="1"/>
        <charset val="128"/>
      </rPr>
      <t>あんこう</t>
    </r>
  </si>
  <si>
    <t>14</t>
  </si>
  <si>
    <r>
      <rPr>
        <sz val="11"/>
        <color indexed="8"/>
        <rFont val="ＭＳ 明朝"/>
        <family val="1"/>
        <charset val="128"/>
      </rPr>
      <t>いわし</t>
    </r>
  </si>
  <si>
    <t>15</t>
  </si>
  <si>
    <r>
      <rPr>
        <sz val="11"/>
        <color indexed="8"/>
        <rFont val="ＭＳ 明朝"/>
        <family val="1"/>
        <charset val="128"/>
      </rPr>
      <t>ぶり･いなだ</t>
    </r>
  </si>
  <si>
    <t>16</t>
  </si>
  <si>
    <r>
      <rPr>
        <sz val="11"/>
        <color indexed="8"/>
        <rFont val="ＭＳ 明朝"/>
        <family val="1"/>
        <charset val="128"/>
      </rPr>
      <t>めばる類</t>
    </r>
  </si>
  <si>
    <t>17</t>
  </si>
  <si>
    <r>
      <rPr>
        <sz val="11"/>
        <color indexed="8"/>
        <rFont val="ＭＳ 明朝"/>
        <family val="1"/>
        <charset val="128"/>
      </rPr>
      <t>きす</t>
    </r>
  </si>
  <si>
    <t>18</t>
    <phoneticPr fontId="15"/>
  </si>
  <si>
    <r>
      <rPr>
        <sz val="11"/>
        <color indexed="8"/>
        <rFont val="ＭＳ 明朝"/>
        <family val="1"/>
        <charset val="128"/>
      </rPr>
      <t>かながしら</t>
    </r>
  </si>
  <si>
    <t>19</t>
  </si>
  <si>
    <r>
      <rPr>
        <sz val="11"/>
        <color indexed="8"/>
        <rFont val="ＭＳ 明朝"/>
        <family val="1"/>
        <charset val="128"/>
      </rPr>
      <t>あじ</t>
    </r>
  </si>
  <si>
    <t>20</t>
  </si>
  <si>
    <r>
      <rPr>
        <sz val="11"/>
        <color indexed="8"/>
        <rFont val="ＭＳ 明朝"/>
        <family val="1"/>
        <charset val="128"/>
      </rPr>
      <t>まぐろ類</t>
    </r>
  </si>
  <si>
    <t>21</t>
  </si>
  <si>
    <r>
      <rPr>
        <sz val="11"/>
        <color indexed="8"/>
        <rFont val="ＭＳ 明朝"/>
        <family val="1"/>
        <charset val="128"/>
      </rPr>
      <t>さわら</t>
    </r>
  </si>
  <si>
    <t>22</t>
  </si>
  <si>
    <r>
      <rPr>
        <sz val="11"/>
        <color indexed="8"/>
        <rFont val="ＭＳ 明朝"/>
        <family val="1"/>
        <charset val="128"/>
      </rPr>
      <t>その他の魚類</t>
    </r>
  </si>
  <si>
    <t>23</t>
  </si>
  <si>
    <r>
      <rPr>
        <sz val="11"/>
        <color indexed="8"/>
        <rFont val="ＭＳ 明朝"/>
        <family val="1"/>
        <charset val="128"/>
      </rPr>
      <t>するめいか</t>
    </r>
  </si>
  <si>
    <t>24</t>
  </si>
  <si>
    <r>
      <rPr>
        <sz val="11"/>
        <color indexed="8"/>
        <rFont val="ＭＳ 明朝"/>
        <family val="1"/>
        <charset val="128"/>
      </rPr>
      <t>やりいか</t>
    </r>
  </si>
  <si>
    <t>25</t>
  </si>
  <si>
    <r>
      <rPr>
        <sz val="11"/>
        <color indexed="8"/>
        <rFont val="ＭＳ 明朝"/>
        <family val="1"/>
        <charset val="128"/>
      </rPr>
      <t>その他のいか類</t>
    </r>
  </si>
  <si>
    <t>26</t>
  </si>
  <si>
    <r>
      <rPr>
        <sz val="11"/>
        <color indexed="8"/>
        <rFont val="ＭＳ 明朝"/>
        <family val="1"/>
        <charset val="128"/>
      </rPr>
      <t>くるまえび</t>
    </r>
  </si>
  <si>
    <t>27</t>
  </si>
  <si>
    <r>
      <rPr>
        <sz val="11"/>
        <color indexed="8"/>
        <rFont val="ＭＳ 明朝"/>
        <family val="1"/>
        <charset val="128"/>
      </rPr>
      <t>ほっこくあかえび</t>
    </r>
  </si>
  <si>
    <t>28</t>
  </si>
  <si>
    <r>
      <rPr>
        <sz val="11"/>
        <color indexed="8"/>
        <rFont val="ＭＳ 明朝"/>
        <family val="1"/>
        <charset val="128"/>
      </rPr>
      <t>その他のえび</t>
    </r>
  </si>
  <si>
    <t>29</t>
  </si>
  <si>
    <r>
      <rPr>
        <sz val="11"/>
        <color indexed="8"/>
        <rFont val="ＭＳ 明朝"/>
        <family val="1"/>
        <charset val="128"/>
      </rPr>
      <t>ずわいがに</t>
    </r>
  </si>
  <si>
    <t>30</t>
  </si>
  <si>
    <r>
      <rPr>
        <sz val="11"/>
        <color indexed="8"/>
        <rFont val="ＭＳ 明朝"/>
        <family val="1"/>
        <charset val="128"/>
      </rPr>
      <t>べにずわい</t>
    </r>
  </si>
  <si>
    <t>31</t>
  </si>
  <si>
    <r>
      <rPr>
        <sz val="11"/>
        <color indexed="8"/>
        <rFont val="ＭＳ 明朝"/>
        <family val="1"/>
        <charset val="128"/>
      </rPr>
      <t>がざみ</t>
    </r>
  </si>
  <si>
    <t>32</t>
  </si>
  <si>
    <r>
      <rPr>
        <sz val="11"/>
        <color indexed="8"/>
        <rFont val="ＭＳ 明朝"/>
        <family val="1"/>
        <charset val="128"/>
      </rPr>
      <t>その他の水産動物</t>
    </r>
  </si>
  <si>
    <t>33</t>
  </si>
  <si>
    <r>
      <rPr>
        <sz val="11"/>
        <color indexed="8"/>
        <rFont val="ＭＳ 明朝"/>
        <family val="1"/>
        <charset val="128"/>
      </rPr>
      <t>あわび</t>
    </r>
  </si>
  <si>
    <t>34</t>
  </si>
  <si>
    <r>
      <rPr>
        <sz val="11"/>
        <color indexed="8"/>
        <rFont val="ＭＳ 明朝"/>
        <family val="1"/>
        <charset val="128"/>
      </rPr>
      <t>さざえ</t>
    </r>
  </si>
  <si>
    <t>35</t>
  </si>
  <si>
    <r>
      <rPr>
        <sz val="11"/>
        <color indexed="8"/>
        <rFont val="ＭＳ 明朝"/>
        <family val="1"/>
        <charset val="128"/>
      </rPr>
      <t>いわがき</t>
    </r>
  </si>
  <si>
    <t>36</t>
  </si>
  <si>
    <r>
      <rPr>
        <sz val="11"/>
        <color indexed="8"/>
        <rFont val="ＭＳ 明朝"/>
        <family val="1"/>
        <charset val="128"/>
      </rPr>
      <t>こだまがい</t>
    </r>
  </si>
  <si>
    <t>37</t>
  </si>
  <si>
    <r>
      <rPr>
        <sz val="11"/>
        <color indexed="8"/>
        <rFont val="ＭＳ 明朝"/>
        <family val="1"/>
        <charset val="128"/>
      </rPr>
      <t>その他の貝類</t>
    </r>
  </si>
  <si>
    <t>38</t>
  </si>
  <si>
    <r>
      <rPr>
        <sz val="11"/>
        <color indexed="8"/>
        <rFont val="ＭＳ 明朝"/>
        <family val="1"/>
        <charset val="128"/>
      </rPr>
      <t>わかめ</t>
    </r>
  </si>
  <si>
    <t>39</t>
  </si>
  <si>
    <r>
      <rPr>
        <sz val="11"/>
        <color indexed="8"/>
        <rFont val="ＭＳ 明朝"/>
        <family val="1"/>
        <charset val="128"/>
      </rPr>
      <t>のり</t>
    </r>
  </si>
  <si>
    <t>40</t>
  </si>
  <si>
    <r>
      <rPr>
        <sz val="11"/>
        <color indexed="8"/>
        <rFont val="ＭＳ 明朝"/>
        <family val="1"/>
        <charset val="128"/>
      </rPr>
      <t>その他の藻類</t>
    </r>
  </si>
  <si>
    <r>
      <rPr>
        <sz val="11"/>
        <color indexed="8"/>
        <rFont val="ＭＳ 明朝"/>
        <family val="1"/>
        <charset val="128"/>
      </rPr>
      <t>合</t>
    </r>
    <r>
      <rPr>
        <sz val="11"/>
        <color indexed="8"/>
        <rFont val="Century"/>
        <family val="1"/>
      </rPr>
      <t xml:space="preserve">   </t>
    </r>
    <r>
      <rPr>
        <sz val="11"/>
        <color indexed="8"/>
        <rFont val="ＭＳ 明朝"/>
        <family val="1"/>
        <charset val="128"/>
      </rPr>
      <t>計</t>
    </r>
  </si>
  <si>
    <r>
      <rPr>
        <sz val="11"/>
        <color indexed="8"/>
        <rFont val="ＭＳ 明朝"/>
        <family val="1"/>
        <charset val="128"/>
      </rPr>
      <t>前</t>
    </r>
    <r>
      <rPr>
        <sz val="11"/>
        <color indexed="8"/>
        <rFont val="Century"/>
        <family val="1"/>
      </rPr>
      <t xml:space="preserve"> </t>
    </r>
    <r>
      <rPr>
        <sz val="11"/>
        <color indexed="8"/>
        <rFont val="ＭＳ 明朝"/>
        <family val="1"/>
        <charset val="128"/>
      </rPr>
      <t>年</t>
    </r>
    <r>
      <rPr>
        <sz val="11"/>
        <color indexed="8"/>
        <rFont val="Century"/>
        <family val="1"/>
      </rPr>
      <t xml:space="preserve"> </t>
    </r>
    <r>
      <rPr>
        <sz val="11"/>
        <color indexed="8"/>
        <rFont val="ＭＳ 明朝"/>
        <family val="1"/>
        <charset val="128"/>
      </rPr>
      <t>比</t>
    </r>
  </si>
  <si>
    <r>
      <rPr>
        <sz val="12"/>
        <color indexed="8"/>
        <rFont val="ＭＳ 明朝"/>
        <family val="1"/>
        <charset val="128"/>
      </rPr>
      <t>イ　魚種別生産額</t>
    </r>
  </si>
  <si>
    <r>
      <t xml:space="preserve">1  </t>
    </r>
    <r>
      <rPr>
        <sz val="11"/>
        <color indexed="8"/>
        <rFont val="ＭＳ 明朝"/>
        <family val="1"/>
        <charset val="128"/>
      </rPr>
      <t>月</t>
    </r>
  </si>
  <si>
    <r>
      <t xml:space="preserve">2  </t>
    </r>
    <r>
      <rPr>
        <sz val="11"/>
        <color indexed="8"/>
        <rFont val="ＭＳ 明朝"/>
        <family val="1"/>
        <charset val="128"/>
      </rPr>
      <t>月</t>
    </r>
  </si>
  <si>
    <r>
      <t xml:space="preserve">3  </t>
    </r>
    <r>
      <rPr>
        <sz val="11"/>
        <color indexed="8"/>
        <rFont val="ＭＳ 明朝"/>
        <family val="1"/>
        <charset val="128"/>
      </rPr>
      <t>月</t>
    </r>
  </si>
  <si>
    <r>
      <t xml:space="preserve">4  </t>
    </r>
    <r>
      <rPr>
        <sz val="11"/>
        <color indexed="8"/>
        <rFont val="ＭＳ 明朝"/>
        <family val="1"/>
        <charset val="128"/>
      </rPr>
      <t>月</t>
    </r>
  </si>
  <si>
    <r>
      <t xml:space="preserve">5  </t>
    </r>
    <r>
      <rPr>
        <sz val="11"/>
        <color indexed="8"/>
        <rFont val="ＭＳ 明朝"/>
        <family val="1"/>
        <charset val="128"/>
      </rPr>
      <t>月</t>
    </r>
  </si>
  <si>
    <r>
      <t xml:space="preserve">6  </t>
    </r>
    <r>
      <rPr>
        <sz val="11"/>
        <color indexed="8"/>
        <rFont val="ＭＳ 明朝"/>
        <family val="1"/>
        <charset val="128"/>
      </rPr>
      <t>月</t>
    </r>
  </si>
  <si>
    <r>
      <t xml:space="preserve">7  </t>
    </r>
    <r>
      <rPr>
        <sz val="11"/>
        <color indexed="8"/>
        <rFont val="ＭＳ 明朝"/>
        <family val="1"/>
        <charset val="128"/>
      </rPr>
      <t>月</t>
    </r>
  </si>
  <si>
    <r>
      <t xml:space="preserve">8  </t>
    </r>
    <r>
      <rPr>
        <sz val="11"/>
        <color indexed="8"/>
        <rFont val="ＭＳ 明朝"/>
        <family val="1"/>
        <charset val="128"/>
      </rPr>
      <t>月</t>
    </r>
  </si>
  <si>
    <r>
      <t xml:space="preserve">9  </t>
    </r>
    <r>
      <rPr>
        <sz val="11"/>
        <color indexed="8"/>
        <rFont val="ＭＳ 明朝"/>
        <family val="1"/>
        <charset val="128"/>
      </rPr>
      <t>月</t>
    </r>
  </si>
  <si>
    <r>
      <t xml:space="preserve">10  </t>
    </r>
    <r>
      <rPr>
        <sz val="11"/>
        <color indexed="8"/>
        <rFont val="ＭＳ 明朝"/>
        <family val="1"/>
        <charset val="128"/>
      </rPr>
      <t>月</t>
    </r>
  </si>
  <si>
    <r>
      <t xml:space="preserve">11  </t>
    </r>
    <r>
      <rPr>
        <sz val="11"/>
        <color indexed="8"/>
        <rFont val="ＭＳ 明朝"/>
        <family val="1"/>
        <charset val="128"/>
      </rPr>
      <t>月</t>
    </r>
  </si>
  <si>
    <r>
      <t xml:space="preserve">12  </t>
    </r>
    <r>
      <rPr>
        <sz val="11"/>
        <color indexed="8"/>
        <rFont val="ＭＳ 明朝"/>
        <family val="1"/>
        <charset val="128"/>
      </rPr>
      <t>月</t>
    </r>
  </si>
  <si>
    <t>18</t>
  </si>
  <si>
    <r>
      <t xml:space="preserve">1 </t>
    </r>
    <r>
      <rPr>
        <sz val="11"/>
        <rFont val="ＭＳ 明朝"/>
        <family val="1"/>
        <charset val="128"/>
      </rPr>
      <t>月</t>
    </r>
  </si>
  <si>
    <r>
      <t xml:space="preserve">2 </t>
    </r>
    <r>
      <rPr>
        <sz val="11"/>
        <rFont val="ＭＳ 明朝"/>
        <family val="1"/>
        <charset val="128"/>
      </rPr>
      <t>月</t>
    </r>
  </si>
  <si>
    <r>
      <t xml:space="preserve">3 </t>
    </r>
    <r>
      <rPr>
        <sz val="11"/>
        <rFont val="ＭＳ 明朝"/>
        <family val="1"/>
        <charset val="128"/>
      </rPr>
      <t>月</t>
    </r>
  </si>
  <si>
    <r>
      <t xml:space="preserve">4 </t>
    </r>
    <r>
      <rPr>
        <sz val="11"/>
        <rFont val="ＭＳ 明朝"/>
        <family val="1"/>
        <charset val="128"/>
      </rPr>
      <t>月</t>
    </r>
  </si>
  <si>
    <r>
      <t xml:space="preserve">5 </t>
    </r>
    <r>
      <rPr>
        <sz val="11"/>
        <rFont val="ＭＳ 明朝"/>
        <family val="1"/>
        <charset val="128"/>
      </rPr>
      <t>月</t>
    </r>
  </si>
  <si>
    <r>
      <t xml:space="preserve">6 </t>
    </r>
    <r>
      <rPr>
        <sz val="11"/>
        <rFont val="ＭＳ 明朝"/>
        <family val="1"/>
        <charset val="128"/>
      </rPr>
      <t>月</t>
    </r>
  </si>
  <si>
    <r>
      <t xml:space="preserve">7 </t>
    </r>
    <r>
      <rPr>
        <sz val="11"/>
        <rFont val="ＭＳ 明朝"/>
        <family val="1"/>
        <charset val="128"/>
      </rPr>
      <t>月</t>
    </r>
  </si>
  <si>
    <r>
      <t xml:space="preserve">8 </t>
    </r>
    <r>
      <rPr>
        <sz val="11"/>
        <rFont val="ＭＳ 明朝"/>
        <family val="1"/>
        <charset val="128"/>
      </rPr>
      <t>月</t>
    </r>
  </si>
  <si>
    <r>
      <t xml:space="preserve">9 </t>
    </r>
    <r>
      <rPr>
        <sz val="11"/>
        <rFont val="ＭＳ 明朝"/>
        <family val="1"/>
        <charset val="128"/>
      </rPr>
      <t>月</t>
    </r>
  </si>
  <si>
    <r>
      <t xml:space="preserve">10 </t>
    </r>
    <r>
      <rPr>
        <sz val="11"/>
        <rFont val="ＭＳ 明朝"/>
        <family val="1"/>
        <charset val="128"/>
      </rPr>
      <t>月</t>
    </r>
  </si>
  <si>
    <r>
      <t xml:space="preserve">11 </t>
    </r>
    <r>
      <rPr>
        <sz val="11"/>
        <rFont val="ＭＳ 明朝"/>
        <family val="1"/>
        <charset val="128"/>
      </rPr>
      <t>月</t>
    </r>
  </si>
  <si>
    <r>
      <t xml:space="preserve">12 </t>
    </r>
    <r>
      <rPr>
        <sz val="11"/>
        <rFont val="ＭＳ 明朝"/>
        <family val="1"/>
        <charset val="128"/>
      </rPr>
      <t>月</t>
    </r>
  </si>
  <si>
    <r>
      <rPr>
        <sz val="11"/>
        <rFont val="ＭＳ 明朝"/>
        <family val="1"/>
        <charset val="128"/>
      </rPr>
      <t>合</t>
    </r>
    <r>
      <rPr>
        <sz val="11"/>
        <rFont val="Century"/>
        <family val="1"/>
      </rPr>
      <t xml:space="preserve"> </t>
    </r>
    <r>
      <rPr>
        <sz val="11"/>
        <rFont val="ＭＳ 明朝"/>
        <family val="1"/>
        <charset val="128"/>
      </rPr>
      <t>計</t>
    </r>
  </si>
  <si>
    <r>
      <rPr>
        <sz val="11"/>
        <rFont val="ＭＳ 明朝"/>
        <family val="1"/>
        <charset val="128"/>
      </rPr>
      <t>前年比</t>
    </r>
  </si>
  <si>
    <r>
      <rPr>
        <sz val="11"/>
        <rFont val="ＭＳ 明朝"/>
        <family val="1"/>
        <charset val="128"/>
      </rPr>
      <t>底びき網漁業</t>
    </r>
  </si>
  <si>
    <r>
      <rPr>
        <sz val="11"/>
        <rFont val="ＭＳ 明朝"/>
        <family val="1"/>
        <charset val="128"/>
      </rPr>
      <t>その他の底びき網漁業</t>
    </r>
  </si>
  <si>
    <r>
      <rPr>
        <sz val="11"/>
        <rFont val="ＭＳ 明朝"/>
        <family val="1"/>
        <charset val="128"/>
      </rPr>
      <t>ごち網漁業</t>
    </r>
  </si>
  <si>
    <r>
      <rPr>
        <sz val="11"/>
        <rFont val="ＭＳ 明朝"/>
        <family val="1"/>
        <charset val="128"/>
      </rPr>
      <t>ます流し網漁業</t>
    </r>
  </si>
  <si>
    <t>―</t>
    <phoneticPr fontId="15"/>
  </si>
  <si>
    <r>
      <rPr>
        <sz val="11"/>
        <rFont val="ＭＳ 明朝"/>
        <family val="1"/>
        <charset val="128"/>
      </rPr>
      <t>その他の流し網漁業</t>
    </r>
  </si>
  <si>
    <r>
      <rPr>
        <sz val="11"/>
        <rFont val="ＭＳ 明朝"/>
        <family val="1"/>
        <charset val="128"/>
      </rPr>
      <t>さし網漁業</t>
    </r>
  </si>
  <si>
    <r>
      <rPr>
        <sz val="11"/>
        <rFont val="ＭＳ 明朝"/>
        <family val="1"/>
        <charset val="128"/>
      </rPr>
      <t>ますはえなわ漁業</t>
    </r>
  </si>
  <si>
    <r>
      <rPr>
        <sz val="11"/>
        <rFont val="ＭＳ 明朝"/>
        <family val="1"/>
        <charset val="128"/>
      </rPr>
      <t>その他のはえなわ漁業</t>
    </r>
  </si>
  <si>
    <r>
      <rPr>
        <sz val="11"/>
        <rFont val="ＭＳ 明朝"/>
        <family val="1"/>
        <charset val="128"/>
      </rPr>
      <t>いか一本釣漁業</t>
    </r>
  </si>
  <si>
    <r>
      <rPr>
        <sz val="11"/>
        <rFont val="ＭＳ 明朝"/>
        <family val="1"/>
        <charset val="128"/>
      </rPr>
      <t>その他の一本釣漁業</t>
    </r>
  </si>
  <si>
    <r>
      <rPr>
        <sz val="11"/>
        <rFont val="ＭＳ 明朝"/>
        <family val="1"/>
        <charset val="128"/>
      </rPr>
      <t>かご漁業</t>
    </r>
  </si>
  <si>
    <r>
      <rPr>
        <sz val="11"/>
        <rFont val="ＭＳ 明朝"/>
        <family val="1"/>
        <charset val="128"/>
      </rPr>
      <t>さけます定置網漁業</t>
    </r>
  </si>
  <si>
    <r>
      <rPr>
        <sz val="11"/>
        <rFont val="ＭＳ 明朝"/>
        <family val="1"/>
        <charset val="128"/>
      </rPr>
      <t>その他の定置網漁業</t>
    </r>
  </si>
  <si>
    <r>
      <rPr>
        <sz val="11"/>
        <rFont val="ＭＳ 明朝"/>
        <family val="1"/>
        <charset val="128"/>
      </rPr>
      <t>採貝藻漁業</t>
    </r>
  </si>
  <si>
    <r>
      <rPr>
        <sz val="11"/>
        <rFont val="ＭＳ 明朝"/>
        <family val="1"/>
        <charset val="128"/>
      </rPr>
      <t>その他の漁業</t>
    </r>
  </si>
  <si>
    <r>
      <rPr>
        <sz val="12"/>
        <rFont val="ＭＳ 明朝"/>
        <family val="1"/>
        <charset val="128"/>
      </rPr>
      <t>エ　漁業種類別生産額</t>
    </r>
  </si>
  <si>
    <t>酒田</t>
  </si>
  <si>
    <t>飛島</t>
  </si>
  <si>
    <t>吹浦</t>
  </si>
  <si>
    <t>加茂</t>
  </si>
  <si>
    <t>由良</t>
  </si>
  <si>
    <t>豊浦</t>
  </si>
  <si>
    <t>温海</t>
  </si>
  <si>
    <t>念珠関</t>
  </si>
  <si>
    <t>合計</t>
  </si>
  <si>
    <t>前年比</t>
  </si>
  <si>
    <t xml:space="preserve"> カ　地区別生産額</t>
  </si>
  <si>
    <t>　ア　漁業協同組合別、河川別漁獲量</t>
    <phoneticPr fontId="15"/>
  </si>
  <si>
    <r>
      <rPr>
        <sz val="11"/>
        <rFont val="ＭＳ 明朝"/>
        <family val="1"/>
        <charset val="128"/>
      </rPr>
      <t>平成</t>
    </r>
    <r>
      <rPr>
        <sz val="11"/>
        <rFont val="Century"/>
        <family val="1"/>
      </rPr>
      <t>23</t>
    </r>
    <r>
      <rPr>
        <sz val="11"/>
        <rFont val="ＭＳ 明朝"/>
        <family val="1"/>
        <charset val="128"/>
      </rPr>
      <t>年　単位：㎏</t>
    </r>
  </si>
  <si>
    <r>
      <rPr>
        <sz val="11"/>
        <rFont val="ＭＳ 明朝"/>
        <family val="1"/>
        <charset val="128"/>
      </rPr>
      <t>漁</t>
    </r>
    <r>
      <rPr>
        <sz val="11"/>
        <rFont val="Century"/>
        <family val="1"/>
      </rPr>
      <t xml:space="preserve"> </t>
    </r>
    <r>
      <rPr>
        <sz val="11"/>
        <rFont val="ＭＳ 明朝"/>
        <family val="1"/>
        <charset val="128"/>
      </rPr>
      <t>協</t>
    </r>
    <r>
      <rPr>
        <sz val="11"/>
        <rFont val="Century"/>
        <family val="1"/>
      </rPr>
      <t xml:space="preserve"> </t>
    </r>
    <r>
      <rPr>
        <sz val="11"/>
        <rFont val="ＭＳ 明朝"/>
        <family val="1"/>
        <charset val="128"/>
      </rPr>
      <t>名</t>
    </r>
  </si>
  <si>
    <r>
      <rPr>
        <sz val="11"/>
        <rFont val="ＭＳ 明朝"/>
        <family val="1"/>
        <charset val="128"/>
      </rPr>
      <t>さくらます</t>
    </r>
  </si>
  <si>
    <r>
      <rPr>
        <sz val="11"/>
        <rFont val="ＭＳ 明朝"/>
        <family val="1"/>
        <charset val="128"/>
      </rPr>
      <t>にじます</t>
    </r>
  </si>
  <si>
    <r>
      <rPr>
        <sz val="11"/>
        <rFont val="ＭＳ 明朝"/>
        <family val="1"/>
        <charset val="128"/>
      </rPr>
      <t>いわな</t>
    </r>
  </si>
  <si>
    <r>
      <rPr>
        <sz val="11"/>
        <rFont val="ＭＳ 明朝"/>
        <family val="1"/>
        <charset val="128"/>
      </rPr>
      <t>やまめ</t>
    </r>
  </si>
  <si>
    <r>
      <rPr>
        <sz val="11"/>
        <rFont val="ＭＳ 明朝"/>
        <family val="1"/>
        <charset val="128"/>
      </rPr>
      <t>ひめます</t>
    </r>
  </si>
  <si>
    <r>
      <rPr>
        <sz val="11"/>
        <rFont val="ＭＳ 明朝"/>
        <family val="1"/>
        <charset val="128"/>
      </rPr>
      <t>あゆ</t>
    </r>
  </si>
  <si>
    <r>
      <rPr>
        <sz val="11"/>
        <rFont val="ＭＳ 明朝"/>
        <family val="1"/>
        <charset val="128"/>
      </rPr>
      <t>こい</t>
    </r>
  </si>
  <si>
    <r>
      <rPr>
        <sz val="11"/>
        <rFont val="ＭＳ 明朝"/>
        <family val="1"/>
        <charset val="128"/>
      </rPr>
      <t>ふな</t>
    </r>
  </si>
  <si>
    <r>
      <rPr>
        <sz val="11"/>
        <rFont val="ＭＳ 明朝"/>
        <family val="1"/>
        <charset val="128"/>
      </rPr>
      <t>うぐい
は</t>
    </r>
    <r>
      <rPr>
        <sz val="11"/>
        <rFont val="Century"/>
        <family val="1"/>
      </rPr>
      <t xml:space="preserve">  </t>
    </r>
    <r>
      <rPr>
        <sz val="11"/>
        <rFont val="ＭＳ 明朝"/>
        <family val="1"/>
        <charset val="128"/>
      </rPr>
      <t>や</t>
    </r>
  </si>
  <si>
    <r>
      <rPr>
        <sz val="11"/>
        <rFont val="ＭＳ 明朝"/>
        <family val="1"/>
        <charset val="128"/>
      </rPr>
      <t>うなぎ</t>
    </r>
  </si>
  <si>
    <r>
      <rPr>
        <sz val="11"/>
        <rFont val="ＭＳ 明朝"/>
        <family val="1"/>
        <charset val="128"/>
      </rPr>
      <t>やつめ
うなぎ</t>
    </r>
  </si>
  <si>
    <r>
      <rPr>
        <sz val="11"/>
        <rFont val="ＭＳ 明朝"/>
        <family val="1"/>
        <charset val="128"/>
      </rPr>
      <t>かじか</t>
    </r>
  </si>
  <si>
    <r>
      <rPr>
        <sz val="11"/>
        <rFont val="ＭＳ 明朝"/>
        <family val="1"/>
        <charset val="128"/>
      </rPr>
      <t>どじょう</t>
    </r>
  </si>
  <si>
    <r>
      <rPr>
        <sz val="11"/>
        <rFont val="ＭＳ 明朝"/>
        <family val="1"/>
        <charset val="128"/>
      </rPr>
      <t>わかさぎ</t>
    </r>
  </si>
  <si>
    <r>
      <rPr>
        <sz val="11"/>
        <rFont val="ＭＳ 明朝"/>
        <family val="1"/>
        <charset val="128"/>
      </rPr>
      <t>なまず</t>
    </r>
  </si>
  <si>
    <r>
      <rPr>
        <sz val="11"/>
        <rFont val="ＭＳ 明朝"/>
        <family val="1"/>
        <charset val="128"/>
      </rPr>
      <t>その他</t>
    </r>
  </si>
  <si>
    <r>
      <rPr>
        <sz val="11"/>
        <rFont val="ＭＳ 明朝"/>
        <family val="1"/>
        <charset val="128"/>
      </rPr>
      <t>魚</t>
    </r>
    <r>
      <rPr>
        <sz val="11"/>
        <rFont val="Century"/>
        <family val="1"/>
      </rPr>
      <t xml:space="preserve"> </t>
    </r>
    <r>
      <rPr>
        <sz val="11"/>
        <rFont val="ＭＳ 明朝"/>
        <family val="1"/>
        <charset val="128"/>
      </rPr>
      <t>類
合</t>
    </r>
    <r>
      <rPr>
        <sz val="11"/>
        <rFont val="Century"/>
        <family val="1"/>
      </rPr>
      <t xml:space="preserve"> </t>
    </r>
    <r>
      <rPr>
        <sz val="11"/>
        <rFont val="ＭＳ 明朝"/>
        <family val="1"/>
        <charset val="128"/>
      </rPr>
      <t>計</t>
    </r>
  </si>
  <si>
    <r>
      <rPr>
        <sz val="11"/>
        <rFont val="ＭＳ 明朝"/>
        <family val="1"/>
        <charset val="128"/>
      </rPr>
      <t>え</t>
    </r>
    <r>
      <rPr>
        <sz val="11"/>
        <rFont val="Century"/>
        <family val="1"/>
      </rPr>
      <t xml:space="preserve"> </t>
    </r>
    <r>
      <rPr>
        <sz val="11"/>
        <rFont val="ＭＳ 明朝"/>
        <family val="1"/>
        <charset val="128"/>
      </rPr>
      <t>び
か</t>
    </r>
    <r>
      <rPr>
        <sz val="11"/>
        <rFont val="Century"/>
        <family val="1"/>
      </rPr>
      <t xml:space="preserve"> </t>
    </r>
    <r>
      <rPr>
        <sz val="11"/>
        <rFont val="ＭＳ 明朝"/>
        <family val="1"/>
        <charset val="128"/>
      </rPr>
      <t>に</t>
    </r>
  </si>
  <si>
    <r>
      <rPr>
        <sz val="11"/>
        <rFont val="ＭＳ 明朝"/>
        <family val="1"/>
        <charset val="128"/>
      </rPr>
      <t>総</t>
    </r>
    <r>
      <rPr>
        <sz val="11"/>
        <rFont val="Century"/>
        <family val="1"/>
      </rPr>
      <t xml:space="preserve">  </t>
    </r>
    <r>
      <rPr>
        <sz val="11"/>
        <rFont val="ＭＳ 明朝"/>
        <family val="1"/>
        <charset val="128"/>
      </rPr>
      <t>計</t>
    </r>
  </si>
  <si>
    <r>
      <rPr>
        <sz val="11"/>
        <rFont val="ＭＳ 明朝"/>
        <family val="1"/>
        <charset val="128"/>
      </rPr>
      <t>県南</t>
    </r>
  </si>
  <si>
    <r>
      <rPr>
        <sz val="11"/>
        <rFont val="ＭＳ 明朝"/>
        <family val="1"/>
        <charset val="128"/>
      </rPr>
      <t>最上川</t>
    </r>
  </si>
  <si>
    <r>
      <rPr>
        <sz val="11"/>
        <rFont val="ＭＳ 明朝"/>
        <family val="1"/>
        <charset val="128"/>
      </rPr>
      <t>羽黒川</t>
    </r>
  </si>
  <si>
    <r>
      <rPr>
        <sz val="11"/>
        <rFont val="ＭＳ 明朝"/>
        <family val="1"/>
        <charset val="128"/>
      </rPr>
      <t>鬼面川</t>
    </r>
  </si>
  <si>
    <r>
      <rPr>
        <sz val="11"/>
        <rFont val="ＭＳ 明朝"/>
        <family val="1"/>
        <charset val="128"/>
      </rPr>
      <t>西置賜</t>
    </r>
  </si>
  <si>
    <r>
      <rPr>
        <sz val="11"/>
        <rFont val="ＭＳ 明朝"/>
        <family val="1"/>
        <charset val="128"/>
      </rPr>
      <t>置賜白川</t>
    </r>
  </si>
  <si>
    <r>
      <rPr>
        <sz val="11"/>
        <rFont val="ＭＳ 明朝"/>
        <family val="1"/>
        <charset val="128"/>
      </rPr>
      <t>最上川第一</t>
    </r>
  </si>
  <si>
    <r>
      <rPr>
        <sz val="11"/>
        <rFont val="ＭＳ 明朝"/>
        <family val="1"/>
        <charset val="128"/>
      </rPr>
      <t>朝日川</t>
    </r>
  </si>
  <si>
    <r>
      <rPr>
        <sz val="11"/>
        <rFont val="ＭＳ 明朝"/>
        <family val="1"/>
        <charset val="128"/>
      </rPr>
      <t>月布川</t>
    </r>
  </si>
  <si>
    <r>
      <rPr>
        <sz val="11"/>
        <rFont val="ＭＳ 明朝"/>
        <family val="1"/>
        <charset val="128"/>
      </rPr>
      <t>最上川第二</t>
    </r>
  </si>
  <si>
    <r>
      <rPr>
        <sz val="11"/>
        <rFont val="ＭＳ 明朝"/>
        <family val="1"/>
        <charset val="128"/>
      </rPr>
      <t>寒河江川</t>
    </r>
  </si>
  <si>
    <r>
      <rPr>
        <sz val="11"/>
        <rFont val="ＭＳ 明朝"/>
        <family val="1"/>
        <charset val="128"/>
      </rPr>
      <t>丹生川</t>
    </r>
  </si>
  <si>
    <r>
      <rPr>
        <sz val="11"/>
        <rFont val="ＭＳ 明朝"/>
        <family val="1"/>
        <charset val="128"/>
      </rPr>
      <t>朧気川・野尻川</t>
    </r>
  </si>
  <si>
    <r>
      <rPr>
        <sz val="11"/>
        <rFont val="ＭＳ 明朝"/>
        <family val="1"/>
        <charset val="128"/>
      </rPr>
      <t>小国川</t>
    </r>
  </si>
  <si>
    <r>
      <rPr>
        <sz val="11"/>
        <rFont val="ＭＳ 明朝"/>
        <family val="1"/>
        <charset val="128"/>
      </rPr>
      <t>最北中部</t>
    </r>
  </si>
  <si>
    <r>
      <rPr>
        <sz val="11"/>
        <rFont val="ＭＳ 明朝"/>
        <family val="1"/>
        <charset val="128"/>
      </rPr>
      <t>銅山川</t>
    </r>
  </si>
  <si>
    <r>
      <rPr>
        <sz val="11"/>
        <rFont val="ＭＳ 明朝"/>
        <family val="1"/>
        <charset val="128"/>
      </rPr>
      <t>角川</t>
    </r>
  </si>
  <si>
    <r>
      <rPr>
        <sz val="11"/>
        <rFont val="ＭＳ 明朝"/>
        <family val="1"/>
        <charset val="128"/>
      </rPr>
      <t>泉田川その他</t>
    </r>
  </si>
  <si>
    <r>
      <rPr>
        <sz val="11"/>
        <rFont val="ＭＳ 明朝"/>
        <family val="1"/>
        <charset val="128"/>
      </rPr>
      <t>最上</t>
    </r>
  </si>
  <si>
    <r>
      <rPr>
        <sz val="11"/>
        <rFont val="ＭＳ 明朝"/>
        <family val="1"/>
        <charset val="128"/>
      </rPr>
      <t>鮭川</t>
    </r>
  </si>
  <si>
    <r>
      <rPr>
        <sz val="11"/>
        <rFont val="ＭＳ 明朝"/>
        <family val="1"/>
        <charset val="128"/>
      </rPr>
      <t>真室川</t>
    </r>
  </si>
  <si>
    <r>
      <rPr>
        <sz val="11"/>
        <rFont val="ＭＳ 明朝"/>
        <family val="1"/>
        <charset val="128"/>
      </rPr>
      <t>金山川</t>
    </r>
  </si>
  <si>
    <r>
      <rPr>
        <sz val="11"/>
        <rFont val="ＭＳ 明朝"/>
        <family val="1"/>
        <charset val="128"/>
      </rPr>
      <t>最上川第八</t>
    </r>
  </si>
  <si>
    <r>
      <rPr>
        <sz val="11"/>
        <rFont val="ＭＳ 明朝"/>
        <family val="1"/>
        <charset val="128"/>
      </rPr>
      <t>立谷沢川</t>
    </r>
  </si>
  <si>
    <r>
      <rPr>
        <sz val="11"/>
        <rFont val="ＭＳ 明朝"/>
        <family val="1"/>
        <charset val="128"/>
      </rPr>
      <t>相沢川</t>
    </r>
  </si>
  <si>
    <r>
      <rPr>
        <sz val="11"/>
        <rFont val="ＭＳ 明朝"/>
        <family val="1"/>
        <charset val="128"/>
      </rPr>
      <t>両羽</t>
    </r>
  </si>
  <si>
    <r>
      <rPr>
        <sz val="11"/>
        <rFont val="ＭＳ 明朝"/>
        <family val="1"/>
        <charset val="128"/>
      </rPr>
      <t>最上川水系　小計</t>
    </r>
  </si>
  <si>
    <r>
      <rPr>
        <sz val="11"/>
        <rFont val="ＭＳ 明朝"/>
        <family val="1"/>
        <charset val="128"/>
      </rPr>
      <t>赤川</t>
    </r>
  </si>
  <si>
    <r>
      <rPr>
        <sz val="11"/>
        <rFont val="ＭＳ 明朝"/>
        <family val="1"/>
        <charset val="128"/>
      </rPr>
      <t>日向荒瀬</t>
    </r>
  </si>
  <si>
    <r>
      <rPr>
        <sz val="11"/>
        <rFont val="ＭＳ 明朝"/>
        <family val="1"/>
        <charset val="128"/>
      </rPr>
      <t>日向川・荒瀬川</t>
    </r>
  </si>
  <si>
    <r>
      <rPr>
        <sz val="11"/>
        <rFont val="ＭＳ 明朝"/>
        <family val="1"/>
        <charset val="128"/>
      </rPr>
      <t>山戸</t>
    </r>
  </si>
  <si>
    <r>
      <rPr>
        <sz val="11"/>
        <rFont val="ＭＳ 明朝"/>
        <family val="1"/>
        <charset val="128"/>
      </rPr>
      <t>五十川</t>
    </r>
  </si>
  <si>
    <r>
      <rPr>
        <sz val="11"/>
        <rFont val="ＭＳ 明朝"/>
        <family val="1"/>
        <charset val="128"/>
      </rPr>
      <t>温海町</t>
    </r>
  </si>
  <si>
    <r>
      <rPr>
        <sz val="11"/>
        <rFont val="ＭＳ 明朝"/>
        <family val="1"/>
        <charset val="128"/>
      </rPr>
      <t>温海川</t>
    </r>
  </si>
  <si>
    <r>
      <rPr>
        <sz val="11"/>
        <rFont val="ＭＳ 明朝"/>
        <family val="1"/>
        <charset val="128"/>
      </rPr>
      <t>庄内小国川</t>
    </r>
  </si>
  <si>
    <r>
      <rPr>
        <sz val="11"/>
        <rFont val="ＭＳ 明朝"/>
        <family val="1"/>
        <charset val="128"/>
      </rPr>
      <t>鼠ヶ関川</t>
    </r>
  </si>
  <si>
    <r>
      <rPr>
        <sz val="11"/>
        <rFont val="ＭＳ 明朝"/>
        <family val="1"/>
        <charset val="128"/>
      </rPr>
      <t>月光川養</t>
    </r>
  </si>
  <si>
    <r>
      <rPr>
        <sz val="11"/>
        <rFont val="ＭＳ 明朝"/>
        <family val="1"/>
        <charset val="128"/>
      </rPr>
      <t>月光川</t>
    </r>
  </si>
  <si>
    <r>
      <rPr>
        <sz val="11"/>
        <rFont val="ＭＳ 明朝"/>
        <family val="1"/>
        <charset val="128"/>
      </rPr>
      <t>小国町</t>
    </r>
  </si>
  <si>
    <r>
      <rPr>
        <sz val="11"/>
        <rFont val="ＭＳ 明朝"/>
        <family val="1"/>
        <charset val="128"/>
      </rPr>
      <t>荒川</t>
    </r>
  </si>
  <si>
    <r>
      <rPr>
        <sz val="11"/>
        <rFont val="ＭＳ 明朝"/>
        <family val="1"/>
        <charset val="128"/>
      </rPr>
      <t>横川</t>
    </r>
  </si>
  <si>
    <r>
      <rPr>
        <sz val="11"/>
        <rFont val="ＭＳ 明朝"/>
        <family val="1"/>
        <charset val="128"/>
      </rPr>
      <t>玉川</t>
    </r>
  </si>
  <si>
    <r>
      <rPr>
        <sz val="11"/>
        <rFont val="ＭＳ 明朝"/>
        <family val="1"/>
        <charset val="128"/>
      </rPr>
      <t>作谷沢</t>
    </r>
  </si>
  <si>
    <r>
      <rPr>
        <sz val="11"/>
        <rFont val="ＭＳ 明朝"/>
        <family val="1"/>
        <charset val="128"/>
      </rPr>
      <t>大沼・荒沼</t>
    </r>
  </si>
  <si>
    <r>
      <rPr>
        <sz val="11"/>
        <rFont val="ＭＳ 明朝"/>
        <family val="1"/>
        <charset val="128"/>
      </rPr>
      <t>合　計</t>
    </r>
  </si>
  <si>
    <r>
      <t xml:space="preserve"> </t>
    </r>
    <r>
      <rPr>
        <sz val="11"/>
        <rFont val="ＭＳ 明朝"/>
        <family val="1"/>
        <charset val="128"/>
      </rPr>
      <t>イ　漁業協同組合別、河川別生産額</t>
    </r>
  </si>
  <si>
    <r>
      <rPr>
        <sz val="11"/>
        <rFont val="ＭＳ 明朝"/>
        <family val="1"/>
        <charset val="128"/>
      </rPr>
      <t>漁協名</t>
    </r>
  </si>
  <si>
    <t>11.30</t>
    <phoneticPr fontId="5"/>
  </si>
  <si>
    <t>12.20</t>
    <phoneticPr fontId="5"/>
  </si>
  <si>
    <t>2.20</t>
    <phoneticPr fontId="5"/>
  </si>
  <si>
    <t>9.30</t>
    <phoneticPr fontId="5"/>
  </si>
  <si>
    <r>
      <rPr>
        <sz val="11"/>
        <color theme="1"/>
        <rFont val="ＭＳ 明朝"/>
        <family val="1"/>
        <charset val="128"/>
      </rPr>
      <t>隻</t>
    </r>
    <r>
      <rPr>
        <sz val="11"/>
        <color theme="1"/>
        <rFont val="Century"/>
        <family val="1"/>
      </rPr>
      <t xml:space="preserve">  </t>
    </r>
    <r>
      <rPr>
        <sz val="11"/>
        <color theme="1"/>
        <rFont val="ＭＳ 明朝"/>
        <family val="1"/>
        <charset val="128"/>
      </rPr>
      <t>数</t>
    </r>
  </si>
  <si>
    <r>
      <rPr>
        <sz val="11"/>
        <color theme="1"/>
        <rFont val="ＭＳ 明朝"/>
        <family val="1"/>
        <charset val="128"/>
      </rPr>
      <t>業者数</t>
    </r>
  </si>
  <si>
    <r>
      <rPr>
        <sz val="11"/>
        <color theme="1"/>
        <rFont val="ＭＳ 明朝"/>
        <family val="1"/>
        <charset val="128"/>
      </rPr>
      <t>計</t>
    </r>
    <rPh sb="0" eb="1">
      <t>ケイ</t>
    </rPh>
    <phoneticPr fontId="5"/>
  </si>
  <si>
    <r>
      <rPr>
        <sz val="11"/>
        <color theme="1"/>
        <rFont val="ＭＳ 明朝"/>
        <family val="1"/>
        <charset val="128"/>
      </rPr>
      <t>念珠関</t>
    </r>
  </si>
  <si>
    <r>
      <rPr>
        <sz val="11"/>
        <color theme="1"/>
        <rFont val="ＭＳ 明朝"/>
        <family val="1"/>
        <charset val="128"/>
      </rPr>
      <t>温</t>
    </r>
    <r>
      <rPr>
        <sz val="11"/>
        <color theme="1"/>
        <rFont val="Century"/>
        <family val="1"/>
      </rPr>
      <t xml:space="preserve"> </t>
    </r>
    <r>
      <rPr>
        <sz val="11"/>
        <color theme="1"/>
        <rFont val="ＭＳ 明朝"/>
        <family val="1"/>
        <charset val="128"/>
      </rPr>
      <t>海</t>
    </r>
  </si>
  <si>
    <r>
      <rPr>
        <sz val="11"/>
        <color theme="1"/>
        <rFont val="ＭＳ 明朝"/>
        <family val="1"/>
        <charset val="128"/>
      </rPr>
      <t>豊</t>
    </r>
    <r>
      <rPr>
        <sz val="11"/>
        <color theme="1"/>
        <rFont val="Century"/>
        <family val="1"/>
      </rPr>
      <t xml:space="preserve"> </t>
    </r>
    <r>
      <rPr>
        <sz val="11"/>
        <color theme="1"/>
        <rFont val="ＭＳ 明朝"/>
        <family val="1"/>
        <charset val="128"/>
      </rPr>
      <t>浦</t>
    </r>
  </si>
  <si>
    <r>
      <rPr>
        <sz val="11"/>
        <color theme="1"/>
        <rFont val="ＭＳ 明朝"/>
        <family val="1"/>
        <charset val="128"/>
      </rPr>
      <t>由</t>
    </r>
    <r>
      <rPr>
        <sz val="11"/>
        <color theme="1"/>
        <rFont val="Century"/>
        <family val="1"/>
      </rPr>
      <t xml:space="preserve"> </t>
    </r>
    <r>
      <rPr>
        <sz val="11"/>
        <color theme="1"/>
        <rFont val="ＭＳ 明朝"/>
        <family val="1"/>
        <charset val="128"/>
      </rPr>
      <t>良</t>
    </r>
  </si>
  <si>
    <r>
      <rPr>
        <sz val="11"/>
        <color theme="1"/>
        <rFont val="ＭＳ 明朝"/>
        <family val="1"/>
        <charset val="128"/>
      </rPr>
      <t>加</t>
    </r>
    <r>
      <rPr>
        <sz val="11"/>
        <color theme="1"/>
        <rFont val="Century"/>
        <family val="1"/>
      </rPr>
      <t xml:space="preserve"> </t>
    </r>
    <r>
      <rPr>
        <sz val="11"/>
        <color theme="1"/>
        <rFont val="ＭＳ 明朝"/>
        <family val="1"/>
        <charset val="128"/>
      </rPr>
      <t>茂</t>
    </r>
  </si>
  <si>
    <r>
      <rPr>
        <sz val="11"/>
        <color theme="1"/>
        <rFont val="ＭＳ 明朝"/>
        <family val="1"/>
        <charset val="128"/>
      </rPr>
      <t>酒</t>
    </r>
    <r>
      <rPr>
        <sz val="11"/>
        <color theme="1"/>
        <rFont val="Century"/>
        <family val="1"/>
      </rPr>
      <t xml:space="preserve"> </t>
    </r>
    <r>
      <rPr>
        <sz val="11"/>
        <color theme="1"/>
        <rFont val="ＭＳ 明朝"/>
        <family val="1"/>
        <charset val="128"/>
      </rPr>
      <t>田</t>
    </r>
  </si>
  <si>
    <r>
      <rPr>
        <sz val="11"/>
        <color theme="1"/>
        <rFont val="ＭＳ 明朝"/>
        <family val="1"/>
        <charset val="128"/>
      </rPr>
      <t>吹</t>
    </r>
    <r>
      <rPr>
        <sz val="11"/>
        <color theme="1"/>
        <rFont val="Century"/>
        <family val="1"/>
      </rPr>
      <t xml:space="preserve"> </t>
    </r>
    <r>
      <rPr>
        <sz val="11"/>
        <color theme="1"/>
        <rFont val="ＭＳ 明朝"/>
        <family val="1"/>
        <charset val="128"/>
      </rPr>
      <t>浦</t>
    </r>
  </si>
  <si>
    <r>
      <rPr>
        <sz val="11"/>
        <color theme="1"/>
        <rFont val="ＭＳ 明朝"/>
        <family val="1"/>
        <charset val="128"/>
      </rPr>
      <t>飛</t>
    </r>
    <r>
      <rPr>
        <sz val="11"/>
        <color theme="1"/>
        <rFont val="Century"/>
        <family val="1"/>
      </rPr>
      <t xml:space="preserve"> </t>
    </r>
    <r>
      <rPr>
        <sz val="11"/>
        <color theme="1"/>
        <rFont val="ＭＳ 明朝"/>
        <family val="1"/>
        <charset val="128"/>
      </rPr>
      <t>島</t>
    </r>
  </si>
  <si>
    <r>
      <rPr>
        <sz val="11"/>
        <color theme="1"/>
        <rFont val="ＭＳ 明朝"/>
        <family val="1"/>
        <charset val="128"/>
      </rPr>
      <t>件　数</t>
    </r>
    <rPh sb="0" eb="1">
      <t>ケン</t>
    </rPh>
    <rPh sb="2" eb="3">
      <t>スウ</t>
    </rPh>
    <phoneticPr fontId="5"/>
  </si>
  <si>
    <r>
      <rPr>
        <sz val="11"/>
        <color theme="1"/>
        <rFont val="ＭＳ 明朝"/>
        <family val="1"/>
        <charset val="128"/>
      </rPr>
      <t>合</t>
    </r>
    <r>
      <rPr>
        <sz val="11"/>
        <color theme="1"/>
        <rFont val="Century"/>
        <family val="1"/>
      </rPr>
      <t xml:space="preserve"> </t>
    </r>
    <r>
      <rPr>
        <sz val="11"/>
        <color theme="1"/>
        <rFont val="ＭＳ 明朝"/>
        <family val="1"/>
        <charset val="128"/>
      </rPr>
      <t>計</t>
    </r>
  </si>
  <si>
    <r>
      <rPr>
        <sz val="11"/>
        <color theme="1"/>
        <rFont val="ＭＳ 明朝"/>
        <family val="1"/>
        <charset val="128"/>
      </rPr>
      <t>一</t>
    </r>
    <r>
      <rPr>
        <sz val="11"/>
        <color theme="1"/>
        <rFont val="Century"/>
        <family val="1"/>
      </rPr>
      <t xml:space="preserve"> </t>
    </r>
    <r>
      <rPr>
        <sz val="11"/>
        <color theme="1"/>
        <rFont val="ＭＳ 明朝"/>
        <family val="1"/>
        <charset val="128"/>
      </rPr>
      <t>般</t>
    </r>
  </si>
  <si>
    <r>
      <rPr>
        <sz val="11"/>
        <color theme="1"/>
        <rFont val="ＭＳ 明朝"/>
        <family val="1"/>
        <charset val="128"/>
      </rPr>
      <t>漁</t>
    </r>
    <r>
      <rPr>
        <sz val="11"/>
        <color theme="1"/>
        <rFont val="Century"/>
        <family val="1"/>
      </rPr>
      <t xml:space="preserve">         </t>
    </r>
    <r>
      <rPr>
        <sz val="11"/>
        <color theme="1"/>
        <rFont val="ＭＳ 明朝"/>
        <family val="1"/>
        <charset val="128"/>
      </rPr>
      <t>　　　　　　</t>
    </r>
    <r>
      <rPr>
        <sz val="11"/>
        <color theme="1"/>
        <rFont val="Century"/>
        <family val="1"/>
      </rPr>
      <t xml:space="preserve">     </t>
    </r>
    <r>
      <rPr>
        <sz val="11"/>
        <color theme="1"/>
        <rFont val="ＭＳ 明朝"/>
        <family val="1"/>
        <charset val="128"/>
      </rPr>
      <t>船</t>
    </r>
    <phoneticPr fontId="5"/>
  </si>
  <si>
    <r>
      <rPr>
        <sz val="11"/>
        <color theme="1"/>
        <rFont val="ＭＳ 明朝"/>
        <family val="1"/>
        <charset val="128"/>
      </rPr>
      <t>区　分</t>
    </r>
    <phoneticPr fontId="5"/>
  </si>
  <si>
    <r>
      <rPr>
        <sz val="11"/>
        <color theme="1"/>
        <rFont val="ＭＳ 明朝"/>
        <family val="1"/>
        <charset val="128"/>
      </rPr>
      <t>日本海･太平洋</t>
    </r>
  </si>
  <si>
    <r>
      <rPr>
        <sz val="11"/>
        <color theme="1"/>
        <rFont val="ＭＳ 明朝"/>
        <family val="1"/>
        <charset val="128"/>
      </rPr>
      <t>周</t>
    </r>
    <r>
      <rPr>
        <sz val="11"/>
        <color theme="1"/>
        <rFont val="Century"/>
        <family val="1"/>
      </rPr>
      <t xml:space="preserve">    </t>
    </r>
    <r>
      <rPr>
        <sz val="11"/>
        <color theme="1"/>
        <rFont val="ＭＳ 明朝"/>
        <family val="1"/>
        <charset val="128"/>
      </rPr>
      <t>年</t>
    </r>
  </si>
  <si>
    <r>
      <rPr>
        <sz val="11"/>
        <color theme="1"/>
        <rFont val="ＭＳ 明朝"/>
        <family val="1"/>
        <charset val="128"/>
      </rPr>
      <t>小型するめいか釣り</t>
    </r>
  </si>
  <si>
    <r>
      <rPr>
        <sz val="11"/>
        <color theme="1"/>
        <rFont val="ＭＳ 明朝"/>
        <family val="1"/>
        <charset val="128"/>
      </rPr>
      <t>届出漁業</t>
    </r>
  </si>
  <si>
    <r>
      <rPr>
        <sz val="11"/>
        <color theme="1"/>
        <rFont val="ＭＳ 明朝"/>
        <family val="1"/>
        <charset val="128"/>
      </rPr>
      <t>いか釣り</t>
    </r>
  </si>
  <si>
    <r>
      <t>N46°</t>
    </r>
    <r>
      <rPr>
        <sz val="11"/>
        <color theme="1"/>
        <rFont val="ＭＳ 明朝"/>
        <family val="1"/>
        <charset val="128"/>
      </rPr>
      <t>以南､</t>
    </r>
    <r>
      <rPr>
        <sz val="11"/>
        <color theme="1"/>
        <rFont val="Century"/>
        <family val="1"/>
      </rPr>
      <t>N37°</t>
    </r>
    <r>
      <rPr>
        <sz val="11"/>
        <color theme="1"/>
        <rFont val="ＭＳ 明朝"/>
        <family val="1"/>
        <charset val="128"/>
      </rPr>
      <t>以北の日本海</t>
    </r>
  </si>
  <si>
    <r>
      <t>3</t>
    </r>
    <r>
      <rPr>
        <sz val="11"/>
        <color theme="1"/>
        <rFont val="ＭＳ 明朝"/>
        <family val="1"/>
        <charset val="128"/>
      </rPr>
      <t>月</t>
    </r>
    <r>
      <rPr>
        <sz val="11"/>
        <color theme="1"/>
        <rFont val="Century"/>
        <family val="1"/>
      </rPr>
      <t xml:space="preserve"> </t>
    </r>
    <r>
      <rPr>
        <sz val="11"/>
        <color theme="1"/>
        <rFont val="ＭＳ 明朝"/>
        <family val="1"/>
        <charset val="128"/>
      </rPr>
      <t>～</t>
    </r>
    <r>
      <rPr>
        <sz val="11"/>
        <color theme="1"/>
        <rFont val="Century"/>
        <family val="1"/>
      </rPr>
      <t xml:space="preserve"> 7</t>
    </r>
    <r>
      <rPr>
        <sz val="11"/>
        <color theme="1"/>
        <rFont val="ＭＳ 明朝"/>
        <family val="1"/>
        <charset val="128"/>
      </rPr>
      <t>月</t>
    </r>
  </si>
  <si>
    <r>
      <rPr>
        <sz val="11"/>
        <color theme="1"/>
        <rFont val="ＭＳ 明朝"/>
        <family val="1"/>
        <charset val="128"/>
      </rPr>
      <t>中型さけ･ます流し網</t>
    </r>
  </si>
  <si>
    <r>
      <rPr>
        <sz val="11"/>
        <color theme="1"/>
        <rFont val="ＭＳ 明朝"/>
        <family val="1"/>
        <charset val="128"/>
      </rPr>
      <t>青森県から新潟県までの沖合</t>
    </r>
  </si>
  <si>
    <r>
      <t>9</t>
    </r>
    <r>
      <rPr>
        <sz val="11"/>
        <color theme="1"/>
        <rFont val="ＭＳ 明朝"/>
        <family val="1"/>
        <charset val="128"/>
      </rPr>
      <t>月～翌年</t>
    </r>
    <r>
      <rPr>
        <sz val="11"/>
        <color theme="1"/>
        <rFont val="Century"/>
        <family val="1"/>
      </rPr>
      <t>6</t>
    </r>
    <r>
      <rPr>
        <sz val="11"/>
        <color theme="1"/>
        <rFont val="ＭＳ 明朝"/>
        <family val="1"/>
        <charset val="128"/>
      </rPr>
      <t>月</t>
    </r>
  </si>
  <si>
    <r>
      <rPr>
        <sz val="11"/>
        <color theme="1"/>
        <rFont val="ＭＳ 明朝"/>
        <family val="1"/>
        <charset val="128"/>
      </rPr>
      <t>沖合底びき網</t>
    </r>
  </si>
  <si>
    <r>
      <rPr>
        <sz val="11"/>
        <color theme="1"/>
        <rFont val="ＭＳ 明朝"/>
        <family val="1"/>
        <charset val="128"/>
      </rPr>
      <t>指定漁業</t>
    </r>
  </si>
  <si>
    <r>
      <rPr>
        <sz val="11"/>
        <color theme="1"/>
        <rFont val="ＭＳ 明朝"/>
        <family val="1"/>
        <charset val="128"/>
      </rPr>
      <t>漁</t>
    </r>
    <r>
      <rPr>
        <sz val="11"/>
        <color theme="1"/>
        <rFont val="Century"/>
        <family val="1"/>
      </rPr>
      <t xml:space="preserve">  </t>
    </r>
    <r>
      <rPr>
        <sz val="11"/>
        <color theme="1"/>
        <rFont val="ＭＳ 明朝"/>
        <family val="1"/>
        <charset val="128"/>
      </rPr>
      <t>業</t>
    </r>
    <r>
      <rPr>
        <sz val="11"/>
        <color theme="1"/>
        <rFont val="Century"/>
        <family val="1"/>
      </rPr>
      <t xml:space="preserve">  </t>
    </r>
    <r>
      <rPr>
        <sz val="11"/>
        <color theme="1"/>
        <rFont val="ＭＳ 明朝"/>
        <family val="1"/>
        <charset val="128"/>
      </rPr>
      <t>海</t>
    </r>
    <r>
      <rPr>
        <sz val="11"/>
        <color theme="1"/>
        <rFont val="Century"/>
        <family val="1"/>
      </rPr>
      <t xml:space="preserve">  </t>
    </r>
    <r>
      <rPr>
        <sz val="11"/>
        <color theme="1"/>
        <rFont val="ＭＳ 明朝"/>
        <family val="1"/>
        <charset val="128"/>
      </rPr>
      <t>域</t>
    </r>
  </si>
  <si>
    <r>
      <rPr>
        <sz val="11"/>
        <color theme="1"/>
        <rFont val="ＭＳ 明朝"/>
        <family val="1"/>
        <charset val="128"/>
      </rPr>
      <t>操</t>
    </r>
    <r>
      <rPr>
        <sz val="11"/>
        <color theme="1"/>
        <rFont val="Century"/>
        <family val="1"/>
      </rPr>
      <t xml:space="preserve"> </t>
    </r>
    <r>
      <rPr>
        <sz val="11"/>
        <color theme="1"/>
        <rFont val="ＭＳ 明朝"/>
        <family val="1"/>
        <charset val="128"/>
      </rPr>
      <t>業</t>
    </r>
    <r>
      <rPr>
        <sz val="11"/>
        <color theme="1"/>
        <rFont val="Century"/>
        <family val="1"/>
      </rPr>
      <t xml:space="preserve"> </t>
    </r>
    <r>
      <rPr>
        <sz val="11"/>
        <color theme="1"/>
        <rFont val="ＭＳ 明朝"/>
        <family val="1"/>
        <charset val="128"/>
      </rPr>
      <t>期</t>
    </r>
    <r>
      <rPr>
        <sz val="11"/>
        <color theme="1"/>
        <rFont val="Century"/>
        <family val="1"/>
      </rPr>
      <t xml:space="preserve"> </t>
    </r>
    <r>
      <rPr>
        <sz val="11"/>
        <color theme="1"/>
        <rFont val="ＭＳ 明朝"/>
        <family val="1"/>
        <charset val="128"/>
      </rPr>
      <t>間</t>
    </r>
  </si>
  <si>
    <r>
      <rPr>
        <sz val="11"/>
        <color theme="1"/>
        <rFont val="ＭＳ 明朝"/>
        <family val="1"/>
        <charset val="128"/>
      </rPr>
      <t>隻</t>
    </r>
    <r>
      <rPr>
        <sz val="11"/>
        <color theme="1"/>
        <rFont val="Century"/>
        <family val="1"/>
      </rPr>
      <t xml:space="preserve"> </t>
    </r>
    <r>
      <rPr>
        <sz val="11"/>
        <color theme="1"/>
        <rFont val="ＭＳ 明朝"/>
        <family val="1"/>
        <charset val="128"/>
      </rPr>
      <t>数</t>
    </r>
  </si>
  <si>
    <r>
      <rPr>
        <sz val="11"/>
        <color theme="1"/>
        <rFont val="ＭＳ 明朝"/>
        <family val="1"/>
        <charset val="128"/>
      </rPr>
      <t>漁</t>
    </r>
    <r>
      <rPr>
        <sz val="11"/>
        <color theme="1"/>
        <rFont val="Century"/>
        <family val="1"/>
      </rPr>
      <t xml:space="preserve"> </t>
    </r>
    <r>
      <rPr>
        <sz val="11"/>
        <color theme="1"/>
        <rFont val="ＭＳ 明朝"/>
        <family val="1"/>
        <charset val="128"/>
      </rPr>
      <t>業</t>
    </r>
    <r>
      <rPr>
        <sz val="11"/>
        <color theme="1"/>
        <rFont val="Century"/>
        <family val="1"/>
      </rPr>
      <t xml:space="preserve"> </t>
    </r>
    <r>
      <rPr>
        <sz val="11"/>
        <color theme="1"/>
        <rFont val="ＭＳ 明朝"/>
        <family val="1"/>
        <charset val="128"/>
      </rPr>
      <t>種</t>
    </r>
    <r>
      <rPr>
        <sz val="11"/>
        <color theme="1"/>
        <rFont val="Century"/>
        <family val="1"/>
      </rPr>
      <t xml:space="preserve"> </t>
    </r>
    <r>
      <rPr>
        <sz val="11"/>
        <color theme="1"/>
        <rFont val="ＭＳ 明朝"/>
        <family val="1"/>
        <charset val="128"/>
      </rPr>
      <t>類</t>
    </r>
  </si>
  <si>
    <r>
      <rPr>
        <sz val="11"/>
        <rFont val="ＭＳ 明朝"/>
        <family val="1"/>
        <charset val="128"/>
      </rPr>
      <t>　海</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面</t>
    </r>
    <rPh sb="1" eb="2">
      <t>ウミ</t>
    </rPh>
    <rPh sb="5" eb="6">
      <t>メン</t>
    </rPh>
    <phoneticPr fontId="15"/>
  </si>
  <si>
    <r>
      <rPr>
        <sz val="11"/>
        <rFont val="ＭＳ 明朝"/>
        <family val="1"/>
        <charset val="128"/>
      </rPr>
      <t>海上取締</t>
    </r>
    <rPh sb="0" eb="2">
      <t>カイジョウ</t>
    </rPh>
    <rPh sb="2" eb="4">
      <t>トリシマ</t>
    </rPh>
    <phoneticPr fontId="15"/>
  </si>
  <si>
    <r>
      <rPr>
        <sz val="11"/>
        <rFont val="ＭＳ 明朝"/>
        <family val="1"/>
        <charset val="128"/>
      </rPr>
      <t>県　内　漁　船</t>
    </r>
    <rPh sb="0" eb="1">
      <t>ケン</t>
    </rPh>
    <rPh sb="2" eb="3">
      <t>ナイ</t>
    </rPh>
    <rPh sb="4" eb="5">
      <t>リョウ</t>
    </rPh>
    <rPh sb="6" eb="7">
      <t>セン</t>
    </rPh>
    <phoneticPr fontId="15"/>
  </si>
  <si>
    <r>
      <rPr>
        <sz val="11"/>
        <rFont val="ＭＳ 明朝"/>
        <family val="1"/>
        <charset val="128"/>
      </rPr>
      <t>　</t>
    </r>
    <phoneticPr fontId="15"/>
  </si>
  <si>
    <r>
      <rPr>
        <sz val="11"/>
        <rFont val="ＭＳ 明朝"/>
        <family val="1"/>
        <charset val="128"/>
      </rPr>
      <t>陸上取締</t>
    </r>
    <rPh sb="0" eb="2">
      <t>リクジョウ</t>
    </rPh>
    <rPh sb="2" eb="4">
      <t>トリシマ</t>
    </rPh>
    <phoneticPr fontId="15"/>
  </si>
  <si>
    <r>
      <rPr>
        <sz val="11"/>
        <rFont val="ＭＳ 明朝"/>
        <family val="1"/>
        <charset val="128"/>
      </rPr>
      <t>　内</t>
    </r>
    <r>
      <rPr>
        <sz val="11"/>
        <rFont val="Century"/>
        <family val="1"/>
      </rPr>
      <t xml:space="preserve"> </t>
    </r>
    <r>
      <rPr>
        <sz val="11"/>
        <rFont val="ＭＳ 明朝"/>
        <family val="1"/>
        <charset val="128"/>
      </rPr>
      <t>水</t>
    </r>
    <r>
      <rPr>
        <sz val="11"/>
        <rFont val="Century"/>
        <family val="1"/>
      </rPr>
      <t xml:space="preserve"> </t>
    </r>
    <r>
      <rPr>
        <sz val="11"/>
        <rFont val="ＭＳ 明朝"/>
        <family val="1"/>
        <charset val="128"/>
      </rPr>
      <t>面</t>
    </r>
    <rPh sb="1" eb="2">
      <t>ウチ</t>
    </rPh>
    <rPh sb="3" eb="4">
      <t>ミズ</t>
    </rPh>
    <rPh sb="5" eb="6">
      <t>メン</t>
    </rPh>
    <phoneticPr fontId="15"/>
  </si>
  <si>
    <r>
      <rPr>
        <sz val="11"/>
        <rFont val="ＭＳ 明朝"/>
        <family val="1"/>
        <charset val="128"/>
      </rPr>
      <t>　合　　計</t>
    </r>
    <rPh sb="1" eb="2">
      <t>ゴウ</t>
    </rPh>
    <rPh sb="4" eb="5">
      <t>ケイ</t>
    </rPh>
    <phoneticPr fontId="15"/>
  </si>
  <si>
    <r>
      <rPr>
        <sz val="11"/>
        <color indexed="8"/>
        <rFont val="ＭＳ 明朝"/>
        <family val="1"/>
        <charset val="128"/>
      </rPr>
      <t>　Ⅱ　調査業務実績</t>
    </r>
    <rPh sb="3" eb="5">
      <t>チョウサ</t>
    </rPh>
    <rPh sb="5" eb="7">
      <t>ギョウム</t>
    </rPh>
    <rPh sb="7" eb="9">
      <t>ジッセキ</t>
    </rPh>
    <phoneticPr fontId="15"/>
  </si>
  <si>
    <r>
      <rPr>
        <b/>
        <u/>
        <sz val="14"/>
        <rFont val="ＭＳ 明朝"/>
        <family val="1"/>
        <charset val="128"/>
      </rPr>
      <t>※</t>
    </r>
    <r>
      <rPr>
        <b/>
        <u/>
        <sz val="14"/>
        <rFont val="Century"/>
        <family val="1"/>
      </rPr>
      <t xml:space="preserve"> </t>
    </r>
    <r>
      <rPr>
        <b/>
        <u/>
        <sz val="14"/>
        <rFont val="ＭＳ 明朝"/>
        <family val="1"/>
        <charset val="128"/>
      </rPr>
      <t>山形県漁業監視調査船「月峯」</t>
    </r>
    <r>
      <rPr>
        <b/>
        <u/>
        <sz val="14"/>
        <rFont val="Century"/>
        <family val="1"/>
      </rPr>
      <t xml:space="preserve"> </t>
    </r>
    <r>
      <rPr>
        <b/>
        <u/>
        <sz val="14"/>
        <rFont val="ＭＳ 明朝"/>
        <family val="1"/>
        <charset val="128"/>
      </rPr>
      <t>主</t>
    </r>
    <r>
      <rPr>
        <b/>
        <u/>
        <sz val="14"/>
        <rFont val="Century"/>
        <family val="1"/>
      </rPr>
      <t xml:space="preserve"> </t>
    </r>
    <r>
      <rPr>
        <b/>
        <u/>
        <sz val="14"/>
        <rFont val="ＭＳ 明朝"/>
        <family val="1"/>
        <charset val="128"/>
      </rPr>
      <t>要</t>
    </r>
    <r>
      <rPr>
        <b/>
        <u/>
        <sz val="14"/>
        <rFont val="Century"/>
        <family val="1"/>
      </rPr>
      <t xml:space="preserve"> </t>
    </r>
    <r>
      <rPr>
        <b/>
        <u/>
        <sz val="14"/>
        <rFont val="ＭＳ 明朝"/>
        <family val="1"/>
        <charset val="128"/>
      </rPr>
      <t>目</t>
    </r>
  </si>
  <si>
    <r>
      <rPr>
        <sz val="11"/>
        <rFont val="ＭＳ 明朝"/>
        <family val="1"/>
        <charset val="128"/>
      </rPr>
      <t>船型</t>
    </r>
    <rPh sb="0" eb="1">
      <t>フネ</t>
    </rPh>
    <rPh sb="1" eb="2">
      <t>カタ</t>
    </rPh>
    <phoneticPr fontId="15"/>
  </si>
  <si>
    <r>
      <rPr>
        <sz val="11"/>
        <rFont val="ＭＳ 明朝"/>
        <family val="1"/>
        <charset val="128"/>
      </rPr>
      <t>性能</t>
    </r>
    <rPh sb="0" eb="2">
      <t>セイノウ</t>
    </rPh>
    <phoneticPr fontId="15"/>
  </si>
  <si>
    <r>
      <rPr>
        <sz val="11"/>
        <rFont val="ＭＳ 明朝"/>
        <family val="1"/>
        <charset val="128"/>
      </rPr>
      <t>船質</t>
    </r>
    <rPh sb="0" eb="1">
      <t>フネ</t>
    </rPh>
    <rPh sb="1" eb="2">
      <t>シツ</t>
    </rPh>
    <phoneticPr fontId="15"/>
  </si>
  <si>
    <r>
      <rPr>
        <sz val="11"/>
        <rFont val="ＭＳ 明朝"/>
        <family val="1"/>
        <charset val="128"/>
      </rPr>
      <t>　軽合金製</t>
    </r>
    <phoneticPr fontId="15"/>
  </si>
  <si>
    <r>
      <rPr>
        <sz val="11"/>
        <rFont val="ＭＳ 明朝"/>
        <family val="1"/>
        <charset val="128"/>
      </rPr>
      <t>主要寸法</t>
    </r>
    <rPh sb="0" eb="2">
      <t>シュヨウ</t>
    </rPh>
    <rPh sb="2" eb="4">
      <t>スンポウ</t>
    </rPh>
    <phoneticPr fontId="15"/>
  </si>
  <si>
    <r>
      <rPr>
        <sz val="11"/>
        <rFont val="ＭＳ 明朝"/>
        <family val="1"/>
        <charset val="128"/>
      </rPr>
      <t>設備</t>
    </r>
    <rPh sb="0" eb="2">
      <t>セツビ</t>
    </rPh>
    <phoneticPr fontId="15"/>
  </si>
  <si>
    <r>
      <rPr>
        <sz val="11"/>
        <rFont val="ＭＳ 明朝"/>
        <family val="1"/>
        <charset val="128"/>
      </rPr>
      <t>　幅</t>
    </r>
    <r>
      <rPr>
        <sz val="11"/>
        <rFont val="Century"/>
        <family val="1"/>
      </rPr>
      <t xml:space="preserve">                 5.50</t>
    </r>
    <r>
      <rPr>
        <sz val="11"/>
        <rFont val="ＭＳ 明朝"/>
        <family val="1"/>
        <charset val="128"/>
      </rPr>
      <t>メートル</t>
    </r>
    <phoneticPr fontId="15"/>
  </si>
  <si>
    <r>
      <rPr>
        <sz val="11"/>
        <rFont val="ＭＳ 明朝"/>
        <family val="1"/>
        <charset val="128"/>
      </rPr>
      <t>　深さ</t>
    </r>
    <r>
      <rPr>
        <sz val="11"/>
        <rFont val="Century"/>
        <family val="1"/>
      </rPr>
      <t xml:space="preserve">             2.73</t>
    </r>
    <r>
      <rPr>
        <sz val="11"/>
        <rFont val="ＭＳ 明朝"/>
        <family val="1"/>
        <charset val="128"/>
      </rPr>
      <t>メートル</t>
    </r>
    <phoneticPr fontId="15"/>
  </si>
  <si>
    <r>
      <rPr>
        <sz val="11"/>
        <rFont val="ＭＳ 明朝"/>
        <family val="1"/>
        <charset val="128"/>
      </rPr>
      <t>総トン数</t>
    </r>
    <rPh sb="0" eb="1">
      <t>ソウ</t>
    </rPh>
    <rPh sb="3" eb="4">
      <t>スウ</t>
    </rPh>
    <phoneticPr fontId="15"/>
  </si>
  <si>
    <r>
      <rPr>
        <sz val="11"/>
        <rFont val="ＭＳ 明朝"/>
        <family val="1"/>
        <charset val="128"/>
      </rPr>
      <t>　</t>
    </r>
    <r>
      <rPr>
        <sz val="11"/>
        <rFont val="Century"/>
        <family val="1"/>
      </rPr>
      <t>52</t>
    </r>
    <r>
      <rPr>
        <sz val="11"/>
        <rFont val="ＭＳ 明朝"/>
        <family val="1"/>
        <charset val="128"/>
      </rPr>
      <t>トン</t>
    </r>
    <phoneticPr fontId="15"/>
  </si>
  <si>
    <r>
      <rPr>
        <sz val="11"/>
        <rFont val="ＭＳ 明朝"/>
        <family val="1"/>
        <charset val="128"/>
      </rPr>
      <t>主機関</t>
    </r>
  </si>
  <si>
    <r>
      <rPr>
        <sz val="11"/>
        <rFont val="ＭＳ 明朝"/>
        <family val="1"/>
        <charset val="128"/>
      </rPr>
      <t>　</t>
    </r>
    <r>
      <rPr>
        <sz val="11"/>
        <rFont val="Century"/>
        <family val="1"/>
      </rPr>
      <t>D</t>
    </r>
    <r>
      <rPr>
        <sz val="11"/>
        <rFont val="ＭＳ 明朝"/>
        <family val="1"/>
        <charset val="128"/>
      </rPr>
      <t>　</t>
    </r>
    <r>
      <rPr>
        <sz val="11"/>
        <rFont val="Century"/>
        <family val="1"/>
      </rPr>
      <t>1,854kW×2</t>
    </r>
    <phoneticPr fontId="15"/>
  </si>
  <si>
    <r>
      <rPr>
        <sz val="11"/>
        <rFont val="ＭＳ 明朝"/>
        <family val="1"/>
        <charset val="128"/>
      </rPr>
      <t>補機関</t>
    </r>
  </si>
  <si>
    <r>
      <rPr>
        <sz val="11"/>
        <color indexed="8"/>
        <rFont val="ＭＳ 明朝"/>
        <family val="1"/>
        <charset val="128"/>
      </rPr>
      <t>　</t>
    </r>
    <r>
      <rPr>
        <sz val="11"/>
        <color indexed="8"/>
        <rFont val="Century"/>
        <family val="1"/>
      </rPr>
      <t>D</t>
    </r>
    <r>
      <rPr>
        <sz val="11"/>
        <color indexed="8"/>
        <rFont val="ＭＳ 明朝"/>
        <family val="1"/>
        <charset val="128"/>
      </rPr>
      <t>　　</t>
    </r>
    <r>
      <rPr>
        <sz val="11"/>
        <color indexed="8"/>
        <rFont val="Century"/>
        <family val="1"/>
      </rPr>
      <t xml:space="preserve"> 55kW×1</t>
    </r>
    <phoneticPr fontId="15"/>
  </si>
  <si>
    <r>
      <rPr>
        <sz val="14"/>
        <color rgb="FF000000"/>
        <rFont val="ＭＳ 明朝"/>
        <family val="1"/>
        <charset val="128"/>
      </rPr>
      <t>１２　漁業無線</t>
    </r>
    <phoneticPr fontId="5"/>
  </si>
  <si>
    <r>
      <rPr>
        <sz val="12"/>
        <color rgb="FF000000"/>
        <rFont val="ＭＳ 明朝"/>
        <family val="1"/>
        <charset val="128"/>
      </rPr>
      <t>　昭和</t>
    </r>
    <r>
      <rPr>
        <sz val="12"/>
        <color rgb="FF000000"/>
        <rFont val="Century"/>
        <family val="1"/>
      </rPr>
      <t>26</t>
    </r>
    <r>
      <rPr>
        <sz val="12"/>
        <color rgb="FF000000"/>
        <rFont val="ＭＳ 明朝"/>
        <family val="1"/>
        <charset val="128"/>
      </rPr>
      <t>年</t>
    </r>
    <r>
      <rPr>
        <sz val="12"/>
        <color rgb="FF000000"/>
        <rFont val="Century"/>
        <family val="1"/>
      </rPr>
      <t>7</t>
    </r>
    <r>
      <rPr>
        <sz val="12"/>
        <color rgb="FF000000"/>
        <rFont val="ＭＳ 明朝"/>
        <family val="1"/>
        <charset val="128"/>
      </rPr>
      <t>月</t>
    </r>
    <r>
      <rPr>
        <sz val="12"/>
        <color rgb="FF000000"/>
        <rFont val="Century"/>
        <family val="1"/>
      </rPr>
      <t>3</t>
    </r>
    <r>
      <rPr>
        <sz val="12"/>
        <color rgb="FF000000"/>
        <rFont val="ＭＳ 明朝"/>
        <family val="1"/>
        <charset val="128"/>
      </rPr>
      <t>日</t>
    </r>
    <phoneticPr fontId="5"/>
  </si>
  <si>
    <r>
      <rPr>
        <sz val="12"/>
        <color rgb="FF000000"/>
        <rFont val="ＭＳ 明朝"/>
        <family val="1"/>
        <charset val="128"/>
      </rPr>
      <t>電波型式</t>
    </r>
  </si>
  <si>
    <r>
      <rPr>
        <sz val="12"/>
        <color rgb="FF000000"/>
        <rFont val="ＭＳ 明朝"/>
        <family val="1"/>
        <charset val="128"/>
      </rPr>
      <t>空中線電力</t>
    </r>
  </si>
  <si>
    <r>
      <rPr>
        <sz val="12"/>
        <color rgb="FF000000"/>
        <rFont val="ＭＳ 明朝"/>
        <family val="1"/>
        <charset val="128"/>
      </rPr>
      <t>Ｊ</t>
    </r>
    <r>
      <rPr>
        <sz val="12"/>
        <color rgb="FF000000"/>
        <rFont val="Century"/>
        <family val="1"/>
      </rPr>
      <t>3</t>
    </r>
    <r>
      <rPr>
        <sz val="12"/>
        <color rgb="FF000000"/>
        <rFont val="ＭＳ 明朝"/>
        <family val="1"/>
        <charset val="128"/>
      </rPr>
      <t>Ｅ</t>
    </r>
  </si>
  <si>
    <t>1738.5</t>
    <phoneticPr fontId="5"/>
  </si>
  <si>
    <t>2394.5</t>
    <phoneticPr fontId="5"/>
  </si>
  <si>
    <r>
      <rPr>
        <sz val="12"/>
        <color rgb="FF000000"/>
        <rFont val="ＭＳ 明朝"/>
        <family val="1"/>
        <charset val="128"/>
      </rPr>
      <t>エ、無線機器</t>
    </r>
  </si>
  <si>
    <r>
      <rPr>
        <sz val="12"/>
        <color rgb="FF000000"/>
        <rFont val="ＭＳ 明朝"/>
        <family val="1"/>
        <charset val="128"/>
      </rPr>
      <t>選択呼出装置</t>
    </r>
  </si>
  <si>
    <r>
      <rPr>
        <sz val="12"/>
        <color theme="1"/>
        <rFont val="ＭＳ 明朝"/>
        <family val="1"/>
        <charset val="128"/>
      </rPr>
      <t>通信の種別</t>
    </r>
  </si>
  <si>
    <r>
      <rPr>
        <sz val="12"/>
        <color theme="1"/>
        <rFont val="ＭＳ 明朝"/>
        <family val="1"/>
        <charset val="128"/>
      </rPr>
      <t>通信回数</t>
    </r>
  </si>
  <si>
    <r>
      <rPr>
        <sz val="12"/>
        <color theme="1"/>
        <rFont val="ＭＳ 明朝"/>
        <family val="1"/>
        <charset val="128"/>
      </rPr>
      <t>通信時間</t>
    </r>
  </si>
  <si>
    <r>
      <rPr>
        <sz val="12"/>
        <color theme="1"/>
        <rFont val="ＭＳ 明朝"/>
        <family val="1"/>
        <charset val="128"/>
      </rPr>
      <t>漁業監督指導通信</t>
    </r>
    <phoneticPr fontId="5"/>
  </si>
  <si>
    <r>
      <rPr>
        <sz val="12"/>
        <color theme="1"/>
        <rFont val="ＭＳ 明朝"/>
        <family val="1"/>
        <charset val="128"/>
      </rPr>
      <t>漁業指導監督通信</t>
    </r>
  </si>
  <si>
    <r>
      <rPr>
        <sz val="12"/>
        <color theme="1"/>
        <rFont val="ＭＳ 明朝"/>
        <family val="1"/>
        <charset val="128"/>
      </rPr>
      <t>定時連絡通信</t>
    </r>
  </si>
  <si>
    <r>
      <rPr>
        <sz val="12"/>
        <color theme="1"/>
        <rFont val="ＭＳ 明朝"/>
        <family val="1"/>
        <charset val="128"/>
      </rPr>
      <t>海上安全情報</t>
    </r>
  </si>
  <si>
    <r>
      <rPr>
        <sz val="12"/>
        <color theme="1"/>
        <rFont val="ＭＳ 明朝"/>
        <family val="1"/>
        <charset val="128"/>
      </rPr>
      <t>海上気象周知通信</t>
    </r>
  </si>
  <si>
    <r>
      <rPr>
        <sz val="12"/>
        <color theme="1"/>
        <rFont val="ＭＳ 明朝"/>
        <family val="1"/>
        <charset val="128"/>
      </rPr>
      <t>その他</t>
    </r>
  </si>
  <si>
    <r>
      <rPr>
        <sz val="12"/>
        <color theme="1"/>
        <rFont val="ＭＳ 明朝"/>
        <family val="1"/>
        <charset val="128"/>
      </rPr>
      <t>計</t>
    </r>
  </si>
  <si>
    <r>
      <rPr>
        <sz val="11"/>
        <color theme="1"/>
        <rFont val="ＭＳ 明朝"/>
        <family val="1"/>
        <charset val="128"/>
      </rPr>
      <t>局</t>
    </r>
    <r>
      <rPr>
        <sz val="11"/>
        <color theme="1"/>
        <rFont val="Century"/>
        <family val="1"/>
      </rPr>
      <t xml:space="preserve">         </t>
    </r>
    <r>
      <rPr>
        <sz val="11"/>
        <color theme="1"/>
        <rFont val="ＭＳ 明朝"/>
        <family val="1"/>
        <charset val="128"/>
      </rPr>
      <t>名</t>
    </r>
    <phoneticPr fontId="5"/>
  </si>
  <si>
    <r>
      <rPr>
        <sz val="11"/>
        <color theme="1"/>
        <rFont val="ＭＳ 明朝"/>
        <family val="1"/>
        <charset val="128"/>
      </rPr>
      <t>鼠ヶ関漁業無線局</t>
    </r>
  </si>
  <si>
    <r>
      <rPr>
        <sz val="11"/>
        <color theme="1"/>
        <rFont val="ＭＳ 明朝"/>
        <family val="1"/>
        <charset val="128"/>
      </rPr>
      <t>由良漁業無線局</t>
    </r>
  </si>
  <si>
    <r>
      <rPr>
        <sz val="11"/>
        <color theme="1"/>
        <rFont val="ＭＳ 明朝"/>
        <family val="1"/>
        <charset val="128"/>
      </rPr>
      <t>飛島漁業無線局</t>
    </r>
  </si>
  <si>
    <r>
      <rPr>
        <sz val="11"/>
        <color theme="1"/>
        <rFont val="ＭＳ 明朝"/>
        <family val="1"/>
        <charset val="128"/>
      </rPr>
      <t>酒田漁業無線局</t>
    </r>
  </si>
  <si>
    <r>
      <rPr>
        <sz val="11"/>
        <color theme="1"/>
        <rFont val="ＭＳ 明朝"/>
        <family val="1"/>
        <charset val="128"/>
      </rPr>
      <t>吹浦漁業無線局</t>
    </r>
  </si>
  <si>
    <r>
      <rPr>
        <sz val="11"/>
        <color theme="1"/>
        <rFont val="ＭＳ 明朝"/>
        <family val="1"/>
        <charset val="128"/>
      </rPr>
      <t>開局年月日</t>
    </r>
    <phoneticPr fontId="5"/>
  </si>
  <si>
    <r>
      <rPr>
        <sz val="11"/>
        <color theme="1"/>
        <rFont val="ＭＳ 明朝"/>
        <family val="1"/>
        <charset val="128"/>
      </rPr>
      <t>呼</t>
    </r>
    <r>
      <rPr>
        <sz val="11"/>
        <color theme="1"/>
        <rFont val="Century"/>
        <family val="1"/>
      </rPr>
      <t xml:space="preserve"> </t>
    </r>
    <r>
      <rPr>
        <sz val="11"/>
        <color theme="1"/>
        <rFont val="ＭＳ 明朝"/>
        <family val="1"/>
        <charset val="128"/>
      </rPr>
      <t>出</t>
    </r>
    <r>
      <rPr>
        <sz val="11"/>
        <color theme="1"/>
        <rFont val="Century"/>
        <family val="1"/>
      </rPr>
      <t xml:space="preserve"> </t>
    </r>
    <r>
      <rPr>
        <sz val="11"/>
        <color theme="1"/>
        <rFont val="ＭＳ 明朝"/>
        <family val="1"/>
        <charset val="128"/>
      </rPr>
      <t>名</t>
    </r>
    <r>
      <rPr>
        <sz val="11"/>
        <color theme="1"/>
        <rFont val="Century"/>
        <family val="1"/>
      </rPr>
      <t xml:space="preserve"> </t>
    </r>
    <r>
      <rPr>
        <sz val="11"/>
        <color theme="1"/>
        <rFont val="ＭＳ 明朝"/>
        <family val="1"/>
        <charset val="128"/>
      </rPr>
      <t>称</t>
    </r>
    <phoneticPr fontId="5"/>
  </si>
  <si>
    <r>
      <rPr>
        <sz val="11"/>
        <color theme="1"/>
        <rFont val="ＭＳ 明朝"/>
        <family val="1"/>
        <charset val="128"/>
      </rPr>
      <t>ねずがせきぎょぎょう</t>
    </r>
  </si>
  <si>
    <r>
      <rPr>
        <sz val="11"/>
        <color theme="1"/>
        <rFont val="ＭＳ 明朝"/>
        <family val="1"/>
        <charset val="128"/>
      </rPr>
      <t>ゆらぎょぎょう</t>
    </r>
  </si>
  <si>
    <r>
      <rPr>
        <sz val="11"/>
        <color theme="1"/>
        <rFont val="ＭＳ 明朝"/>
        <family val="1"/>
        <charset val="128"/>
      </rPr>
      <t>とびしまぎょぎょう</t>
    </r>
  </si>
  <si>
    <r>
      <rPr>
        <sz val="11"/>
        <color theme="1"/>
        <rFont val="ＭＳ 明朝"/>
        <family val="1"/>
        <charset val="128"/>
      </rPr>
      <t>さかたぎょぎょう</t>
    </r>
  </si>
  <si>
    <r>
      <rPr>
        <sz val="11"/>
        <color theme="1"/>
        <rFont val="ＭＳ 明朝"/>
        <family val="1"/>
        <charset val="128"/>
      </rPr>
      <t>ふくらぎょぎょう</t>
    </r>
  </si>
  <si>
    <r>
      <rPr>
        <sz val="11"/>
        <color theme="1"/>
        <rFont val="ＭＳ 明朝"/>
        <family val="1"/>
        <charset val="128"/>
      </rPr>
      <t>電波の型式</t>
    </r>
    <phoneticPr fontId="5"/>
  </si>
  <si>
    <t>A3E</t>
  </si>
  <si>
    <t>27524  27892</t>
  </si>
  <si>
    <t>27524  27740</t>
  </si>
  <si>
    <t>27524  27932</t>
  </si>
  <si>
    <t>27524  27836</t>
  </si>
  <si>
    <r>
      <rPr>
        <sz val="11"/>
        <color theme="1"/>
        <rFont val="ＭＳ 明朝"/>
        <family val="1"/>
        <charset val="128"/>
      </rPr>
      <t>空中線電力</t>
    </r>
    <phoneticPr fontId="5"/>
  </si>
  <si>
    <t>1W</t>
  </si>
  <si>
    <r>
      <rPr>
        <sz val="11"/>
        <color theme="1"/>
        <rFont val="ＭＳ 明朝"/>
        <family val="1"/>
        <charset val="128"/>
      </rPr>
      <t>所属船舶数</t>
    </r>
    <phoneticPr fontId="5"/>
  </si>
  <si>
    <r>
      <rPr>
        <sz val="11"/>
        <color theme="1"/>
        <rFont val="ＭＳ 明朝"/>
        <family val="1"/>
        <charset val="128"/>
      </rPr>
      <t>所在地</t>
    </r>
    <phoneticPr fontId="5"/>
  </si>
  <si>
    <r>
      <rPr>
        <sz val="11"/>
        <color theme="1"/>
        <rFont val="ＭＳ 明朝"/>
        <family val="1"/>
        <charset val="128"/>
      </rPr>
      <t>通信の種類</t>
    </r>
    <phoneticPr fontId="5"/>
  </si>
  <si>
    <r>
      <rPr>
        <sz val="11"/>
        <color theme="1"/>
        <rFont val="ＭＳ 明朝"/>
        <family val="1"/>
        <charset val="128"/>
      </rPr>
      <t>通信時間</t>
    </r>
  </si>
  <si>
    <r>
      <rPr>
        <sz val="11"/>
        <color theme="1"/>
        <rFont val="ＭＳ 明朝"/>
        <family val="1"/>
        <charset val="128"/>
      </rPr>
      <t>摘要</t>
    </r>
  </si>
  <si>
    <r>
      <rPr>
        <sz val="11"/>
        <color theme="1"/>
        <rFont val="ＭＳ 明朝"/>
        <family val="1"/>
        <charset val="128"/>
      </rPr>
      <t>漁業指導監督通信</t>
    </r>
    <phoneticPr fontId="5"/>
  </si>
  <si>
    <r>
      <rPr>
        <sz val="11"/>
        <color theme="1"/>
        <rFont val="ＭＳ 明朝"/>
        <family val="1"/>
        <charset val="128"/>
      </rPr>
      <t>漁　業　通　信</t>
    </r>
    <phoneticPr fontId="5"/>
  </si>
  <si>
    <r>
      <rPr>
        <sz val="11"/>
        <color theme="1"/>
        <rFont val="ＭＳ 明朝"/>
        <family val="1"/>
        <charset val="128"/>
      </rPr>
      <t>計</t>
    </r>
    <phoneticPr fontId="5"/>
  </si>
  <si>
    <r>
      <rPr>
        <sz val="12"/>
        <rFont val="ＭＳ 明朝"/>
        <family val="1"/>
        <charset val="128"/>
      </rPr>
      <t>１３　水産基盤整備事業</t>
    </r>
  </si>
  <si>
    <r>
      <rPr>
        <sz val="11"/>
        <rFont val="ＭＳ 明朝"/>
        <family val="1"/>
        <charset val="128"/>
      </rPr>
      <t>単位</t>
    </r>
    <r>
      <rPr>
        <sz val="11"/>
        <rFont val="Century"/>
        <family val="1"/>
      </rPr>
      <t>:</t>
    </r>
    <r>
      <rPr>
        <sz val="11"/>
        <rFont val="ＭＳ 明朝"/>
        <family val="1"/>
        <charset val="128"/>
      </rPr>
      <t>千円</t>
    </r>
  </si>
  <si>
    <r>
      <rPr>
        <sz val="11"/>
        <rFont val="ＭＳ 明朝"/>
        <family val="1"/>
        <charset val="128"/>
      </rPr>
      <t>事業主体</t>
    </r>
  </si>
  <si>
    <r>
      <rPr>
        <sz val="11"/>
        <rFont val="ＭＳ 明朝"/>
        <family val="1"/>
        <charset val="128"/>
      </rPr>
      <t>実</t>
    </r>
    <r>
      <rPr>
        <sz val="11"/>
        <rFont val="Century"/>
        <family val="1"/>
      </rPr>
      <t xml:space="preserve"> </t>
    </r>
    <r>
      <rPr>
        <sz val="11"/>
        <rFont val="ＭＳ 明朝"/>
        <family val="1"/>
        <charset val="128"/>
      </rPr>
      <t>施</t>
    </r>
    <r>
      <rPr>
        <sz val="11"/>
        <rFont val="Century"/>
        <family val="1"/>
      </rPr>
      <t xml:space="preserve"> </t>
    </r>
    <r>
      <rPr>
        <sz val="11"/>
        <rFont val="ＭＳ 明朝"/>
        <family val="1"/>
        <charset val="128"/>
      </rPr>
      <t>場</t>
    </r>
    <r>
      <rPr>
        <sz val="11"/>
        <rFont val="Century"/>
        <family val="1"/>
      </rPr>
      <t xml:space="preserve"> </t>
    </r>
    <r>
      <rPr>
        <sz val="11"/>
        <rFont val="ＭＳ 明朝"/>
        <family val="1"/>
        <charset val="128"/>
      </rPr>
      <t>所</t>
    </r>
  </si>
  <si>
    <r>
      <rPr>
        <sz val="11"/>
        <rFont val="ＭＳ 明朝"/>
        <family val="1"/>
        <charset val="128"/>
      </rPr>
      <t>事</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量</t>
    </r>
  </si>
  <si>
    <r>
      <rPr>
        <sz val="11"/>
        <rFont val="ＭＳ 明朝"/>
        <family val="1"/>
        <charset val="128"/>
      </rPr>
      <t>事業費</t>
    </r>
  </si>
  <si>
    <r>
      <rPr>
        <sz val="11"/>
        <rFont val="ＭＳ 明朝"/>
        <family val="1"/>
        <charset val="128"/>
      </rPr>
      <t>負</t>
    </r>
    <r>
      <rPr>
        <sz val="11"/>
        <rFont val="Century"/>
        <family val="1"/>
      </rPr>
      <t xml:space="preserve"> </t>
    </r>
    <r>
      <rPr>
        <sz val="11"/>
        <rFont val="ＭＳ 明朝"/>
        <family val="1"/>
        <charset val="128"/>
      </rPr>
      <t>担</t>
    </r>
    <r>
      <rPr>
        <sz val="11"/>
        <rFont val="Century"/>
        <family val="1"/>
      </rPr>
      <t xml:space="preserve"> </t>
    </r>
    <r>
      <rPr>
        <sz val="11"/>
        <rFont val="ＭＳ 明朝"/>
        <family val="1"/>
        <charset val="128"/>
      </rPr>
      <t>区</t>
    </r>
    <r>
      <rPr>
        <sz val="11"/>
        <rFont val="Century"/>
        <family val="1"/>
      </rPr>
      <t xml:space="preserve"> </t>
    </r>
    <r>
      <rPr>
        <sz val="11"/>
        <rFont val="ＭＳ 明朝"/>
        <family val="1"/>
        <charset val="128"/>
      </rPr>
      <t>分</t>
    </r>
  </si>
  <si>
    <r>
      <rPr>
        <sz val="11"/>
        <rFont val="ＭＳ 明朝"/>
        <family val="1"/>
        <charset val="128"/>
      </rPr>
      <t>備</t>
    </r>
    <r>
      <rPr>
        <sz val="11"/>
        <rFont val="Century"/>
        <family val="1"/>
      </rPr>
      <t xml:space="preserve">   </t>
    </r>
    <r>
      <rPr>
        <sz val="11"/>
        <rFont val="ＭＳ 明朝"/>
        <family val="1"/>
        <charset val="128"/>
      </rPr>
      <t>考</t>
    </r>
  </si>
  <si>
    <r>
      <rPr>
        <sz val="11"/>
        <rFont val="ＭＳ 明朝"/>
        <family val="1"/>
        <charset val="128"/>
      </rPr>
      <t>県･市町負担金</t>
    </r>
  </si>
  <si>
    <r>
      <rPr>
        <sz val="11"/>
        <rFont val="ＭＳ 明朝"/>
        <family val="1"/>
        <charset val="128"/>
      </rPr>
      <t>山形県</t>
    </r>
  </si>
  <si>
    <r>
      <t xml:space="preserve"> </t>
    </r>
    <r>
      <rPr>
        <sz val="11"/>
        <rFont val="ＭＳ 明朝"/>
        <family val="1"/>
        <charset val="128"/>
      </rPr>
      <t>飛島漁港</t>
    </r>
  </si>
  <si>
    <r>
      <t xml:space="preserve"> </t>
    </r>
    <r>
      <rPr>
        <sz val="11"/>
        <rFont val="ＭＳ 明朝"/>
        <family val="1"/>
        <charset val="128"/>
      </rPr>
      <t>吹浦漁港</t>
    </r>
    <rPh sb="1" eb="3">
      <t>フクラ</t>
    </rPh>
    <phoneticPr fontId="15"/>
  </si>
  <si>
    <r>
      <t xml:space="preserve"> </t>
    </r>
    <r>
      <rPr>
        <sz val="11"/>
        <rFont val="ＭＳ 明朝"/>
        <family val="1"/>
        <charset val="128"/>
      </rPr>
      <t>飛島漁港</t>
    </r>
    <phoneticPr fontId="15"/>
  </si>
  <si>
    <t xml:space="preserve"> </t>
    <phoneticPr fontId="15"/>
  </si>
  <si>
    <r>
      <rPr>
        <sz val="11"/>
        <rFont val="ＭＳ 明朝"/>
        <family val="1"/>
        <charset val="128"/>
      </rPr>
      <t>年　度</t>
    </r>
  </si>
  <si>
    <r>
      <rPr>
        <sz val="11"/>
        <rFont val="ＭＳ 明朝"/>
        <family val="1"/>
        <charset val="128"/>
      </rPr>
      <t>事</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主</t>
    </r>
    <r>
      <rPr>
        <sz val="11"/>
        <rFont val="Century"/>
        <family val="1"/>
      </rPr>
      <t xml:space="preserve"> </t>
    </r>
    <r>
      <rPr>
        <sz val="11"/>
        <rFont val="ＭＳ 明朝"/>
        <family val="1"/>
        <charset val="128"/>
      </rPr>
      <t>体</t>
    </r>
  </si>
  <si>
    <r>
      <rPr>
        <sz val="11"/>
        <rFont val="ＭＳ 明朝"/>
        <family val="1"/>
        <charset val="128"/>
      </rPr>
      <t>実</t>
    </r>
    <r>
      <rPr>
        <sz val="11"/>
        <rFont val="Century"/>
        <family val="1"/>
      </rPr>
      <t xml:space="preserve"> </t>
    </r>
    <r>
      <rPr>
        <sz val="11"/>
        <rFont val="ＭＳ 明朝"/>
        <family val="1"/>
        <charset val="128"/>
      </rPr>
      <t>施</t>
    </r>
    <r>
      <rPr>
        <sz val="11"/>
        <rFont val="Century"/>
        <family val="1"/>
      </rPr>
      <t xml:space="preserve"> </t>
    </r>
    <r>
      <rPr>
        <sz val="11"/>
        <rFont val="ＭＳ 明朝"/>
        <family val="1"/>
        <charset val="128"/>
      </rPr>
      <t>地</t>
    </r>
    <r>
      <rPr>
        <sz val="11"/>
        <rFont val="Century"/>
        <family val="1"/>
      </rPr>
      <t xml:space="preserve"> </t>
    </r>
    <r>
      <rPr>
        <sz val="11"/>
        <rFont val="ＭＳ 明朝"/>
        <family val="1"/>
        <charset val="128"/>
      </rPr>
      <t>区</t>
    </r>
  </si>
  <si>
    <r>
      <rPr>
        <sz val="11"/>
        <rFont val="ＭＳ 明朝"/>
        <family val="1"/>
        <charset val="128"/>
      </rPr>
      <t>飼</t>
    </r>
    <r>
      <rPr>
        <sz val="11"/>
        <rFont val="Century"/>
        <family val="1"/>
      </rPr>
      <t xml:space="preserve"> </t>
    </r>
    <r>
      <rPr>
        <sz val="11"/>
        <rFont val="ＭＳ 明朝"/>
        <family val="1"/>
        <charset val="128"/>
      </rPr>
      <t>育</t>
    </r>
    <r>
      <rPr>
        <sz val="11"/>
        <rFont val="Century"/>
        <family val="1"/>
      </rPr>
      <t xml:space="preserve"> </t>
    </r>
    <r>
      <rPr>
        <sz val="11"/>
        <rFont val="ＭＳ 明朝"/>
        <family val="1"/>
        <charset val="128"/>
      </rPr>
      <t>期</t>
    </r>
    <r>
      <rPr>
        <sz val="11"/>
        <rFont val="Century"/>
        <family val="1"/>
      </rPr>
      <t xml:space="preserve"> </t>
    </r>
    <r>
      <rPr>
        <sz val="11"/>
        <rFont val="ＭＳ 明朝"/>
        <family val="1"/>
        <charset val="128"/>
      </rPr>
      <t>間</t>
    </r>
  </si>
  <si>
    <r>
      <rPr>
        <sz val="11"/>
        <rFont val="ＭＳ 明朝"/>
        <family val="1"/>
        <charset val="128"/>
      </rPr>
      <t>放流尾数</t>
    </r>
  </si>
  <si>
    <r>
      <rPr>
        <sz val="11"/>
        <rFont val="ＭＳ 明朝"/>
        <family val="1"/>
        <charset val="128"/>
      </rPr>
      <t>備　　　　　　　　　　考</t>
    </r>
  </si>
  <si>
    <r>
      <rPr>
        <sz val="11"/>
        <rFont val="ＭＳ 明朝"/>
        <family val="1"/>
        <charset val="128"/>
      </rPr>
      <t>山形県漁協</t>
    </r>
  </si>
  <si>
    <r>
      <rPr>
        <sz val="11"/>
        <rFont val="ＭＳ 明朝"/>
        <family val="1"/>
        <charset val="128"/>
      </rPr>
      <t>由良</t>
    </r>
  </si>
  <si>
    <r>
      <rPr>
        <sz val="10"/>
        <rFont val="ＭＳ 明朝"/>
        <family val="1"/>
        <charset val="128"/>
      </rPr>
      <t>地区名</t>
    </r>
  </si>
  <si>
    <r>
      <rPr>
        <sz val="11"/>
        <rFont val="ＭＳ 明朝"/>
        <family val="1"/>
        <charset val="128"/>
      </rPr>
      <t>遊佐町
吹浦</t>
    </r>
  </si>
  <si>
    <r>
      <rPr>
        <sz val="11"/>
        <rFont val="ＭＳ 明朝"/>
        <family val="1"/>
        <charset val="128"/>
      </rPr>
      <t>酒田市
飛島</t>
    </r>
  </si>
  <si>
    <r>
      <rPr>
        <sz val="11"/>
        <rFont val="ＭＳ 明朝"/>
        <family val="1"/>
        <charset val="128"/>
      </rPr>
      <t>鶴　　　岡　　　市</t>
    </r>
  </si>
  <si>
    <r>
      <rPr>
        <sz val="11"/>
        <rFont val="ＭＳ 明朝"/>
        <family val="1"/>
        <charset val="128"/>
      </rPr>
      <t>合　　計</t>
    </r>
  </si>
  <si>
    <r>
      <rPr>
        <sz val="11"/>
        <rFont val="ＭＳ 明朝"/>
        <family val="1"/>
        <charset val="128"/>
      </rPr>
      <t>年度</t>
    </r>
  </si>
  <si>
    <r>
      <rPr>
        <sz val="11"/>
        <rFont val="ＭＳ 明朝"/>
        <family val="1"/>
        <charset val="128"/>
      </rPr>
      <t>加　　茂</t>
    </r>
  </si>
  <si>
    <r>
      <rPr>
        <sz val="11"/>
        <rFont val="ＭＳ 明朝"/>
        <family val="1"/>
        <charset val="128"/>
      </rPr>
      <t>由　　良</t>
    </r>
  </si>
  <si>
    <r>
      <rPr>
        <sz val="11"/>
        <rFont val="ＭＳ 明朝"/>
        <family val="1"/>
        <charset val="128"/>
      </rPr>
      <t>豊　　浦</t>
    </r>
  </si>
  <si>
    <r>
      <rPr>
        <sz val="11"/>
        <rFont val="ＭＳ 明朝"/>
        <family val="1"/>
        <charset val="128"/>
      </rPr>
      <t>温　　海</t>
    </r>
  </si>
  <si>
    <r>
      <rPr>
        <sz val="11"/>
        <rFont val="ＭＳ 明朝"/>
        <family val="1"/>
        <charset val="128"/>
      </rPr>
      <t>念</t>
    </r>
    <r>
      <rPr>
        <sz val="11"/>
        <rFont val="Century"/>
        <family val="1"/>
      </rPr>
      <t xml:space="preserve"> </t>
    </r>
    <r>
      <rPr>
        <sz val="11"/>
        <rFont val="ＭＳ 明朝"/>
        <family val="1"/>
        <charset val="128"/>
      </rPr>
      <t>珠</t>
    </r>
    <r>
      <rPr>
        <sz val="11"/>
        <rFont val="Century"/>
        <family val="1"/>
      </rPr>
      <t xml:space="preserve"> </t>
    </r>
    <r>
      <rPr>
        <sz val="11"/>
        <rFont val="ＭＳ 明朝"/>
        <family val="1"/>
        <charset val="128"/>
      </rPr>
      <t>関</t>
    </r>
  </si>
  <si>
    <r>
      <rPr>
        <sz val="11"/>
        <rFont val="ＭＳ 明朝"/>
        <family val="1"/>
        <charset val="128"/>
      </rPr>
      <t>遊佐町</t>
    </r>
  </si>
  <si>
    <r>
      <rPr>
        <sz val="11"/>
        <rFont val="ＭＳ 明朝"/>
        <family val="1"/>
        <charset val="128"/>
      </rPr>
      <t>酒田市</t>
    </r>
  </si>
  <si>
    <r>
      <rPr>
        <sz val="11"/>
        <rFont val="ＭＳ 明朝"/>
        <family val="1"/>
        <charset val="128"/>
      </rPr>
      <t>鶴岡市</t>
    </r>
  </si>
  <si>
    <r>
      <rPr>
        <sz val="11"/>
        <rFont val="ＭＳ 明朝"/>
        <family val="1"/>
        <charset val="128"/>
      </rPr>
      <t>合</t>
    </r>
    <r>
      <rPr>
        <sz val="11"/>
        <rFont val="Century"/>
        <family val="1"/>
      </rPr>
      <t xml:space="preserve">   </t>
    </r>
    <r>
      <rPr>
        <sz val="11"/>
        <rFont val="ＭＳ 明朝"/>
        <family val="1"/>
        <charset val="128"/>
      </rPr>
      <t>計</t>
    </r>
  </si>
  <si>
    <r>
      <rPr>
        <sz val="12"/>
        <rFont val="ＭＳ 明朝"/>
        <family val="1"/>
        <charset val="128"/>
      </rPr>
      <t>１５　漁　業　後　継　者　育　成</t>
    </r>
  </si>
  <si>
    <r>
      <rPr>
        <sz val="12"/>
        <rFont val="ＭＳ 明朝"/>
        <family val="1"/>
        <charset val="128"/>
      </rPr>
      <t>単位：人</t>
    </r>
  </si>
  <si>
    <r>
      <rPr>
        <sz val="11"/>
        <rFont val="ＭＳ 明朝"/>
        <family val="1"/>
        <charset val="128"/>
      </rPr>
      <t>漁</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種</t>
    </r>
    <r>
      <rPr>
        <sz val="11"/>
        <rFont val="Century"/>
        <family val="1"/>
      </rPr>
      <t xml:space="preserve"> </t>
    </r>
    <r>
      <rPr>
        <sz val="11"/>
        <rFont val="ＭＳ 明朝"/>
        <family val="1"/>
        <charset val="128"/>
      </rPr>
      <t>類</t>
    </r>
  </si>
  <si>
    <r>
      <rPr>
        <sz val="11"/>
        <rFont val="ＭＳ 明朝"/>
        <family val="1"/>
        <charset val="128"/>
      </rPr>
      <t>底びき網</t>
    </r>
  </si>
  <si>
    <r>
      <rPr>
        <sz val="11"/>
        <rFont val="ＭＳ 明朝"/>
        <family val="1"/>
        <charset val="128"/>
      </rPr>
      <t>定置</t>
    </r>
  </si>
  <si>
    <r>
      <rPr>
        <sz val="11"/>
        <rFont val="ＭＳ 明朝"/>
        <family val="1"/>
        <charset val="128"/>
      </rPr>
      <t>いか釣</t>
    </r>
  </si>
  <si>
    <r>
      <rPr>
        <sz val="11"/>
        <rFont val="ＭＳ 明朝"/>
        <family val="1"/>
        <charset val="128"/>
      </rPr>
      <t>かに篭</t>
    </r>
  </si>
  <si>
    <r>
      <rPr>
        <sz val="11"/>
        <rFont val="ＭＳ 明朝"/>
        <family val="1"/>
        <charset val="128"/>
      </rPr>
      <t>はえなわ</t>
    </r>
  </si>
  <si>
    <r>
      <rPr>
        <sz val="11"/>
        <rFont val="ＭＳ 明朝"/>
        <family val="1"/>
        <charset val="128"/>
      </rPr>
      <t>一本釣</t>
    </r>
  </si>
  <si>
    <r>
      <rPr>
        <sz val="11"/>
        <rFont val="ＭＳ 明朝"/>
        <family val="1"/>
        <charset val="128"/>
      </rPr>
      <t>刺網</t>
    </r>
  </si>
  <si>
    <r>
      <rPr>
        <sz val="11"/>
        <rFont val="ＭＳ 明朝"/>
        <family val="1"/>
        <charset val="128"/>
      </rPr>
      <t>磯見</t>
    </r>
  </si>
  <si>
    <r>
      <rPr>
        <sz val="11"/>
        <rFont val="ＭＳ 明朝"/>
        <family val="1"/>
        <charset val="128"/>
      </rPr>
      <t>素潜り</t>
    </r>
  </si>
  <si>
    <r>
      <rPr>
        <sz val="11"/>
        <rFont val="ＭＳ 明朝"/>
        <family val="1"/>
        <charset val="128"/>
      </rPr>
      <t>乗</t>
    </r>
    <r>
      <rPr>
        <sz val="11"/>
        <rFont val="Century"/>
        <family val="1"/>
      </rPr>
      <t xml:space="preserve">  </t>
    </r>
    <r>
      <rPr>
        <sz val="11"/>
        <rFont val="ＭＳ 明朝"/>
        <family val="1"/>
        <charset val="128"/>
      </rPr>
      <t>組</t>
    </r>
    <r>
      <rPr>
        <sz val="11"/>
        <rFont val="Century"/>
        <family val="1"/>
      </rPr>
      <t xml:space="preserve">  </t>
    </r>
    <r>
      <rPr>
        <sz val="11"/>
        <rFont val="ＭＳ 明朝"/>
        <family val="1"/>
        <charset val="128"/>
      </rPr>
      <t>員</t>
    </r>
  </si>
  <si>
    <r>
      <rPr>
        <sz val="11"/>
        <rFont val="ＭＳ 明朝"/>
        <family val="1"/>
        <charset val="128"/>
      </rPr>
      <t>独立漁業者</t>
    </r>
  </si>
  <si>
    <r>
      <rPr>
        <sz val="11"/>
        <rFont val="ＭＳ 明朝"/>
        <family val="1"/>
        <charset val="128"/>
      </rPr>
      <t>研修者年齢</t>
    </r>
    <r>
      <rPr>
        <sz val="11"/>
        <rFont val="Century"/>
        <family val="1"/>
      </rPr>
      <t xml:space="preserve"> </t>
    </r>
  </si>
  <si>
    <r>
      <rPr>
        <sz val="11"/>
        <rFont val="ＭＳ 明朝"/>
        <family val="1"/>
        <charset val="128"/>
      </rPr>
      <t>実　施　日</t>
    </r>
  </si>
  <si>
    <r>
      <rPr>
        <sz val="11"/>
        <rFont val="ＭＳ 明朝"/>
        <family val="1"/>
        <charset val="128"/>
      </rPr>
      <t>実施場所</t>
    </r>
  </si>
  <si>
    <r>
      <rPr>
        <sz val="11"/>
        <rFont val="ＭＳ 明朝"/>
        <family val="1"/>
        <charset val="128"/>
      </rPr>
      <t>受入先</t>
    </r>
  </si>
  <si>
    <r>
      <t>4</t>
    </r>
    <r>
      <rPr>
        <sz val="11"/>
        <rFont val="ＭＳ 明朝"/>
        <family val="1"/>
        <charset val="128"/>
      </rPr>
      <t>月</t>
    </r>
    <r>
      <rPr>
        <sz val="11"/>
        <rFont val="Century"/>
        <family val="1"/>
      </rPr>
      <t>1</t>
    </r>
    <r>
      <rPr>
        <sz val="11"/>
        <rFont val="ＭＳ 明朝"/>
        <family val="1"/>
        <charset val="128"/>
      </rPr>
      <t>日～</t>
    </r>
    <r>
      <rPr>
        <sz val="11"/>
        <rFont val="Century"/>
        <family val="1"/>
      </rPr>
      <t>3</t>
    </r>
    <r>
      <rPr>
        <sz val="11"/>
        <rFont val="ＭＳ 明朝"/>
        <family val="1"/>
        <charset val="128"/>
      </rPr>
      <t>月</t>
    </r>
    <r>
      <rPr>
        <sz val="11"/>
        <rFont val="Century"/>
        <family val="1"/>
      </rPr>
      <t>31</t>
    </r>
    <r>
      <rPr>
        <sz val="11"/>
        <rFont val="ＭＳ 明朝"/>
        <family val="1"/>
        <charset val="128"/>
      </rPr>
      <t>日</t>
    </r>
    <rPh sb="1" eb="2">
      <t>ガツ</t>
    </rPh>
    <rPh sb="3" eb="4">
      <t>ニチ</t>
    </rPh>
    <rPh sb="6" eb="7">
      <t>ガツ</t>
    </rPh>
    <rPh sb="9" eb="10">
      <t>ニチ</t>
    </rPh>
    <phoneticPr fontId="15"/>
  </si>
  <si>
    <r>
      <rPr>
        <sz val="11"/>
        <rFont val="ＭＳ 明朝"/>
        <family val="1"/>
        <charset val="128"/>
      </rPr>
      <t>底びき網漁船</t>
    </r>
    <rPh sb="0" eb="1">
      <t>ソコ</t>
    </rPh>
    <rPh sb="3" eb="4">
      <t>アミ</t>
    </rPh>
    <rPh sb="4" eb="6">
      <t>ギョセン</t>
    </rPh>
    <phoneticPr fontId="15"/>
  </si>
  <si>
    <r>
      <rPr>
        <sz val="10"/>
        <rFont val="ＭＳ 明朝"/>
        <family val="1"/>
        <charset val="128"/>
      </rPr>
      <t>一般参加者</t>
    </r>
    <phoneticPr fontId="15"/>
  </si>
  <si>
    <r>
      <t xml:space="preserve">17 </t>
    </r>
    <r>
      <rPr>
        <sz val="12"/>
        <rFont val="ＭＳ 明朝"/>
        <family val="1"/>
        <charset val="128"/>
      </rPr>
      <t>水</t>
    </r>
    <r>
      <rPr>
        <sz val="12"/>
        <rFont val="Century"/>
        <family val="1"/>
      </rPr>
      <t xml:space="preserve"> </t>
    </r>
    <r>
      <rPr>
        <sz val="12"/>
        <rFont val="ＭＳ 明朝"/>
        <family val="1"/>
        <charset val="128"/>
      </rPr>
      <t>産</t>
    </r>
    <r>
      <rPr>
        <sz val="12"/>
        <rFont val="Century"/>
        <family val="1"/>
      </rPr>
      <t xml:space="preserve"> </t>
    </r>
    <r>
      <rPr>
        <sz val="12"/>
        <rFont val="ＭＳ 明朝"/>
        <family val="1"/>
        <charset val="128"/>
      </rPr>
      <t>業</t>
    </r>
    <r>
      <rPr>
        <sz val="12"/>
        <rFont val="Century"/>
        <family val="1"/>
      </rPr>
      <t xml:space="preserve"> </t>
    </r>
    <r>
      <rPr>
        <sz val="12"/>
        <rFont val="ＭＳ 明朝"/>
        <family val="1"/>
        <charset val="128"/>
      </rPr>
      <t>団</t>
    </r>
    <r>
      <rPr>
        <sz val="12"/>
        <rFont val="Century"/>
        <family val="1"/>
      </rPr>
      <t xml:space="preserve"> </t>
    </r>
    <r>
      <rPr>
        <sz val="12"/>
        <rFont val="ＭＳ 明朝"/>
        <family val="1"/>
        <charset val="128"/>
      </rPr>
      <t>体</t>
    </r>
    <phoneticPr fontId="15"/>
  </si>
  <si>
    <r>
      <rPr>
        <sz val="11"/>
        <rFont val="ＭＳ 明朝"/>
        <family val="1"/>
        <charset val="128"/>
      </rPr>
      <t>事務所所在地
及び代表者氏名</t>
    </r>
  </si>
  <si>
    <r>
      <rPr>
        <sz val="11"/>
        <rFont val="ＭＳ 明朝"/>
        <family val="1"/>
        <charset val="128"/>
      </rPr>
      <t>組合地区</t>
    </r>
  </si>
  <si>
    <r>
      <rPr>
        <sz val="11"/>
        <rFont val="ＭＳ 明朝"/>
        <family val="1"/>
        <charset val="128"/>
      </rPr>
      <t>払込済
出資口数</t>
    </r>
  </si>
  <si>
    <r>
      <rPr>
        <sz val="11"/>
        <rFont val="ＭＳ 明朝"/>
        <family val="1"/>
        <charset val="128"/>
      </rPr>
      <t>固定資産</t>
    </r>
  </si>
  <si>
    <r>
      <rPr>
        <sz val="11"/>
        <rFont val="ＭＳ 明朝"/>
        <family val="1"/>
        <charset val="128"/>
      </rPr>
      <t>事業の概要</t>
    </r>
  </si>
  <si>
    <r>
      <rPr>
        <sz val="11"/>
        <rFont val="ＭＳ 明朝"/>
        <family val="1"/>
        <charset val="128"/>
      </rPr>
      <t>正</t>
    </r>
  </si>
  <si>
    <r>
      <rPr>
        <sz val="11"/>
        <rFont val="ＭＳ 明朝"/>
        <family val="1"/>
        <charset val="128"/>
      </rPr>
      <t>准</t>
    </r>
  </si>
  <si>
    <r>
      <rPr>
        <sz val="11"/>
        <rFont val="ＭＳ 明朝"/>
        <family val="1"/>
        <charset val="128"/>
      </rPr>
      <t>理事</t>
    </r>
  </si>
  <si>
    <r>
      <rPr>
        <sz val="11"/>
        <rFont val="ＭＳ 明朝"/>
        <family val="1"/>
        <charset val="128"/>
      </rPr>
      <t>監事</t>
    </r>
  </si>
  <si>
    <r>
      <rPr>
        <sz val="11"/>
        <rFont val="ＭＳ 明朝"/>
        <family val="1"/>
        <charset val="128"/>
      </rPr>
      <t>職員</t>
    </r>
  </si>
  <si>
    <r>
      <rPr>
        <sz val="11"/>
        <rFont val="ＭＳ 明朝"/>
        <family val="1"/>
        <charset val="128"/>
      </rPr>
      <t>貯金</t>
    </r>
  </si>
  <si>
    <r>
      <rPr>
        <sz val="11"/>
        <rFont val="ＭＳ 明朝"/>
        <family val="1"/>
        <charset val="128"/>
      </rPr>
      <t>貸付金</t>
    </r>
  </si>
  <si>
    <r>
      <rPr>
        <sz val="11"/>
        <rFont val="ＭＳ 明朝"/>
        <family val="1"/>
        <charset val="128"/>
      </rPr>
      <t>購買</t>
    </r>
  </si>
  <si>
    <r>
      <rPr>
        <sz val="11"/>
        <rFont val="ＭＳ 明朝"/>
        <family val="1"/>
        <charset val="128"/>
      </rPr>
      <t>販売</t>
    </r>
  </si>
  <si>
    <r>
      <rPr>
        <sz val="11"/>
        <rFont val="ＭＳ 明朝"/>
        <family val="1"/>
        <charset val="128"/>
      </rPr>
      <t>加工</t>
    </r>
  </si>
  <si>
    <r>
      <rPr>
        <sz val="11"/>
        <rFont val="ＭＳ 明朝"/>
        <family val="1"/>
        <charset val="128"/>
      </rPr>
      <t>製</t>
    </r>
    <r>
      <rPr>
        <sz val="11"/>
        <rFont val="Century"/>
        <family val="1"/>
      </rPr>
      <t xml:space="preserve"> </t>
    </r>
    <r>
      <rPr>
        <sz val="11"/>
        <rFont val="ＭＳ 明朝"/>
        <family val="1"/>
        <charset val="128"/>
      </rPr>
      <t>氷
冷</t>
    </r>
    <r>
      <rPr>
        <sz val="11"/>
        <rFont val="Century"/>
        <family val="1"/>
      </rPr>
      <t xml:space="preserve"> </t>
    </r>
    <r>
      <rPr>
        <sz val="11"/>
        <rFont val="ＭＳ 明朝"/>
        <family val="1"/>
        <charset val="128"/>
      </rPr>
      <t>蔵</t>
    </r>
  </si>
  <si>
    <r>
      <rPr>
        <sz val="11"/>
        <rFont val="ＭＳ 明朝"/>
        <family val="1"/>
        <charset val="128"/>
      </rPr>
      <t>利用</t>
    </r>
  </si>
  <si>
    <r>
      <rPr>
        <sz val="11"/>
        <rFont val="ＭＳ 明朝"/>
        <family val="1"/>
        <charset val="128"/>
      </rPr>
      <t>遊佐町･酒田市
鶴岡市</t>
    </r>
  </si>
  <si>
    <r>
      <rPr>
        <sz val="11"/>
        <rFont val="ＭＳ 明朝"/>
        <family val="1"/>
        <charset val="128"/>
      </rPr>
      <t>受託販売
品売上高</t>
    </r>
  </si>
  <si>
    <r>
      <rPr>
        <sz val="11"/>
        <rFont val="ＭＳ 明朝"/>
        <family val="1"/>
        <charset val="128"/>
      </rPr>
      <t>立体冷蔵庫</t>
    </r>
  </si>
  <si>
    <r>
      <rPr>
        <sz val="11"/>
        <rFont val="ＭＳ 明朝"/>
        <family val="1"/>
        <charset val="128"/>
      </rPr>
      <t>買取販売</t>
    </r>
  </si>
  <si>
    <r>
      <t xml:space="preserve"> </t>
    </r>
    <r>
      <rPr>
        <sz val="12"/>
        <rFont val="ＭＳ 明朝"/>
        <family val="1"/>
        <charset val="128"/>
      </rPr>
      <t>本所･支所所在地､地区､組合員数､職員数</t>
    </r>
  </si>
  <si>
    <r>
      <rPr>
        <sz val="11"/>
        <rFont val="ＭＳ 明朝"/>
        <family val="1"/>
        <charset val="128"/>
      </rPr>
      <t>所</t>
    </r>
    <r>
      <rPr>
        <sz val="11"/>
        <rFont val="Century"/>
        <family val="1"/>
      </rPr>
      <t xml:space="preserve">  </t>
    </r>
    <r>
      <rPr>
        <sz val="11"/>
        <rFont val="ＭＳ 明朝"/>
        <family val="1"/>
        <charset val="128"/>
      </rPr>
      <t>在</t>
    </r>
    <r>
      <rPr>
        <sz val="11"/>
        <rFont val="Century"/>
        <family val="1"/>
      </rPr>
      <t xml:space="preserve">  </t>
    </r>
    <r>
      <rPr>
        <sz val="11"/>
        <rFont val="ＭＳ 明朝"/>
        <family val="1"/>
        <charset val="128"/>
      </rPr>
      <t>地</t>
    </r>
  </si>
  <si>
    <r>
      <rPr>
        <sz val="11"/>
        <rFont val="ＭＳ 明朝"/>
        <family val="1"/>
        <charset val="128"/>
      </rPr>
      <t>組</t>
    </r>
    <r>
      <rPr>
        <sz val="11"/>
        <rFont val="Century"/>
        <family val="1"/>
      </rPr>
      <t xml:space="preserve"> </t>
    </r>
    <r>
      <rPr>
        <sz val="11"/>
        <rFont val="ＭＳ 明朝"/>
        <family val="1"/>
        <charset val="128"/>
      </rPr>
      <t>合</t>
    </r>
    <r>
      <rPr>
        <sz val="11"/>
        <rFont val="Century"/>
        <family val="1"/>
      </rPr>
      <t xml:space="preserve"> </t>
    </r>
    <r>
      <rPr>
        <sz val="11"/>
        <rFont val="ＭＳ 明朝"/>
        <family val="1"/>
        <charset val="128"/>
      </rPr>
      <t>員</t>
    </r>
    <r>
      <rPr>
        <sz val="11"/>
        <rFont val="Century"/>
        <family val="1"/>
      </rPr>
      <t xml:space="preserve"> </t>
    </r>
    <r>
      <rPr>
        <sz val="11"/>
        <rFont val="ＭＳ 明朝"/>
        <family val="1"/>
        <charset val="128"/>
      </rPr>
      <t>数</t>
    </r>
  </si>
  <si>
    <r>
      <rPr>
        <sz val="11"/>
        <rFont val="ＭＳ 明朝"/>
        <family val="1"/>
        <charset val="128"/>
      </rPr>
      <t>職</t>
    </r>
    <r>
      <rPr>
        <sz val="11"/>
        <rFont val="Century"/>
        <family val="1"/>
      </rPr>
      <t xml:space="preserve"> </t>
    </r>
    <r>
      <rPr>
        <sz val="11"/>
        <rFont val="ＭＳ 明朝"/>
        <family val="1"/>
        <charset val="128"/>
      </rPr>
      <t>員</t>
    </r>
    <r>
      <rPr>
        <sz val="11"/>
        <rFont val="Century"/>
        <family val="1"/>
      </rPr>
      <t xml:space="preserve"> </t>
    </r>
    <r>
      <rPr>
        <sz val="11"/>
        <rFont val="ＭＳ 明朝"/>
        <family val="1"/>
        <charset val="128"/>
      </rPr>
      <t>数</t>
    </r>
  </si>
  <si>
    <r>
      <rPr>
        <sz val="11"/>
        <rFont val="ＭＳ 明朝"/>
        <family val="1"/>
        <charset val="128"/>
      </rPr>
      <t>本所</t>
    </r>
  </si>
  <si>
    <r>
      <rPr>
        <sz val="9"/>
        <rFont val="ＭＳ 明朝"/>
        <family val="1"/>
        <charset val="128"/>
      </rPr>
      <t>人</t>
    </r>
  </si>
  <si>
    <r>
      <rPr>
        <sz val="11"/>
        <rFont val="ＭＳ 明朝"/>
        <family val="1"/>
        <charset val="128"/>
      </rPr>
      <t>さかた総合市場</t>
    </r>
  </si>
  <si>
    <r>
      <t xml:space="preserve">           </t>
    </r>
    <r>
      <rPr>
        <sz val="11"/>
        <rFont val="ＭＳ 明朝"/>
        <family val="1"/>
        <charset val="128"/>
      </rPr>
      <t>〃</t>
    </r>
    <r>
      <rPr>
        <sz val="11"/>
        <rFont val="Century"/>
        <family val="1"/>
      </rPr>
      <t xml:space="preserve"> </t>
    </r>
    <phoneticPr fontId="15"/>
  </si>
  <si>
    <r>
      <rPr>
        <sz val="11"/>
        <rFont val="ＭＳ 明朝"/>
        <family val="1"/>
        <charset val="128"/>
      </rPr>
      <t>吹浦支所</t>
    </r>
  </si>
  <si>
    <r>
      <rPr>
        <sz val="11"/>
        <rFont val="ＭＳ 明朝"/>
        <family val="1"/>
        <charset val="128"/>
      </rPr>
      <t>遊佐町</t>
    </r>
    <r>
      <rPr>
        <sz val="11"/>
        <rFont val="Century"/>
        <family val="1"/>
      </rPr>
      <t xml:space="preserve"> </t>
    </r>
    <r>
      <rPr>
        <sz val="11"/>
        <rFont val="ＭＳ 明朝"/>
        <family val="1"/>
        <charset val="128"/>
      </rPr>
      <t>吹浦､菅里､比子</t>
    </r>
  </si>
  <si>
    <r>
      <rPr>
        <sz val="11"/>
        <rFont val="ＭＳ 明朝"/>
        <family val="1"/>
        <charset val="128"/>
      </rPr>
      <t>飛島支所</t>
    </r>
  </si>
  <si>
    <r>
      <rPr>
        <sz val="11"/>
        <rFont val="ＭＳ 明朝"/>
        <family val="1"/>
        <charset val="128"/>
      </rPr>
      <t>酒田市</t>
    </r>
    <r>
      <rPr>
        <sz val="11"/>
        <rFont val="Century"/>
        <family val="1"/>
      </rPr>
      <t xml:space="preserve"> </t>
    </r>
    <r>
      <rPr>
        <sz val="11"/>
        <rFont val="ＭＳ 明朝"/>
        <family val="1"/>
        <charset val="128"/>
      </rPr>
      <t>飛島</t>
    </r>
  </si>
  <si>
    <r>
      <rPr>
        <sz val="11"/>
        <rFont val="ＭＳ 明朝"/>
        <family val="1"/>
        <charset val="128"/>
      </rPr>
      <t>加茂出張所</t>
    </r>
  </si>
  <si>
    <r>
      <rPr>
        <sz val="11"/>
        <rFont val="ＭＳ 明朝"/>
        <family val="1"/>
        <charset val="128"/>
      </rPr>
      <t>鶴岡市</t>
    </r>
    <r>
      <rPr>
        <sz val="11"/>
        <rFont val="Century"/>
        <family val="1"/>
      </rPr>
      <t xml:space="preserve"> </t>
    </r>
    <r>
      <rPr>
        <sz val="11"/>
        <rFont val="ＭＳ 明朝"/>
        <family val="1"/>
        <charset val="128"/>
      </rPr>
      <t>湯野浜､宮沢､金沢､加茂､今泉､油戸</t>
    </r>
  </si>
  <si>
    <r>
      <rPr>
        <sz val="11"/>
        <rFont val="ＭＳ 明朝"/>
        <family val="1"/>
        <charset val="128"/>
      </rPr>
      <t>由良総括支所</t>
    </r>
  </si>
  <si>
    <r>
      <rPr>
        <sz val="11"/>
        <rFont val="ＭＳ 明朝"/>
        <family val="1"/>
        <charset val="128"/>
      </rPr>
      <t>鶴岡市</t>
    </r>
    <r>
      <rPr>
        <sz val="11"/>
        <rFont val="Century"/>
        <family val="1"/>
      </rPr>
      <t xml:space="preserve"> </t>
    </r>
    <r>
      <rPr>
        <sz val="11"/>
        <rFont val="ＭＳ 明朝"/>
        <family val="1"/>
        <charset val="128"/>
      </rPr>
      <t>由良</t>
    </r>
  </si>
  <si>
    <r>
      <rPr>
        <sz val="11"/>
        <rFont val="ＭＳ 明朝"/>
        <family val="1"/>
        <charset val="128"/>
      </rPr>
      <t>豊浦支所</t>
    </r>
  </si>
  <si>
    <r>
      <rPr>
        <sz val="11"/>
        <rFont val="ＭＳ 明朝"/>
        <family val="1"/>
        <charset val="128"/>
      </rPr>
      <t>鶴岡市</t>
    </r>
    <r>
      <rPr>
        <sz val="11"/>
        <rFont val="Century"/>
        <family val="1"/>
      </rPr>
      <t xml:space="preserve"> </t>
    </r>
    <r>
      <rPr>
        <sz val="11"/>
        <rFont val="ＭＳ 明朝"/>
        <family val="1"/>
        <charset val="128"/>
      </rPr>
      <t>堅苔沢､小波渡､三瀬</t>
    </r>
  </si>
  <si>
    <r>
      <rPr>
        <sz val="11"/>
        <rFont val="ＭＳ 明朝"/>
        <family val="1"/>
        <charset val="128"/>
      </rPr>
      <t>温海出張所</t>
    </r>
  </si>
  <si>
    <r>
      <rPr>
        <sz val="11"/>
        <rFont val="ＭＳ 明朝"/>
        <family val="1"/>
        <charset val="128"/>
      </rPr>
      <t>鶴岡市</t>
    </r>
    <r>
      <rPr>
        <sz val="11"/>
        <rFont val="Century"/>
        <family val="1"/>
      </rPr>
      <t xml:space="preserve"> </t>
    </r>
    <r>
      <rPr>
        <sz val="11"/>
        <rFont val="ＭＳ 明朝"/>
        <family val="1"/>
        <charset val="128"/>
      </rPr>
      <t>五十川､温海､湯温海</t>
    </r>
  </si>
  <si>
    <r>
      <rPr>
        <sz val="11"/>
        <rFont val="ＭＳ 明朝"/>
        <family val="1"/>
        <charset val="128"/>
      </rPr>
      <t>念珠関総括支所</t>
    </r>
  </si>
  <si>
    <r>
      <rPr>
        <sz val="11"/>
        <rFont val="ＭＳ 明朝"/>
        <family val="1"/>
        <charset val="128"/>
      </rPr>
      <t>鶴岡市</t>
    </r>
    <r>
      <rPr>
        <sz val="11"/>
        <rFont val="Century"/>
        <family val="1"/>
      </rPr>
      <t xml:space="preserve"> </t>
    </r>
    <r>
      <rPr>
        <sz val="11"/>
        <rFont val="ＭＳ 明朝"/>
        <family val="1"/>
        <charset val="128"/>
      </rPr>
      <t>大岩川､小岩川､早田､鼠ヶ関</t>
    </r>
  </si>
  <si>
    <r>
      <rPr>
        <sz val="11"/>
        <rFont val="ＭＳ 明朝"/>
        <family val="1"/>
        <charset val="128"/>
      </rPr>
      <t>合</t>
    </r>
    <r>
      <rPr>
        <sz val="11"/>
        <rFont val="Century"/>
        <family val="1"/>
      </rPr>
      <t xml:space="preserve">                  </t>
    </r>
    <r>
      <rPr>
        <sz val="11"/>
        <rFont val="ＭＳ 明朝"/>
        <family val="1"/>
        <charset val="128"/>
      </rPr>
      <t>計</t>
    </r>
  </si>
  <si>
    <r>
      <rPr>
        <sz val="11"/>
        <rFont val="ＭＳ 明朝"/>
        <family val="1"/>
        <charset val="128"/>
      </rPr>
      <t>鶴岡市の一部</t>
    </r>
  </si>
  <si>
    <r>
      <rPr>
        <sz val="11"/>
        <rFont val="ＭＳ 明朝"/>
        <family val="1"/>
        <charset val="128"/>
      </rPr>
      <t>鶴岡市小名部字千田</t>
    </r>
    <r>
      <rPr>
        <sz val="11"/>
        <rFont val="Century"/>
        <family val="1"/>
      </rPr>
      <t xml:space="preserve">98-1
</t>
    </r>
    <r>
      <rPr>
        <sz val="11"/>
        <rFont val="ＭＳ 明朝"/>
        <family val="1"/>
        <charset val="128"/>
      </rPr>
      <t>　　富　樫　政　紀</t>
    </r>
    <rPh sb="16" eb="17">
      <t>ト</t>
    </rPh>
    <phoneticPr fontId="15"/>
  </si>
  <si>
    <r>
      <rPr>
        <sz val="11"/>
        <rFont val="ＭＳ 明朝"/>
        <family val="1"/>
        <charset val="128"/>
      </rPr>
      <t>温海町内水面</t>
    </r>
  </si>
  <si>
    <r>
      <rPr>
        <sz val="11"/>
        <rFont val="ＭＳ 明朝"/>
        <family val="1"/>
        <charset val="128"/>
      </rPr>
      <t>酒田市・庄内町の一部</t>
    </r>
  </si>
  <si>
    <r>
      <rPr>
        <sz val="11"/>
        <rFont val="ＭＳ 明朝"/>
        <family val="1"/>
        <charset val="128"/>
      </rPr>
      <t>東田川郡庄内町肝煎字蟹沢</t>
    </r>
    <r>
      <rPr>
        <sz val="11"/>
        <rFont val="Century"/>
        <family val="1"/>
      </rPr>
      <t xml:space="preserve">52
</t>
    </r>
    <r>
      <rPr>
        <sz val="11"/>
        <rFont val="ＭＳ 明朝"/>
        <family val="1"/>
        <charset val="128"/>
      </rPr>
      <t>　　鈴　木　春　男</t>
    </r>
  </si>
  <si>
    <r>
      <rPr>
        <sz val="11"/>
        <rFont val="ＭＳ 明朝"/>
        <family val="1"/>
        <charset val="128"/>
      </rPr>
      <t>遊佐町・酒田市の一部</t>
    </r>
  </si>
  <si>
    <r>
      <rPr>
        <sz val="11"/>
        <rFont val="ＭＳ 明朝"/>
        <family val="1"/>
        <charset val="128"/>
      </rPr>
      <t>酒田市の一部</t>
    </r>
  </si>
  <si>
    <r>
      <rPr>
        <sz val="11"/>
        <rFont val="ＭＳ 明朝"/>
        <family val="1"/>
        <charset val="128"/>
      </rPr>
      <t xml:space="preserve">鶴岡市・酒田市・三川町・庄内町の一部
</t>
    </r>
  </si>
  <si>
    <r>
      <rPr>
        <sz val="11"/>
        <rFont val="ＭＳ 明朝"/>
        <family val="1"/>
        <charset val="128"/>
      </rPr>
      <t>鶴岡市本町三丁目</t>
    </r>
    <r>
      <rPr>
        <sz val="11"/>
        <rFont val="Century"/>
        <family val="1"/>
      </rPr>
      <t xml:space="preserve">3-20
</t>
    </r>
    <r>
      <rPr>
        <sz val="11"/>
        <rFont val="ＭＳ 明朝"/>
        <family val="1"/>
        <charset val="128"/>
      </rPr>
      <t>　　黒　井　　　晃</t>
    </r>
  </si>
  <si>
    <r>
      <rPr>
        <sz val="11"/>
        <rFont val="ＭＳ 明朝"/>
        <family val="1"/>
        <charset val="128"/>
      </rPr>
      <t>米沢市・南陽市・高畠町・川西町</t>
    </r>
  </si>
  <si>
    <r>
      <rPr>
        <sz val="11"/>
        <rFont val="ＭＳ 明朝"/>
        <family val="1"/>
        <charset val="128"/>
      </rPr>
      <t>米沢市舘山二丁目</t>
    </r>
    <r>
      <rPr>
        <sz val="11"/>
        <rFont val="Century"/>
        <family val="1"/>
      </rPr>
      <t xml:space="preserve">2-21
</t>
    </r>
    <r>
      <rPr>
        <sz val="11"/>
        <rFont val="ＭＳ 明朝"/>
        <family val="1"/>
        <charset val="128"/>
      </rPr>
      <t>　　島　軒　治　夫</t>
    </r>
    <rPh sb="3" eb="5">
      <t>タテヤマ</t>
    </rPh>
    <rPh sb="5" eb="8">
      <t>２チョウメ</t>
    </rPh>
    <phoneticPr fontId="15"/>
  </si>
  <si>
    <r>
      <rPr>
        <sz val="11"/>
        <rFont val="ＭＳ 明朝"/>
        <family val="1"/>
        <charset val="128"/>
      </rPr>
      <t>長井市・白鷹町・飯豊町の全部</t>
    </r>
  </si>
  <si>
    <r>
      <rPr>
        <sz val="11"/>
        <rFont val="ＭＳ 明朝"/>
        <family val="1"/>
        <charset val="128"/>
      </rPr>
      <t>最上町・舟形町</t>
    </r>
  </si>
  <si>
    <r>
      <rPr>
        <sz val="11"/>
        <rFont val="ＭＳ 明朝"/>
        <family val="1"/>
        <charset val="128"/>
      </rPr>
      <t>新庄市・大蔵村の全部
戸沢村の一部</t>
    </r>
  </si>
  <si>
    <r>
      <rPr>
        <sz val="11"/>
        <rFont val="ＭＳ 明朝"/>
        <family val="1"/>
        <charset val="128"/>
      </rPr>
      <t>真室川町・金山町・鮭川村の全部
戸沢村の一部</t>
    </r>
  </si>
  <si>
    <r>
      <rPr>
        <sz val="11"/>
        <rFont val="ＭＳ 明朝"/>
        <family val="1"/>
        <charset val="128"/>
      </rPr>
      <t xml:space="preserve">河北町・西川町・天童市・東根市
中山町の全部・寒河江市・村山市の一部
</t>
    </r>
  </si>
  <si>
    <r>
      <rPr>
        <sz val="11"/>
        <rFont val="ＭＳ 明朝"/>
        <family val="1"/>
        <charset val="128"/>
      </rPr>
      <t>西村山郡河北町谷地字山王</t>
    </r>
    <r>
      <rPr>
        <sz val="11"/>
        <rFont val="Century"/>
        <family val="1"/>
      </rPr>
      <t xml:space="preserve">23-1
</t>
    </r>
    <r>
      <rPr>
        <sz val="11"/>
        <rFont val="ＭＳ 明朝"/>
        <family val="1"/>
        <charset val="128"/>
      </rPr>
      <t>　　高　橋　省　吾</t>
    </r>
  </si>
  <si>
    <r>
      <rPr>
        <sz val="11"/>
        <rFont val="ＭＳ 明朝"/>
        <family val="1"/>
        <charset val="128"/>
      </rPr>
      <t>大江町の全部
朝日町・寒河江市の一部</t>
    </r>
  </si>
  <si>
    <r>
      <rPr>
        <sz val="11"/>
        <rFont val="ＭＳ 明朝"/>
        <family val="1"/>
        <charset val="128"/>
      </rPr>
      <t>尾花沢市・大石田町</t>
    </r>
  </si>
  <si>
    <r>
      <rPr>
        <sz val="11"/>
        <rFont val="ＭＳ 明朝"/>
        <family val="1"/>
        <charset val="128"/>
      </rPr>
      <t>尾花沢市北町一丁目</t>
    </r>
    <r>
      <rPr>
        <sz val="11"/>
        <rFont val="Century"/>
        <family val="1"/>
      </rPr>
      <t xml:space="preserve">10-5
</t>
    </r>
    <r>
      <rPr>
        <sz val="11"/>
        <rFont val="ＭＳ 明朝"/>
        <family val="1"/>
        <charset val="128"/>
      </rPr>
      <t>　　斎　藤　芳　信</t>
    </r>
  </si>
  <si>
    <r>
      <rPr>
        <sz val="11"/>
        <rFont val="ＭＳ 明朝"/>
        <family val="1"/>
        <charset val="128"/>
      </rPr>
      <t>山辺町</t>
    </r>
  </si>
  <si>
    <r>
      <rPr>
        <sz val="11"/>
        <rFont val="ＭＳ 明朝"/>
        <family val="1"/>
        <charset val="128"/>
      </rPr>
      <t>放　　　　流　　　　数　　　　量</t>
    </r>
  </si>
  <si>
    <r>
      <rPr>
        <sz val="11"/>
        <rFont val="ＭＳ 明朝"/>
        <family val="1"/>
        <charset val="128"/>
      </rPr>
      <t>事務所所在地及び代表者氏名</t>
    </r>
  </si>
  <si>
    <r>
      <rPr>
        <sz val="11"/>
        <rFont val="ＭＳ 明朝"/>
        <family val="1"/>
        <charset val="128"/>
      </rPr>
      <t>払込済
出資金</t>
    </r>
  </si>
  <si>
    <r>
      <rPr>
        <sz val="11"/>
        <rFont val="ＭＳ 明朝"/>
        <family val="1"/>
        <charset val="128"/>
      </rPr>
      <t>山形県内水面総合</t>
    </r>
  </si>
  <si>
    <r>
      <rPr>
        <sz val="11"/>
        <rFont val="ＭＳ 明朝"/>
        <family val="1"/>
        <charset val="128"/>
      </rPr>
      <t>県一円</t>
    </r>
  </si>
  <si>
    <r>
      <rPr>
        <sz val="11"/>
        <rFont val="ＭＳ 明朝"/>
        <family val="1"/>
        <charset val="128"/>
      </rPr>
      <t>－</t>
    </r>
  </si>
  <si>
    <r>
      <rPr>
        <sz val="11"/>
        <rFont val="ＭＳ 明朝"/>
        <family val="1"/>
        <charset val="128"/>
      </rPr>
      <t>さけ採捕</t>
    </r>
  </si>
  <si>
    <r>
      <rPr>
        <sz val="11"/>
        <rFont val="ＭＳ 明朝"/>
        <family val="1"/>
        <charset val="128"/>
      </rPr>
      <t>小型定置</t>
    </r>
  </si>
  <si>
    <r>
      <rPr>
        <sz val="11"/>
        <rFont val="ＭＳ 明朝"/>
        <family val="1"/>
        <charset val="128"/>
      </rPr>
      <t>養殖</t>
    </r>
  </si>
  <si>
    <r>
      <rPr>
        <sz val="11"/>
        <rFont val="ＭＳ 明朝"/>
        <family val="1"/>
        <charset val="128"/>
      </rPr>
      <t>高瀬川鮭</t>
    </r>
  </si>
  <si>
    <r>
      <rPr>
        <sz val="11"/>
        <rFont val="ＭＳ 明朝"/>
        <family val="1"/>
        <charset val="128"/>
      </rPr>
      <t>洗沢鮭</t>
    </r>
  </si>
  <si>
    <r>
      <rPr>
        <sz val="11"/>
        <rFont val="ＭＳ 明朝"/>
        <family val="1"/>
        <charset val="128"/>
      </rPr>
      <t>箕輪鮭</t>
    </r>
  </si>
  <si>
    <r>
      <rPr>
        <sz val="11"/>
        <rFont val="ＭＳ 明朝"/>
        <family val="1"/>
        <charset val="128"/>
      </rPr>
      <t>日向川鮭</t>
    </r>
  </si>
  <si>
    <r>
      <rPr>
        <sz val="11"/>
        <rFont val="ＭＳ 明朝"/>
        <family val="1"/>
        <charset val="128"/>
      </rPr>
      <t>清川鮭増殖</t>
    </r>
  </si>
  <si>
    <r>
      <rPr>
        <sz val="11"/>
        <rFont val="ＭＳ 明朝"/>
        <family val="1"/>
        <charset val="128"/>
      </rPr>
      <t>赤川鮭</t>
    </r>
  </si>
  <si>
    <r>
      <rPr>
        <sz val="11"/>
        <rFont val="ＭＳ 明朝"/>
        <family val="1"/>
        <charset val="128"/>
      </rPr>
      <t>※　さけ採捕の単位は尾</t>
    </r>
  </si>
  <si>
    <r>
      <rPr>
        <sz val="11"/>
        <rFont val="ＭＳ 明朝"/>
        <family val="1"/>
        <charset val="128"/>
      </rPr>
      <t>組合名</t>
    </r>
  </si>
  <si>
    <r>
      <rPr>
        <sz val="11"/>
        <rFont val="ＭＳ 明朝"/>
        <family val="1"/>
        <charset val="128"/>
      </rPr>
      <t>事務所所在地</t>
    </r>
  </si>
  <si>
    <r>
      <rPr>
        <sz val="11"/>
        <rFont val="ＭＳ 明朝"/>
        <family val="1"/>
        <charset val="128"/>
      </rPr>
      <t>払込済出資金</t>
    </r>
  </si>
  <si>
    <r>
      <rPr>
        <sz val="11"/>
        <rFont val="ＭＳ 明朝"/>
        <family val="1"/>
        <charset val="128"/>
      </rPr>
      <t>及び代表者氏名</t>
    </r>
  </si>
  <si>
    <r>
      <rPr>
        <sz val="11"/>
        <rFont val="ＭＳ 明朝"/>
        <family val="1"/>
        <charset val="128"/>
      </rPr>
      <t>山形県内水面</t>
    </r>
  </si>
  <si>
    <r>
      <rPr>
        <sz val="11"/>
        <rFont val="ＭＳ 明朝"/>
        <family val="1"/>
        <charset val="128"/>
      </rPr>
      <t>山形市松波二丁目</t>
    </r>
    <r>
      <rPr>
        <sz val="11"/>
        <rFont val="Century"/>
        <family val="1"/>
      </rPr>
      <t>8-1</t>
    </r>
  </si>
  <si>
    <r>
      <rPr>
        <sz val="11"/>
        <rFont val="ＭＳ 明朝"/>
        <family val="1"/>
        <charset val="128"/>
      </rPr>
      <t>代表理事会長</t>
    </r>
    <r>
      <rPr>
        <sz val="11"/>
        <rFont val="Century"/>
        <family val="1"/>
      </rPr>
      <t xml:space="preserve">   </t>
    </r>
    <r>
      <rPr>
        <sz val="11"/>
        <rFont val="ＭＳ 明朝"/>
        <family val="1"/>
        <charset val="128"/>
      </rPr>
      <t>島軒　治夫</t>
    </r>
  </si>
  <si>
    <r>
      <rPr>
        <sz val="11"/>
        <rFont val="ＭＳ 明朝"/>
        <family val="1"/>
        <charset val="128"/>
      </rPr>
      <t>事業実績</t>
    </r>
  </si>
  <si>
    <r>
      <rPr>
        <sz val="11"/>
        <rFont val="ＭＳ 明朝"/>
        <family val="1"/>
        <charset val="128"/>
      </rPr>
      <t>保　険　加　入　実　績</t>
    </r>
  </si>
  <si>
    <r>
      <rPr>
        <sz val="11"/>
        <rFont val="ＭＳ 明朝"/>
        <family val="1"/>
        <charset val="128"/>
      </rPr>
      <t>保険金支払実績</t>
    </r>
  </si>
  <si>
    <r>
      <rPr>
        <sz val="11"/>
        <rFont val="ＭＳ 明朝"/>
        <family val="1"/>
        <charset val="128"/>
      </rPr>
      <t>隻　　数</t>
    </r>
  </si>
  <si>
    <r>
      <rPr>
        <sz val="11"/>
        <rFont val="ＭＳ 明朝"/>
        <family val="1"/>
        <charset val="128"/>
      </rPr>
      <t>ト　ン　数</t>
    </r>
  </si>
  <si>
    <r>
      <rPr>
        <sz val="11"/>
        <rFont val="ＭＳ 明朝"/>
        <family val="1"/>
        <charset val="128"/>
      </rPr>
      <t>保険価額</t>
    </r>
  </si>
  <si>
    <r>
      <rPr>
        <sz val="11"/>
        <rFont val="ＭＳ 明朝"/>
        <family val="1"/>
        <charset val="128"/>
      </rPr>
      <t>保険金額</t>
    </r>
  </si>
  <si>
    <r>
      <rPr>
        <sz val="11"/>
        <rFont val="ＭＳ 明朝"/>
        <family val="1"/>
        <charset val="128"/>
      </rPr>
      <t>全損</t>
    </r>
  </si>
  <si>
    <r>
      <rPr>
        <sz val="11"/>
        <rFont val="ＭＳ 明朝"/>
        <family val="1"/>
        <charset val="128"/>
      </rPr>
      <t>分損</t>
    </r>
  </si>
  <si>
    <r>
      <rPr>
        <sz val="11"/>
        <rFont val="ＭＳ 明朝"/>
        <family val="1"/>
        <charset val="128"/>
      </rPr>
      <t>救助費</t>
    </r>
  </si>
  <si>
    <r>
      <rPr>
        <sz val="11"/>
        <rFont val="ＭＳ 明朝"/>
        <family val="1"/>
        <charset val="128"/>
      </rPr>
      <t>保険期間満了</t>
    </r>
  </si>
  <si>
    <r>
      <rPr>
        <sz val="11"/>
        <rFont val="ＭＳ 明朝"/>
        <family val="1"/>
        <charset val="128"/>
      </rPr>
      <t>隻数</t>
    </r>
  </si>
  <si>
    <r>
      <rPr>
        <sz val="11"/>
        <rFont val="ＭＳ 明朝"/>
        <family val="1"/>
        <charset val="128"/>
      </rPr>
      <t>金額</t>
    </r>
  </si>
  <si>
    <r>
      <rPr>
        <sz val="11"/>
        <rFont val="ＭＳ 明朝"/>
        <family val="1"/>
        <charset val="128"/>
      </rPr>
      <t>普通損害</t>
    </r>
  </si>
  <si>
    <r>
      <rPr>
        <sz val="11"/>
        <rFont val="ＭＳ 明朝"/>
        <family val="1"/>
        <charset val="128"/>
      </rPr>
      <t>隻</t>
    </r>
  </si>
  <si>
    <r>
      <rPr>
        <sz val="11"/>
        <rFont val="ＭＳ 明朝"/>
        <family val="1"/>
        <charset val="128"/>
      </rPr>
      <t>トン</t>
    </r>
  </si>
  <si>
    <r>
      <rPr>
        <sz val="11"/>
        <rFont val="ＭＳ 明朝"/>
        <family val="1"/>
        <charset val="128"/>
      </rPr>
      <t>満期</t>
    </r>
  </si>
  <si>
    <r>
      <rPr>
        <sz val="11"/>
        <rFont val="ＭＳ 明朝"/>
        <family val="1"/>
        <charset val="128"/>
      </rPr>
      <t>特殊</t>
    </r>
  </si>
  <si>
    <r>
      <rPr>
        <sz val="11"/>
        <rFont val="ＭＳ 明朝"/>
        <family val="1"/>
        <charset val="128"/>
      </rPr>
      <t>給与</t>
    </r>
  </si>
  <si>
    <r>
      <rPr>
        <sz val="11"/>
        <rFont val="ＭＳ 明朝"/>
        <family val="1"/>
        <charset val="128"/>
      </rPr>
      <t>船主責任</t>
    </r>
  </si>
  <si>
    <r>
      <rPr>
        <sz val="11"/>
        <rFont val="ＭＳ 明朝"/>
        <family val="1"/>
        <charset val="128"/>
      </rPr>
      <t>基本</t>
    </r>
  </si>
  <si>
    <r>
      <rPr>
        <sz val="11"/>
        <rFont val="ＭＳ 明朝"/>
        <family val="1"/>
        <charset val="128"/>
      </rPr>
      <t>人命</t>
    </r>
  </si>
  <si>
    <r>
      <rPr>
        <sz val="11"/>
        <rFont val="ＭＳ 明朝"/>
        <family val="1"/>
        <charset val="128"/>
      </rPr>
      <t>乗客損害</t>
    </r>
  </si>
  <si>
    <r>
      <rPr>
        <sz val="11"/>
        <rFont val="ＭＳ 明朝"/>
        <family val="1"/>
        <charset val="128"/>
      </rPr>
      <t>乗組船主</t>
    </r>
  </si>
  <si>
    <r>
      <rPr>
        <sz val="11"/>
        <rFont val="ＭＳ 明朝"/>
        <family val="1"/>
        <charset val="128"/>
      </rPr>
      <t>任意保険</t>
    </r>
  </si>
  <si>
    <t>-</t>
  </si>
  <si>
    <r>
      <rPr>
        <sz val="11"/>
        <rFont val="ＭＳ 明朝"/>
        <family val="1"/>
        <charset val="128"/>
      </rPr>
      <t>積荷</t>
    </r>
  </si>
  <si>
    <r>
      <rPr>
        <sz val="11"/>
        <rFont val="ＭＳ 明朝"/>
        <family val="1"/>
        <charset val="128"/>
      </rPr>
      <t>海外操業</t>
    </r>
  </si>
  <si>
    <r>
      <rPr>
        <sz val="11"/>
        <rFont val="ＭＳ 明朝"/>
        <family val="1"/>
        <charset val="128"/>
      </rPr>
      <t>設立年月日</t>
    </r>
  </si>
  <si>
    <r>
      <rPr>
        <sz val="11"/>
        <rFont val="ＭＳ 明朝"/>
        <family val="1"/>
        <charset val="128"/>
      </rPr>
      <t>理事長</t>
    </r>
  </si>
  <si>
    <r>
      <rPr>
        <sz val="11"/>
        <rFont val="ＭＳ 明朝"/>
        <family val="1"/>
        <charset val="128"/>
      </rPr>
      <t>会員および出資金</t>
    </r>
  </si>
  <si>
    <r>
      <rPr>
        <sz val="11"/>
        <rFont val="ＭＳ 明朝"/>
        <family val="1"/>
        <charset val="128"/>
      </rPr>
      <t>債務保証および償還状況</t>
    </r>
  </si>
  <si>
    <r>
      <rPr>
        <sz val="11"/>
        <rFont val="ＭＳ 明朝"/>
        <family val="1"/>
        <charset val="128"/>
      </rPr>
      <t>区分</t>
    </r>
  </si>
  <si>
    <r>
      <rPr>
        <sz val="11"/>
        <rFont val="ＭＳ 明朝"/>
        <family val="1"/>
        <charset val="128"/>
      </rPr>
      <t>会員数</t>
    </r>
  </si>
  <si>
    <r>
      <rPr>
        <sz val="11"/>
        <rFont val="ＭＳ 明朝"/>
        <family val="1"/>
        <charset val="128"/>
      </rPr>
      <t>口数</t>
    </r>
  </si>
  <si>
    <r>
      <rPr>
        <sz val="11"/>
        <rFont val="ＭＳ 明朝"/>
        <family val="1"/>
        <charset val="128"/>
      </rPr>
      <t>前年度末保証残高</t>
    </r>
  </si>
  <si>
    <r>
      <rPr>
        <sz val="11"/>
        <rFont val="ＭＳ 明朝"/>
        <family val="1"/>
        <charset val="128"/>
      </rPr>
      <t>保証額</t>
    </r>
  </si>
  <si>
    <r>
      <rPr>
        <sz val="11"/>
        <rFont val="ＭＳ 明朝"/>
        <family val="1"/>
        <charset val="128"/>
      </rPr>
      <t>償還額</t>
    </r>
  </si>
  <si>
    <r>
      <rPr>
        <sz val="11"/>
        <rFont val="ＭＳ 明朝"/>
        <family val="1"/>
        <charset val="128"/>
      </rPr>
      <t>代弁額</t>
    </r>
  </si>
  <si>
    <r>
      <rPr>
        <sz val="11"/>
        <rFont val="ＭＳ 明朝"/>
        <family val="1"/>
        <charset val="128"/>
      </rPr>
      <t>本年度末残高</t>
    </r>
  </si>
  <si>
    <r>
      <rPr>
        <sz val="11"/>
        <rFont val="ＭＳ 明朝"/>
        <family val="1"/>
        <charset val="128"/>
      </rPr>
      <t>件数</t>
    </r>
  </si>
  <si>
    <r>
      <rPr>
        <sz val="11"/>
        <rFont val="ＭＳ 明朝"/>
        <family val="1"/>
        <charset val="128"/>
      </rPr>
      <t>市町村</t>
    </r>
  </si>
  <si>
    <r>
      <rPr>
        <sz val="11"/>
        <rFont val="ＭＳ 明朝"/>
        <family val="1"/>
        <charset val="128"/>
      </rPr>
      <t>近代化資金</t>
    </r>
  </si>
  <si>
    <r>
      <rPr>
        <sz val="11"/>
        <rFont val="ＭＳ 明朝"/>
        <family val="1"/>
        <charset val="128"/>
      </rPr>
      <t>水産業協同組合</t>
    </r>
  </si>
  <si>
    <r>
      <rPr>
        <sz val="11"/>
        <rFont val="ＭＳ 明朝"/>
        <family val="1"/>
        <charset val="128"/>
      </rPr>
      <t>一般資金</t>
    </r>
    <rPh sb="0" eb="2">
      <t>イッパン</t>
    </rPh>
    <rPh sb="2" eb="4">
      <t>シキン</t>
    </rPh>
    <phoneticPr fontId="15"/>
  </si>
  <si>
    <r>
      <rPr>
        <sz val="11"/>
        <rFont val="ＭＳ 明朝"/>
        <family val="1"/>
        <charset val="128"/>
      </rPr>
      <t>金融公庫</t>
    </r>
  </si>
  <si>
    <r>
      <rPr>
        <sz val="11"/>
        <rFont val="ＭＳ 明朝"/>
        <family val="1"/>
        <charset val="128"/>
      </rPr>
      <t>法人</t>
    </r>
  </si>
  <si>
    <r>
      <rPr>
        <sz val="11"/>
        <rFont val="ＭＳ 明朝"/>
        <family val="1"/>
        <charset val="128"/>
      </rPr>
      <t>一般緊急</t>
    </r>
  </si>
  <si>
    <r>
      <rPr>
        <sz val="11"/>
        <rFont val="ＭＳ 明朝"/>
        <family val="1"/>
        <charset val="128"/>
      </rPr>
      <t>個人</t>
    </r>
  </si>
  <si>
    <r>
      <rPr>
        <sz val="11"/>
        <rFont val="ＭＳ 明朝"/>
        <family val="1"/>
        <charset val="128"/>
      </rPr>
      <t>借替緊急</t>
    </r>
  </si>
  <si>
    <r>
      <rPr>
        <sz val="11"/>
        <rFont val="ＭＳ 明朝"/>
        <family val="1"/>
        <charset val="128"/>
      </rPr>
      <t>任意団体</t>
    </r>
  </si>
  <si>
    <r>
      <rPr>
        <sz val="11"/>
        <rFont val="ＭＳ 明朝"/>
        <family val="1"/>
        <charset val="128"/>
      </rPr>
      <t>その他一般資金</t>
    </r>
  </si>
  <si>
    <r>
      <rPr>
        <sz val="11"/>
        <rFont val="ＭＳ 明朝"/>
        <family val="1"/>
        <charset val="128"/>
      </rPr>
      <t>金融機関</t>
    </r>
  </si>
  <si>
    <r>
      <rPr>
        <sz val="11"/>
        <rFont val="ＭＳ 明朝"/>
        <family val="1"/>
        <charset val="128"/>
      </rPr>
      <t>小計</t>
    </r>
  </si>
  <si>
    <r>
      <rPr>
        <sz val="11"/>
        <rFont val="ＭＳ 明朝"/>
        <family val="1"/>
        <charset val="128"/>
      </rPr>
      <t>山形市松波二丁目</t>
    </r>
    <r>
      <rPr>
        <sz val="11"/>
        <rFont val="Century"/>
        <family val="1"/>
      </rPr>
      <t>8</t>
    </r>
    <r>
      <rPr>
        <sz val="11"/>
        <rFont val="ＭＳ 明朝"/>
        <family val="1"/>
        <charset val="128"/>
      </rPr>
      <t>の</t>
    </r>
    <r>
      <rPr>
        <sz val="11"/>
        <rFont val="Century"/>
        <family val="1"/>
      </rPr>
      <t xml:space="preserve">1
</t>
    </r>
    <r>
      <rPr>
        <sz val="11"/>
        <rFont val="ＭＳ 明朝"/>
        <family val="1"/>
        <charset val="128"/>
      </rPr>
      <t>会長理事　尾形　修一郎</t>
    </r>
    <phoneticPr fontId="15"/>
  </si>
  <si>
    <r>
      <rPr>
        <sz val="11"/>
        <rFont val="ＭＳ 明朝"/>
        <family val="1"/>
        <charset val="128"/>
      </rPr>
      <t>事</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の</t>
    </r>
    <r>
      <rPr>
        <sz val="11"/>
        <rFont val="Century"/>
        <family val="1"/>
      </rPr>
      <t xml:space="preserve"> </t>
    </r>
    <r>
      <rPr>
        <sz val="11"/>
        <rFont val="ＭＳ 明朝"/>
        <family val="1"/>
        <charset val="128"/>
      </rPr>
      <t>概</t>
    </r>
    <r>
      <rPr>
        <sz val="11"/>
        <rFont val="Century"/>
        <family val="1"/>
      </rPr>
      <t xml:space="preserve"> </t>
    </r>
    <r>
      <rPr>
        <sz val="11"/>
        <rFont val="ＭＳ 明朝"/>
        <family val="1"/>
        <charset val="128"/>
      </rPr>
      <t>要</t>
    </r>
  </si>
  <si>
    <r>
      <rPr>
        <sz val="11"/>
        <rFont val="ＭＳ 明朝"/>
        <family val="1"/>
        <charset val="128"/>
      </rPr>
      <t>団　　　体　　　名</t>
    </r>
  </si>
  <si>
    <r>
      <rPr>
        <sz val="11"/>
        <rFont val="ＭＳ 明朝"/>
        <family val="1"/>
        <charset val="128"/>
      </rPr>
      <t>休漁補償</t>
    </r>
  </si>
  <si>
    <r>
      <rPr>
        <sz val="11"/>
        <rFont val="ＭＳ 明朝"/>
        <family val="1"/>
        <charset val="128"/>
      </rPr>
      <t>漁業施設</t>
    </r>
  </si>
  <si>
    <r>
      <rPr>
        <sz val="11"/>
        <rFont val="ＭＳ 明朝"/>
        <family val="1"/>
        <charset val="128"/>
      </rPr>
      <t>小型合併漁業</t>
    </r>
  </si>
  <si>
    <r>
      <rPr>
        <sz val="11"/>
        <rFont val="ＭＳ 明朝"/>
        <family val="1"/>
        <charset val="128"/>
      </rPr>
      <t>小型定置漁業</t>
    </r>
  </si>
  <si>
    <r>
      <rPr>
        <sz val="11"/>
        <rFont val="ＭＳ 明朝"/>
        <family val="1"/>
        <charset val="128"/>
      </rPr>
      <t>沖合、小型底曳網漁業</t>
    </r>
  </si>
  <si>
    <r>
      <rPr>
        <sz val="11"/>
        <rFont val="ＭＳ 明朝"/>
        <family val="1"/>
        <charset val="128"/>
      </rPr>
      <t>べにずわいがにかご漁業</t>
    </r>
  </si>
  <si>
    <r>
      <rPr>
        <sz val="11"/>
        <rFont val="ＭＳ 明朝"/>
        <family val="1"/>
        <charset val="128"/>
      </rPr>
      <t>小型いか釣り漁業</t>
    </r>
  </si>
  <si>
    <r>
      <rPr>
        <sz val="11"/>
        <rFont val="ＭＳ 明朝"/>
        <family val="1"/>
        <charset val="128"/>
      </rPr>
      <t>中型いか釣り漁業</t>
    </r>
  </si>
  <si>
    <r>
      <rPr>
        <sz val="11"/>
        <rFont val="ＭＳ 明朝"/>
        <family val="1"/>
        <charset val="128"/>
      </rPr>
      <t>漁
獲</t>
    </r>
  </si>
  <si>
    <r>
      <rPr>
        <sz val="11"/>
        <rFont val="ＭＳ 明朝"/>
        <family val="1"/>
        <charset val="128"/>
      </rPr>
      <t>払戻補てん金</t>
    </r>
  </si>
  <si>
    <r>
      <rPr>
        <sz val="11"/>
        <rFont val="ＭＳ 明朝"/>
        <family val="1"/>
        <charset val="128"/>
      </rPr>
      <t>申込積立金額</t>
    </r>
  </si>
  <si>
    <r>
      <rPr>
        <sz val="11"/>
        <rFont val="ＭＳ 明朝"/>
        <family val="1"/>
        <charset val="128"/>
      </rPr>
      <t>金　額</t>
    </r>
  </si>
  <si>
    <r>
      <rPr>
        <sz val="11"/>
        <rFont val="ＭＳ 明朝"/>
        <family val="1"/>
        <charset val="128"/>
      </rPr>
      <t>支払件数</t>
    </r>
  </si>
  <si>
    <r>
      <rPr>
        <sz val="11"/>
        <rFont val="ＭＳ 明朝"/>
        <family val="1"/>
        <charset val="128"/>
      </rPr>
      <t>共済金額</t>
    </r>
  </si>
  <si>
    <r>
      <rPr>
        <sz val="11"/>
        <rFont val="ＭＳ 明朝"/>
        <family val="1"/>
        <charset val="128"/>
      </rPr>
      <t>共済限度額</t>
    </r>
  </si>
  <si>
    <r>
      <rPr>
        <sz val="11"/>
        <rFont val="ＭＳ 明朝"/>
        <family val="1"/>
        <charset val="128"/>
      </rPr>
      <t>契約件数</t>
    </r>
  </si>
  <si>
    <r>
      <rPr>
        <sz val="11"/>
        <rFont val="ＭＳ 明朝"/>
        <family val="1"/>
        <charset val="128"/>
      </rPr>
      <t>積立ぷらす払戻実績</t>
    </r>
  </si>
  <si>
    <r>
      <rPr>
        <sz val="11"/>
        <rFont val="ＭＳ 明朝"/>
        <family val="1"/>
        <charset val="128"/>
      </rPr>
      <t>共　済　加　入　実　績</t>
    </r>
  </si>
  <si>
    <r>
      <rPr>
        <sz val="11"/>
        <rFont val="ＭＳ 明朝"/>
        <family val="1"/>
        <charset val="128"/>
      </rPr>
      <t>区　　　　分</t>
    </r>
  </si>
  <si>
    <r>
      <rPr>
        <sz val="11"/>
        <rFont val="ＭＳ 明朝"/>
        <family val="1"/>
        <charset val="128"/>
      </rPr>
      <t>事</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実</t>
    </r>
    <r>
      <rPr>
        <sz val="11"/>
        <rFont val="Century"/>
        <family val="1"/>
      </rPr>
      <t xml:space="preserve"> </t>
    </r>
    <r>
      <rPr>
        <sz val="11"/>
        <rFont val="ＭＳ 明朝"/>
        <family val="1"/>
        <charset val="128"/>
      </rPr>
      <t>績</t>
    </r>
  </si>
  <si>
    <r>
      <rPr>
        <sz val="11"/>
        <rFont val="ＭＳ 明朝"/>
        <family val="1"/>
        <charset val="128"/>
      </rPr>
      <t>山形県事務所</t>
    </r>
  </si>
  <si>
    <r>
      <rPr>
        <sz val="11"/>
        <rFont val="ＭＳ 明朝"/>
        <family val="1"/>
        <charset val="128"/>
      </rPr>
      <t>単位：千円</t>
    </r>
  </si>
  <si>
    <r>
      <rPr>
        <sz val="11"/>
        <rFont val="ＭＳ 明朝"/>
        <family val="1"/>
        <charset val="128"/>
      </rPr>
      <t>個</t>
    </r>
    <r>
      <rPr>
        <sz val="11"/>
        <rFont val="Century"/>
        <family val="1"/>
      </rPr>
      <t xml:space="preserve">   </t>
    </r>
    <r>
      <rPr>
        <sz val="11"/>
        <rFont val="ＭＳ 明朝"/>
        <family val="1"/>
        <charset val="128"/>
      </rPr>
      <t>人</t>
    </r>
    <r>
      <rPr>
        <sz val="11"/>
        <rFont val="Century"/>
        <family val="1"/>
      </rPr>
      <t xml:space="preserve">   </t>
    </r>
    <r>
      <rPr>
        <sz val="11"/>
        <rFont val="ＭＳ 明朝"/>
        <family val="1"/>
        <charset val="128"/>
      </rPr>
      <t>施</t>
    </r>
    <r>
      <rPr>
        <sz val="11"/>
        <rFont val="Century"/>
        <family val="1"/>
      </rPr>
      <t xml:space="preserve">   </t>
    </r>
    <r>
      <rPr>
        <sz val="11"/>
        <rFont val="ＭＳ 明朝"/>
        <family val="1"/>
        <charset val="128"/>
      </rPr>
      <t>設</t>
    </r>
  </si>
  <si>
    <r>
      <rPr>
        <sz val="11"/>
        <rFont val="ＭＳ 明朝"/>
        <family val="1"/>
        <charset val="128"/>
      </rPr>
      <t>漁</t>
    </r>
    <r>
      <rPr>
        <sz val="11"/>
        <rFont val="Century"/>
        <family val="1"/>
      </rPr>
      <t xml:space="preserve">    </t>
    </r>
    <r>
      <rPr>
        <sz val="11"/>
        <rFont val="ＭＳ 明朝"/>
        <family val="1"/>
        <charset val="128"/>
      </rPr>
      <t>船</t>
    </r>
  </si>
  <si>
    <r>
      <rPr>
        <sz val="11"/>
        <rFont val="ＭＳ 明朝"/>
        <family val="1"/>
        <charset val="128"/>
      </rPr>
      <t>漁具等</t>
    </r>
  </si>
  <si>
    <r>
      <rPr>
        <sz val="11"/>
        <rFont val="ＭＳ 明朝"/>
        <family val="1"/>
        <charset val="128"/>
      </rPr>
      <t>住</t>
    </r>
    <r>
      <rPr>
        <sz val="11"/>
        <rFont val="Century"/>
        <family val="1"/>
      </rPr>
      <t xml:space="preserve">   </t>
    </r>
    <r>
      <rPr>
        <sz val="11"/>
        <rFont val="ＭＳ 明朝"/>
        <family val="1"/>
        <charset val="128"/>
      </rPr>
      <t>宅</t>
    </r>
  </si>
  <si>
    <r>
      <rPr>
        <sz val="11"/>
        <rFont val="ＭＳ 明朝"/>
        <family val="1"/>
        <charset val="128"/>
      </rPr>
      <t>金</t>
    </r>
    <r>
      <rPr>
        <sz val="11"/>
        <rFont val="Century"/>
        <family val="1"/>
      </rPr>
      <t xml:space="preserve"> </t>
    </r>
    <r>
      <rPr>
        <sz val="11"/>
        <rFont val="ＭＳ 明朝"/>
        <family val="1"/>
        <charset val="128"/>
      </rPr>
      <t>額</t>
    </r>
  </si>
  <si>
    <r>
      <rPr>
        <sz val="12"/>
        <rFont val="ＭＳ 明朝"/>
        <family val="1"/>
        <charset val="128"/>
      </rPr>
      <t>イ　内</t>
    </r>
    <r>
      <rPr>
        <sz val="12"/>
        <rFont val="Century"/>
        <family val="1"/>
      </rPr>
      <t xml:space="preserve"> </t>
    </r>
    <r>
      <rPr>
        <sz val="12"/>
        <rFont val="ＭＳ 明朝"/>
        <family val="1"/>
        <charset val="128"/>
      </rPr>
      <t>水</t>
    </r>
    <r>
      <rPr>
        <sz val="12"/>
        <rFont val="Century"/>
        <family val="1"/>
      </rPr>
      <t xml:space="preserve"> </t>
    </r>
    <r>
      <rPr>
        <sz val="12"/>
        <rFont val="ＭＳ 明朝"/>
        <family val="1"/>
        <charset val="128"/>
      </rPr>
      <t>面</t>
    </r>
  </si>
  <si>
    <r>
      <rPr>
        <sz val="11"/>
        <rFont val="ＭＳ 明朝"/>
        <family val="1"/>
        <charset val="128"/>
      </rPr>
      <t>経営等改善資金</t>
    </r>
  </si>
  <si>
    <r>
      <rPr>
        <sz val="11"/>
        <rFont val="ＭＳ 明朝"/>
        <family val="1"/>
        <charset val="128"/>
      </rPr>
      <t>生活改善資金</t>
    </r>
  </si>
  <si>
    <r>
      <rPr>
        <sz val="11"/>
        <rFont val="ＭＳ 明朝"/>
        <family val="1"/>
        <charset val="128"/>
      </rPr>
      <t>青年漁業者等
養成確保資金</t>
    </r>
  </si>
  <si>
    <t>m</t>
  </si>
  <si>
    <t xml:space="preserve">   (499.4) 
    224.4</t>
  </si>
  <si>
    <t xml:space="preserve"> (1,094.5)
    252.1</t>
  </si>
  <si>
    <t xml:space="preserve">   (261.8) 
    250.0</t>
  </si>
  <si>
    <t xml:space="preserve">   (761.0) 
    338.9</t>
  </si>
  <si>
    <t xml:space="preserve">   (275.4)
    252.4</t>
  </si>
  <si>
    <t xml:space="preserve">    (30.6) 
        ―</t>
  </si>
  <si>
    <t xml:space="preserve">   (781.9) 
    427.3</t>
  </si>
  <si>
    <t xml:space="preserve">   (187.0) 
     17.0</t>
  </si>
  <si>
    <t xml:space="preserve">   (790.3) 
    531.6</t>
  </si>
  <si>
    <t xml:space="preserve">   (183.5) 
     44.1</t>
  </si>
  <si>
    <t xml:space="preserve">    (72.0) 
        ― </t>
  </si>
  <si>
    <t xml:space="preserve"> (1,591.0)
  1,363.0</t>
  </si>
  <si>
    <t xml:space="preserve"> (2,804.0) 
  1,386.0</t>
  </si>
  <si>
    <r>
      <rPr>
        <sz val="11"/>
        <color theme="1"/>
        <rFont val="ＭＳ 明朝"/>
        <family val="1"/>
        <charset val="128"/>
      </rPr>
      <t>　</t>
    </r>
    <r>
      <rPr>
        <sz val="11"/>
        <color theme="1"/>
        <rFont val="Century"/>
        <family val="1"/>
      </rPr>
      <t xml:space="preserve"> </t>
    </r>
    <r>
      <rPr>
        <sz val="11"/>
        <color theme="1"/>
        <rFont val="ＭＳ 明朝"/>
        <family val="1"/>
        <charset val="128"/>
      </rPr>
      <t>ア．県管理漁港</t>
    </r>
  </si>
  <si>
    <r>
      <rPr>
        <sz val="11"/>
        <color theme="1"/>
        <rFont val="ＭＳ 明朝"/>
        <family val="1"/>
        <charset val="128"/>
      </rPr>
      <t>漁　港　名　称</t>
    </r>
  </si>
  <si>
    <r>
      <rPr>
        <sz val="11"/>
        <color theme="1"/>
        <rFont val="ＭＳ 明朝"/>
        <family val="1"/>
        <charset val="128"/>
      </rPr>
      <t>所　在　地</t>
    </r>
  </si>
  <si>
    <r>
      <rPr>
        <sz val="11"/>
        <color theme="1"/>
        <rFont val="ＭＳ 明朝"/>
        <family val="1"/>
        <charset val="128"/>
      </rPr>
      <t>第</t>
    </r>
    <r>
      <rPr>
        <sz val="11"/>
        <color theme="1"/>
        <rFont val="Century"/>
        <family val="1"/>
      </rPr>
      <t>4</t>
    </r>
    <r>
      <rPr>
        <sz val="11"/>
        <color theme="1"/>
        <rFont val="ＭＳ 明朝"/>
        <family val="1"/>
        <charset val="128"/>
      </rPr>
      <t>種漁港</t>
    </r>
  </si>
  <si>
    <r>
      <rPr>
        <sz val="11"/>
        <color theme="1"/>
        <rFont val="ＭＳ 明朝"/>
        <family val="1"/>
        <charset val="128"/>
      </rPr>
      <t>酒田市飛島</t>
    </r>
  </si>
  <si>
    <r>
      <rPr>
        <sz val="11"/>
        <color theme="1"/>
        <rFont val="ＭＳ 明朝"/>
        <family val="1"/>
        <charset val="128"/>
      </rPr>
      <t>第</t>
    </r>
    <r>
      <rPr>
        <sz val="11"/>
        <color theme="1"/>
        <rFont val="Century"/>
        <family val="1"/>
      </rPr>
      <t>2</t>
    </r>
    <r>
      <rPr>
        <sz val="11"/>
        <color theme="1"/>
        <rFont val="ＭＳ 明朝"/>
        <family val="1"/>
        <charset val="128"/>
      </rPr>
      <t>種漁港</t>
    </r>
  </si>
  <si>
    <r>
      <rPr>
        <sz val="11"/>
        <color theme="1"/>
        <rFont val="ＭＳ 明朝"/>
        <family val="1"/>
        <charset val="128"/>
      </rPr>
      <t>由良漁港</t>
    </r>
  </si>
  <si>
    <r>
      <rPr>
        <sz val="11"/>
        <color theme="1"/>
        <rFont val="ＭＳ 明朝"/>
        <family val="1"/>
        <charset val="128"/>
      </rPr>
      <t>鶴岡市由良</t>
    </r>
  </si>
  <si>
    <r>
      <rPr>
        <sz val="11"/>
        <color theme="1"/>
        <rFont val="ＭＳ 明朝"/>
        <family val="1"/>
        <charset val="128"/>
      </rPr>
      <t>堅苔沢漁港</t>
    </r>
  </si>
  <si>
    <r>
      <rPr>
        <sz val="11"/>
        <color theme="1"/>
        <rFont val="ＭＳ 明朝"/>
        <family val="1"/>
        <charset val="128"/>
      </rPr>
      <t>鶴岡市堅苔沢</t>
    </r>
  </si>
  <si>
    <r>
      <rPr>
        <sz val="11"/>
        <color theme="1"/>
        <rFont val="ＭＳ 明朝"/>
        <family val="1"/>
        <charset val="128"/>
      </rPr>
      <t>第</t>
    </r>
    <r>
      <rPr>
        <sz val="11"/>
        <color theme="1"/>
        <rFont val="Century"/>
        <family val="1"/>
      </rPr>
      <t>1</t>
    </r>
    <r>
      <rPr>
        <sz val="11"/>
        <color theme="1"/>
        <rFont val="ＭＳ 明朝"/>
        <family val="1"/>
        <charset val="128"/>
      </rPr>
      <t>種漁港</t>
    </r>
  </si>
  <si>
    <r>
      <rPr>
        <sz val="11"/>
        <color theme="1"/>
        <rFont val="ＭＳ 明朝"/>
        <family val="1"/>
        <charset val="128"/>
      </rPr>
      <t>吹浦漁港</t>
    </r>
  </si>
  <si>
    <r>
      <rPr>
        <sz val="11"/>
        <color theme="1"/>
        <rFont val="ＭＳ 明朝"/>
        <family val="1"/>
        <charset val="128"/>
      </rPr>
      <t>遊佐町吹浦</t>
    </r>
  </si>
  <si>
    <r>
      <rPr>
        <sz val="11"/>
        <color theme="1"/>
        <rFont val="ＭＳ 明朝"/>
        <family val="1"/>
        <charset val="128"/>
      </rPr>
      <t>小波渡漁港</t>
    </r>
  </si>
  <si>
    <r>
      <rPr>
        <sz val="11"/>
        <color theme="1"/>
        <rFont val="ＭＳ 明朝"/>
        <family val="1"/>
        <charset val="128"/>
      </rPr>
      <t>鶴岡市小波渡</t>
    </r>
  </si>
  <si>
    <r>
      <rPr>
        <sz val="11"/>
        <color theme="1"/>
        <rFont val="ＭＳ 明朝"/>
        <family val="1"/>
        <charset val="128"/>
      </rPr>
      <t>米子漁港</t>
    </r>
  </si>
  <si>
    <r>
      <rPr>
        <sz val="11"/>
        <color theme="1"/>
        <rFont val="ＭＳ 明朝"/>
        <family val="1"/>
        <charset val="128"/>
      </rPr>
      <t>鶴岡市温海</t>
    </r>
  </si>
  <si>
    <r>
      <rPr>
        <sz val="11"/>
        <color theme="1"/>
        <rFont val="ＭＳ 明朝"/>
        <family val="1"/>
        <charset val="128"/>
      </rPr>
      <t>実施件数</t>
    </r>
  </si>
  <si>
    <r>
      <t>2</t>
    </r>
    <r>
      <rPr>
        <sz val="11"/>
        <color theme="1"/>
        <rFont val="ＭＳ 明朝"/>
        <family val="1"/>
        <charset val="128"/>
      </rPr>
      <t>名</t>
    </r>
  </si>
  <si>
    <r>
      <rPr>
        <sz val="11"/>
        <color theme="1"/>
        <rFont val="ＭＳ 明朝"/>
        <family val="1"/>
        <charset val="128"/>
      </rPr>
      <t>ウ．漁船以外の船舶の利用</t>
    </r>
  </si>
  <si>
    <r>
      <rPr>
        <sz val="11"/>
        <color theme="1"/>
        <rFont val="ＭＳ 明朝"/>
        <family val="1"/>
        <charset val="128"/>
      </rPr>
      <t>岸壁利用届受理件数</t>
    </r>
  </si>
  <si>
    <r>
      <rPr>
        <sz val="11"/>
        <color theme="1"/>
        <rFont val="ＭＳ 明朝"/>
        <family val="1"/>
        <charset val="128"/>
      </rPr>
      <t>許可・協議</t>
    </r>
  </si>
  <si>
    <r>
      <rPr>
        <sz val="11"/>
        <color theme="1"/>
        <rFont val="ＭＳ 明朝"/>
        <family val="1"/>
        <charset val="128"/>
      </rPr>
      <t>漁港漁場整備法</t>
    </r>
  </si>
  <si>
    <r>
      <rPr>
        <sz val="11"/>
        <color theme="1"/>
        <rFont val="ＭＳ 明朝"/>
        <family val="1"/>
        <charset val="128"/>
      </rPr>
      <t>件　　　数</t>
    </r>
  </si>
  <si>
    <r>
      <rPr>
        <sz val="11"/>
        <color theme="1"/>
        <rFont val="ＭＳ 明朝"/>
        <family val="1"/>
        <charset val="128"/>
      </rPr>
      <t>計</t>
    </r>
  </si>
  <si>
    <r>
      <rPr>
        <sz val="11"/>
        <color theme="1"/>
        <rFont val="ＭＳ 明朝"/>
        <family val="1"/>
        <charset val="128"/>
      </rPr>
      <t>　</t>
    </r>
    <r>
      <rPr>
        <sz val="11"/>
        <color theme="1"/>
        <rFont val="Century"/>
        <family val="1"/>
      </rPr>
      <t xml:space="preserve">  </t>
    </r>
    <r>
      <rPr>
        <sz val="11"/>
        <color theme="1"/>
        <rFont val="ＭＳ 明朝"/>
        <family val="1"/>
        <charset val="128"/>
      </rPr>
      <t>オ．指定施設使用許可</t>
    </r>
  </si>
  <si>
    <r>
      <rPr>
        <sz val="11"/>
        <color theme="1"/>
        <rFont val="ＭＳ 明朝"/>
        <family val="1"/>
        <charset val="128"/>
      </rPr>
      <t>　漁港施設内にある指定施設を使用する場合は漁港管理条例に基づく指定施設の使用許可が必要となる。</t>
    </r>
    <phoneticPr fontId="5"/>
  </si>
  <si>
    <r>
      <rPr>
        <sz val="11"/>
        <color theme="1"/>
        <rFont val="ＭＳ 明朝"/>
        <family val="1"/>
        <charset val="128"/>
      </rPr>
      <t>公募方式により選定された山形県漁業協同組合が指定管理者となっている。　</t>
    </r>
  </si>
  <si>
    <r>
      <rPr>
        <sz val="11"/>
        <color theme="1"/>
        <rFont val="ＭＳ 明朝"/>
        <family val="1"/>
        <charset val="128"/>
      </rPr>
      <t>使用許可件数</t>
    </r>
  </si>
  <si>
    <r>
      <rPr>
        <sz val="11"/>
        <color indexed="8"/>
        <rFont val="ＭＳ 明朝"/>
        <family val="1"/>
        <charset val="128"/>
      </rPr>
      <t>総数</t>
    </r>
    <phoneticPr fontId="15"/>
  </si>
  <si>
    <r>
      <rPr>
        <sz val="11"/>
        <color indexed="8"/>
        <rFont val="ＭＳ 明朝"/>
        <family val="1"/>
        <charset val="128"/>
      </rPr>
      <t>酒田</t>
    </r>
    <phoneticPr fontId="15"/>
  </si>
  <si>
    <r>
      <rPr>
        <sz val="11"/>
        <color indexed="8"/>
        <rFont val="ＭＳ 明朝"/>
        <family val="1"/>
        <charset val="128"/>
      </rPr>
      <t>自営漁業就業者
及び
漁業雇われ就業者</t>
    </r>
    <phoneticPr fontId="15"/>
  </si>
  <si>
    <r>
      <rPr>
        <sz val="12"/>
        <color indexed="8"/>
        <rFont val="ＭＳ 明朝"/>
        <family val="1"/>
        <charset val="128"/>
      </rPr>
      <t>５　主要魚種の漁期・漁場</t>
    </r>
  </si>
  <si>
    <r>
      <rPr>
        <sz val="11"/>
        <color indexed="8"/>
        <rFont val="ＭＳ 明朝"/>
        <family val="1"/>
        <charset val="128"/>
      </rPr>
      <t>魚</t>
    </r>
    <r>
      <rPr>
        <sz val="11"/>
        <color indexed="8"/>
        <rFont val="Century"/>
        <family val="1"/>
      </rPr>
      <t xml:space="preserve">   </t>
    </r>
    <r>
      <rPr>
        <sz val="11"/>
        <color indexed="8"/>
        <rFont val="ＭＳ 明朝"/>
        <family val="1"/>
        <charset val="128"/>
      </rPr>
      <t>種</t>
    </r>
  </si>
  <si>
    <r>
      <rPr>
        <sz val="11"/>
        <color indexed="8"/>
        <rFont val="ＭＳ 明朝"/>
        <family val="1"/>
        <charset val="128"/>
      </rPr>
      <t>漁</t>
    </r>
    <r>
      <rPr>
        <sz val="11"/>
        <color indexed="8"/>
        <rFont val="Century"/>
        <family val="1"/>
      </rPr>
      <t xml:space="preserve">  </t>
    </r>
    <r>
      <rPr>
        <sz val="11"/>
        <color indexed="8"/>
        <rFont val="ＭＳ 明朝"/>
        <family val="1"/>
        <charset val="128"/>
      </rPr>
      <t>期</t>
    </r>
  </si>
  <si>
    <r>
      <rPr>
        <sz val="11"/>
        <color indexed="8"/>
        <rFont val="ＭＳ 明朝"/>
        <family val="1"/>
        <charset val="128"/>
      </rPr>
      <t>漁</t>
    </r>
    <r>
      <rPr>
        <sz val="11"/>
        <color indexed="8"/>
        <rFont val="Century"/>
        <family val="1"/>
      </rPr>
      <t xml:space="preserve"> </t>
    </r>
    <r>
      <rPr>
        <sz val="11"/>
        <color indexed="8"/>
        <rFont val="ＭＳ 明朝"/>
        <family val="1"/>
        <charset val="128"/>
      </rPr>
      <t>業</t>
    </r>
    <r>
      <rPr>
        <sz val="11"/>
        <color indexed="8"/>
        <rFont val="Century"/>
        <family val="1"/>
      </rPr>
      <t xml:space="preserve"> </t>
    </r>
    <r>
      <rPr>
        <sz val="11"/>
        <color indexed="8"/>
        <rFont val="ＭＳ 明朝"/>
        <family val="1"/>
        <charset val="128"/>
      </rPr>
      <t>種</t>
    </r>
    <r>
      <rPr>
        <sz val="11"/>
        <color indexed="8"/>
        <rFont val="Century"/>
        <family val="1"/>
      </rPr>
      <t xml:space="preserve"> </t>
    </r>
    <r>
      <rPr>
        <sz val="11"/>
        <color indexed="8"/>
        <rFont val="ＭＳ 明朝"/>
        <family val="1"/>
        <charset val="128"/>
      </rPr>
      <t>類</t>
    </r>
  </si>
  <si>
    <r>
      <rPr>
        <sz val="11"/>
        <color indexed="8"/>
        <rFont val="ＭＳ 明朝"/>
        <family val="1"/>
        <charset val="128"/>
      </rPr>
      <t>まあじ</t>
    </r>
  </si>
  <si>
    <r>
      <t>5</t>
    </r>
    <r>
      <rPr>
        <sz val="11"/>
        <color indexed="8"/>
        <rFont val="ＭＳ 明朝"/>
        <family val="1"/>
        <charset val="128"/>
      </rPr>
      <t>～</t>
    </r>
    <r>
      <rPr>
        <sz val="11"/>
        <color indexed="8"/>
        <rFont val="Century"/>
        <family val="1"/>
      </rPr>
      <t>11</t>
    </r>
    <r>
      <rPr>
        <sz val="11"/>
        <color indexed="8"/>
        <rFont val="ＭＳ 明朝"/>
        <family val="1"/>
        <charset val="128"/>
      </rPr>
      <t>月</t>
    </r>
    <phoneticPr fontId="15"/>
  </si>
  <si>
    <r>
      <rPr>
        <sz val="11"/>
        <color indexed="8"/>
        <rFont val="ＭＳ 明朝"/>
        <family val="1"/>
        <charset val="128"/>
      </rPr>
      <t>地</t>
    </r>
    <r>
      <rPr>
        <sz val="11"/>
        <color indexed="8"/>
        <rFont val="Century"/>
        <family val="1"/>
      </rPr>
      <t xml:space="preserve">  </t>
    </r>
    <r>
      <rPr>
        <sz val="11"/>
        <color indexed="8"/>
        <rFont val="ＭＳ 明朝"/>
        <family val="1"/>
        <charset val="128"/>
      </rPr>
      <t>先</t>
    </r>
  </si>
  <si>
    <r>
      <t>9</t>
    </r>
    <r>
      <rPr>
        <sz val="11"/>
        <color indexed="8"/>
        <rFont val="ＭＳ 明朝"/>
        <family val="1"/>
        <charset val="128"/>
      </rPr>
      <t>～</t>
    </r>
    <r>
      <rPr>
        <sz val="11"/>
        <color indexed="8"/>
        <rFont val="Century"/>
        <family val="1"/>
      </rPr>
      <t>11</t>
    </r>
    <r>
      <rPr>
        <sz val="11"/>
        <color indexed="8"/>
        <rFont val="ＭＳ 明朝"/>
        <family val="1"/>
        <charset val="128"/>
      </rPr>
      <t>月</t>
    </r>
  </si>
  <si>
    <r>
      <rPr>
        <sz val="11"/>
        <color indexed="8"/>
        <rFont val="ＭＳ 明朝"/>
        <family val="1"/>
        <charset val="128"/>
      </rPr>
      <t>底びき網</t>
    </r>
  </si>
  <si>
    <r>
      <t>200</t>
    </r>
    <r>
      <rPr>
        <sz val="11"/>
        <color indexed="8"/>
        <rFont val="ＭＳ 明朝"/>
        <family val="1"/>
        <charset val="128"/>
      </rPr>
      <t>～</t>
    </r>
    <r>
      <rPr>
        <sz val="11"/>
        <color indexed="8"/>
        <rFont val="Century"/>
        <family val="1"/>
      </rPr>
      <t>300</t>
    </r>
  </si>
  <si>
    <r>
      <rPr>
        <sz val="11"/>
        <color indexed="8"/>
        <rFont val="ＭＳ 明朝"/>
        <family val="1"/>
        <charset val="128"/>
      </rPr>
      <t>ひきなわ釣り</t>
    </r>
  </si>
  <si>
    <r>
      <rPr>
        <sz val="11"/>
        <color indexed="8"/>
        <rFont val="ＭＳ 明朝"/>
        <family val="1"/>
        <charset val="128"/>
      </rPr>
      <t>沿岸</t>
    </r>
    <r>
      <rPr>
        <sz val="11"/>
        <color indexed="8"/>
        <rFont val="Century"/>
        <family val="1"/>
      </rPr>
      <t>1</t>
    </r>
    <r>
      <rPr>
        <sz val="11"/>
        <color indexed="8"/>
        <rFont val="ＭＳ 明朝"/>
        <family val="1"/>
        <charset val="128"/>
      </rPr>
      <t>～</t>
    </r>
    <r>
      <rPr>
        <sz val="11"/>
        <color indexed="8"/>
        <rFont val="Century"/>
        <family val="1"/>
      </rPr>
      <t>5</t>
    </r>
    <r>
      <rPr>
        <sz val="11"/>
        <color indexed="8"/>
        <rFont val="ＭＳ 明朝"/>
        <family val="1"/>
        <charset val="128"/>
      </rPr>
      <t>ﾏｲﾙ内</t>
    </r>
  </si>
  <si>
    <r>
      <t>1</t>
    </r>
    <r>
      <rPr>
        <sz val="11"/>
        <color indexed="8"/>
        <rFont val="ＭＳ 明朝"/>
        <family val="1"/>
        <charset val="128"/>
      </rPr>
      <t>～</t>
    </r>
    <r>
      <rPr>
        <sz val="11"/>
        <color indexed="8"/>
        <rFont val="Century"/>
        <family val="1"/>
      </rPr>
      <t>5</t>
    </r>
    <r>
      <rPr>
        <sz val="11"/>
        <color indexed="8"/>
        <rFont val="ＭＳ 明朝"/>
        <family val="1"/>
        <charset val="128"/>
      </rPr>
      <t>月</t>
    </r>
  </si>
  <si>
    <r>
      <rPr>
        <sz val="11"/>
        <color indexed="8"/>
        <rFont val="ＭＳ 明朝"/>
        <family val="1"/>
        <charset val="128"/>
      </rPr>
      <t>はえなわ</t>
    </r>
  </si>
  <si>
    <r>
      <rPr>
        <sz val="11"/>
        <color indexed="8"/>
        <rFont val="ＭＳ 明朝"/>
        <family val="1"/>
        <charset val="128"/>
      </rPr>
      <t>沖合天然礁</t>
    </r>
  </si>
  <si>
    <r>
      <t>8</t>
    </r>
    <r>
      <rPr>
        <sz val="11"/>
        <color indexed="8"/>
        <rFont val="ＭＳ 明朝"/>
        <family val="1"/>
        <charset val="128"/>
      </rPr>
      <t>～</t>
    </r>
    <r>
      <rPr>
        <sz val="11"/>
        <color indexed="8"/>
        <rFont val="Century"/>
        <family val="1"/>
      </rPr>
      <t>12</t>
    </r>
    <r>
      <rPr>
        <sz val="11"/>
        <color indexed="8"/>
        <rFont val="ＭＳ 明朝"/>
        <family val="1"/>
        <charset val="128"/>
      </rPr>
      <t>月</t>
    </r>
  </si>
  <si>
    <r>
      <rPr>
        <sz val="11"/>
        <color indexed="8"/>
        <rFont val="ＭＳ 明朝"/>
        <family val="1"/>
        <charset val="128"/>
      </rPr>
      <t>沿岸天然礁･人工魚礁</t>
    </r>
  </si>
  <si>
    <r>
      <t>9</t>
    </r>
    <r>
      <rPr>
        <sz val="11"/>
        <color indexed="8"/>
        <rFont val="ＭＳ 明朝"/>
        <family val="1"/>
        <charset val="128"/>
      </rPr>
      <t>～</t>
    </r>
    <r>
      <rPr>
        <sz val="11"/>
        <color indexed="8"/>
        <rFont val="Century"/>
        <family val="1"/>
      </rPr>
      <t>6</t>
    </r>
    <r>
      <rPr>
        <sz val="11"/>
        <color indexed="8"/>
        <rFont val="ＭＳ 明朝"/>
        <family val="1"/>
        <charset val="128"/>
      </rPr>
      <t>月</t>
    </r>
  </si>
  <si>
    <r>
      <t>130</t>
    </r>
    <r>
      <rPr>
        <sz val="11"/>
        <color indexed="8"/>
        <rFont val="ＭＳ 明朝"/>
        <family val="1"/>
        <charset val="128"/>
      </rPr>
      <t>～</t>
    </r>
    <r>
      <rPr>
        <sz val="11"/>
        <color indexed="8"/>
        <rFont val="Century"/>
        <family val="1"/>
      </rPr>
      <t>300</t>
    </r>
  </si>
  <si>
    <r>
      <t>5</t>
    </r>
    <r>
      <rPr>
        <sz val="11"/>
        <color indexed="8"/>
        <rFont val="ＭＳ 明朝"/>
        <family val="1"/>
        <charset val="128"/>
      </rPr>
      <t>～</t>
    </r>
    <r>
      <rPr>
        <sz val="11"/>
        <color indexed="8"/>
        <rFont val="Century"/>
        <family val="1"/>
      </rPr>
      <t>12</t>
    </r>
    <r>
      <rPr>
        <sz val="11"/>
        <color indexed="8"/>
        <rFont val="ＭＳ 明朝"/>
        <family val="1"/>
        <charset val="128"/>
      </rPr>
      <t>月</t>
    </r>
  </si>
  <si>
    <r>
      <rPr>
        <sz val="11"/>
        <color indexed="8"/>
        <rFont val="ＭＳ 明朝"/>
        <family val="1"/>
        <charset val="128"/>
      </rPr>
      <t>定置</t>
    </r>
  </si>
  <si>
    <r>
      <t>80</t>
    </r>
    <r>
      <rPr>
        <sz val="11"/>
        <color indexed="8"/>
        <rFont val="ＭＳ 明朝"/>
        <family val="1"/>
        <charset val="128"/>
      </rPr>
      <t>～</t>
    </r>
    <r>
      <rPr>
        <sz val="11"/>
        <color indexed="8"/>
        <rFont val="Century"/>
        <family val="1"/>
      </rPr>
      <t>200</t>
    </r>
  </si>
  <si>
    <r>
      <rPr>
        <sz val="11"/>
        <color indexed="8"/>
        <rFont val="ＭＳ 明朝"/>
        <family val="1"/>
        <charset val="128"/>
      </rPr>
      <t>めじまぐろ</t>
    </r>
  </si>
  <si>
    <r>
      <t>6</t>
    </r>
    <r>
      <rPr>
        <sz val="11"/>
        <color indexed="8"/>
        <rFont val="ＭＳ 明朝"/>
        <family val="1"/>
        <charset val="128"/>
      </rPr>
      <t>～</t>
    </r>
    <r>
      <rPr>
        <sz val="11"/>
        <color indexed="8"/>
        <rFont val="Century"/>
        <family val="1"/>
      </rPr>
      <t>11</t>
    </r>
    <r>
      <rPr>
        <sz val="11"/>
        <color indexed="8"/>
        <rFont val="ＭＳ 明朝"/>
        <family val="1"/>
        <charset val="128"/>
      </rPr>
      <t>月</t>
    </r>
  </si>
  <si>
    <r>
      <rPr>
        <sz val="11"/>
        <color indexed="8"/>
        <rFont val="ＭＳ 明朝"/>
        <family val="1"/>
        <charset val="128"/>
      </rPr>
      <t>沿岸</t>
    </r>
    <r>
      <rPr>
        <sz val="11"/>
        <color indexed="8"/>
        <rFont val="Century"/>
        <family val="1"/>
      </rPr>
      <t>5</t>
    </r>
    <r>
      <rPr>
        <sz val="11"/>
        <color indexed="8"/>
        <rFont val="ＭＳ 明朝"/>
        <family val="1"/>
        <charset val="128"/>
      </rPr>
      <t>～</t>
    </r>
    <r>
      <rPr>
        <sz val="11"/>
        <color indexed="8"/>
        <rFont val="Century"/>
        <family val="1"/>
      </rPr>
      <t>15</t>
    </r>
    <r>
      <rPr>
        <sz val="11"/>
        <color indexed="8"/>
        <rFont val="ＭＳ 明朝"/>
        <family val="1"/>
        <charset val="128"/>
      </rPr>
      <t>ﾏｲﾙ内</t>
    </r>
  </si>
  <si>
    <r>
      <rPr>
        <sz val="11"/>
        <color indexed="8"/>
        <rFont val="ＭＳ 明朝"/>
        <family val="1"/>
        <charset val="128"/>
      </rPr>
      <t>あぶらつのざめ</t>
    </r>
  </si>
  <si>
    <r>
      <t>12</t>
    </r>
    <r>
      <rPr>
        <sz val="11"/>
        <color indexed="8"/>
        <rFont val="ＭＳ 明朝"/>
        <family val="1"/>
        <charset val="128"/>
      </rPr>
      <t>～</t>
    </r>
    <r>
      <rPr>
        <sz val="11"/>
        <color indexed="8"/>
        <rFont val="Century"/>
        <family val="1"/>
      </rPr>
      <t>4</t>
    </r>
    <r>
      <rPr>
        <sz val="11"/>
        <color indexed="8"/>
        <rFont val="ＭＳ 明朝"/>
        <family val="1"/>
        <charset val="128"/>
      </rPr>
      <t>月</t>
    </r>
  </si>
  <si>
    <r>
      <t>180</t>
    </r>
    <r>
      <rPr>
        <sz val="11"/>
        <color indexed="8"/>
        <rFont val="ＭＳ 明朝"/>
        <family val="1"/>
        <charset val="128"/>
      </rPr>
      <t>～</t>
    </r>
    <r>
      <rPr>
        <sz val="11"/>
        <color indexed="8"/>
        <rFont val="Century"/>
        <family val="1"/>
      </rPr>
      <t>250</t>
    </r>
  </si>
  <si>
    <r>
      <t>8</t>
    </r>
    <r>
      <rPr>
        <sz val="11"/>
        <color indexed="8"/>
        <rFont val="ＭＳ 明朝"/>
        <family val="1"/>
        <charset val="128"/>
      </rPr>
      <t>～</t>
    </r>
    <r>
      <rPr>
        <sz val="11"/>
        <color indexed="8"/>
        <rFont val="Century"/>
        <family val="1"/>
      </rPr>
      <t>11</t>
    </r>
    <r>
      <rPr>
        <sz val="11"/>
        <color indexed="8"/>
        <rFont val="ＭＳ 明朝"/>
        <family val="1"/>
        <charset val="128"/>
      </rPr>
      <t>月</t>
    </r>
  </si>
  <si>
    <r>
      <rPr>
        <sz val="11"/>
        <color indexed="8"/>
        <rFont val="ＭＳ 明朝"/>
        <family val="1"/>
        <charset val="128"/>
      </rPr>
      <t>大瀬･明石礁･飛島周辺</t>
    </r>
  </si>
  <si>
    <r>
      <t>1</t>
    </r>
    <r>
      <rPr>
        <sz val="11"/>
        <color indexed="8"/>
        <rFont val="ＭＳ 明朝"/>
        <family val="1"/>
        <charset val="128"/>
      </rPr>
      <t>～</t>
    </r>
    <r>
      <rPr>
        <sz val="11"/>
        <color indexed="8"/>
        <rFont val="Century"/>
        <family val="1"/>
      </rPr>
      <t>4</t>
    </r>
    <r>
      <rPr>
        <sz val="11"/>
        <color indexed="8"/>
        <rFont val="ＭＳ 明朝"/>
        <family val="1"/>
        <charset val="128"/>
      </rPr>
      <t>月</t>
    </r>
  </si>
  <si>
    <r>
      <t>150</t>
    </r>
    <r>
      <rPr>
        <sz val="11"/>
        <color indexed="8"/>
        <rFont val="ＭＳ 明朝"/>
        <family val="1"/>
        <charset val="128"/>
      </rPr>
      <t>～</t>
    </r>
    <r>
      <rPr>
        <sz val="11"/>
        <color indexed="8"/>
        <rFont val="Century"/>
        <family val="1"/>
      </rPr>
      <t>300</t>
    </r>
  </si>
  <si>
    <r>
      <t>10</t>
    </r>
    <r>
      <rPr>
        <sz val="11"/>
        <color indexed="8"/>
        <rFont val="ＭＳ 明朝"/>
        <family val="1"/>
        <charset val="128"/>
      </rPr>
      <t>～</t>
    </r>
    <r>
      <rPr>
        <sz val="11"/>
        <color indexed="8"/>
        <rFont val="Century"/>
        <family val="1"/>
      </rPr>
      <t>12</t>
    </r>
    <r>
      <rPr>
        <sz val="11"/>
        <color indexed="8"/>
        <rFont val="ＭＳ 明朝"/>
        <family val="1"/>
        <charset val="128"/>
      </rPr>
      <t>月</t>
    </r>
  </si>
  <si>
    <r>
      <t>2</t>
    </r>
    <r>
      <rPr>
        <sz val="11"/>
        <color indexed="8"/>
        <rFont val="ＭＳ 明朝"/>
        <family val="1"/>
        <charset val="128"/>
      </rPr>
      <t>～</t>
    </r>
    <r>
      <rPr>
        <sz val="11"/>
        <color indexed="8"/>
        <rFont val="Century"/>
        <family val="1"/>
      </rPr>
      <t>4</t>
    </r>
    <r>
      <rPr>
        <sz val="11"/>
        <color indexed="8"/>
        <rFont val="ＭＳ 明朝"/>
        <family val="1"/>
        <charset val="128"/>
      </rPr>
      <t>月</t>
    </r>
  </si>
  <si>
    <r>
      <rPr>
        <sz val="11"/>
        <color indexed="8"/>
        <rFont val="ＭＳ 明朝"/>
        <family val="1"/>
        <charset val="128"/>
      </rPr>
      <t>さし網</t>
    </r>
  </si>
  <si>
    <r>
      <rPr>
        <sz val="11"/>
        <color indexed="8"/>
        <rFont val="ＭＳ 明朝"/>
        <family val="1"/>
        <charset val="128"/>
      </rPr>
      <t>飛島東側の許可漁場</t>
    </r>
  </si>
  <si>
    <r>
      <t>4</t>
    </r>
    <r>
      <rPr>
        <sz val="11"/>
        <color indexed="8"/>
        <rFont val="ＭＳ 明朝"/>
        <family val="1"/>
        <charset val="128"/>
      </rPr>
      <t>～</t>
    </r>
    <r>
      <rPr>
        <sz val="11"/>
        <color indexed="8"/>
        <rFont val="Century"/>
        <family val="1"/>
      </rPr>
      <t>5</t>
    </r>
    <r>
      <rPr>
        <sz val="11"/>
        <color indexed="8"/>
        <rFont val="ＭＳ 明朝"/>
        <family val="1"/>
        <charset val="128"/>
      </rPr>
      <t>月</t>
    </r>
  </si>
  <si>
    <r>
      <rPr>
        <sz val="11"/>
        <color indexed="8"/>
        <rFont val="ＭＳ 明朝"/>
        <family val="1"/>
        <charset val="128"/>
      </rPr>
      <t>流し網</t>
    </r>
  </si>
  <si>
    <r>
      <rPr>
        <sz val="11"/>
        <color indexed="8"/>
        <rFont val="ＭＳ 明朝"/>
        <family val="1"/>
        <charset val="128"/>
      </rPr>
      <t>たい</t>
    </r>
  </si>
  <si>
    <r>
      <t>9</t>
    </r>
    <r>
      <rPr>
        <sz val="11"/>
        <color indexed="8"/>
        <rFont val="ＭＳ 明朝"/>
        <family val="1"/>
        <charset val="128"/>
      </rPr>
      <t>～</t>
    </r>
    <r>
      <rPr>
        <sz val="11"/>
        <color indexed="8"/>
        <rFont val="Century"/>
        <family val="1"/>
      </rPr>
      <t>5</t>
    </r>
    <r>
      <rPr>
        <sz val="11"/>
        <color indexed="8"/>
        <rFont val="ＭＳ 明朝"/>
        <family val="1"/>
        <charset val="128"/>
      </rPr>
      <t>月</t>
    </r>
  </si>
  <si>
    <r>
      <t>4</t>
    </r>
    <r>
      <rPr>
        <sz val="11"/>
        <color indexed="8"/>
        <rFont val="ＭＳ 明朝"/>
        <family val="1"/>
        <charset val="128"/>
      </rPr>
      <t>～</t>
    </r>
    <r>
      <rPr>
        <sz val="11"/>
        <color indexed="8"/>
        <rFont val="Century"/>
        <family val="1"/>
      </rPr>
      <t>6</t>
    </r>
    <r>
      <rPr>
        <sz val="11"/>
        <color indexed="8"/>
        <rFont val="ＭＳ 明朝"/>
        <family val="1"/>
        <charset val="128"/>
      </rPr>
      <t>月</t>
    </r>
  </si>
  <si>
    <r>
      <rPr>
        <sz val="11"/>
        <color indexed="8"/>
        <rFont val="ＭＳ 明朝"/>
        <family val="1"/>
        <charset val="128"/>
      </rPr>
      <t>沖</t>
    </r>
    <r>
      <rPr>
        <sz val="11"/>
        <color indexed="8"/>
        <rFont val="Century"/>
        <family val="1"/>
      </rPr>
      <t xml:space="preserve">  </t>
    </r>
    <r>
      <rPr>
        <sz val="11"/>
        <color indexed="8"/>
        <rFont val="ＭＳ 明朝"/>
        <family val="1"/>
        <charset val="128"/>
      </rPr>
      <t>合</t>
    </r>
  </si>
  <si>
    <r>
      <t>5</t>
    </r>
    <r>
      <rPr>
        <sz val="11"/>
        <color indexed="8"/>
        <rFont val="ＭＳ 明朝"/>
        <family val="1"/>
        <charset val="128"/>
      </rPr>
      <t>～</t>
    </r>
    <r>
      <rPr>
        <sz val="11"/>
        <color indexed="8"/>
        <rFont val="Century"/>
        <family val="1"/>
      </rPr>
      <t>11</t>
    </r>
    <r>
      <rPr>
        <sz val="11"/>
        <color indexed="8"/>
        <rFont val="ＭＳ 明朝"/>
        <family val="1"/>
        <charset val="128"/>
      </rPr>
      <t>月</t>
    </r>
  </si>
  <si>
    <r>
      <rPr>
        <sz val="11"/>
        <color indexed="8"/>
        <rFont val="ＭＳ 明朝"/>
        <family val="1"/>
        <charset val="128"/>
      </rPr>
      <t>ごち網</t>
    </r>
  </si>
  <si>
    <r>
      <t>40</t>
    </r>
    <r>
      <rPr>
        <sz val="11"/>
        <color indexed="8"/>
        <rFont val="ＭＳ 明朝"/>
        <family val="1"/>
        <charset val="128"/>
      </rPr>
      <t>～</t>
    </r>
    <r>
      <rPr>
        <sz val="11"/>
        <color indexed="8"/>
        <rFont val="Century"/>
        <family val="1"/>
      </rPr>
      <t>80</t>
    </r>
  </si>
  <si>
    <r>
      <t>4</t>
    </r>
    <r>
      <rPr>
        <sz val="11"/>
        <color indexed="8"/>
        <rFont val="ＭＳ 明朝"/>
        <family val="1"/>
        <charset val="128"/>
      </rPr>
      <t>～</t>
    </r>
    <r>
      <rPr>
        <sz val="11"/>
        <color indexed="8"/>
        <rFont val="Century"/>
        <family val="1"/>
      </rPr>
      <t>12</t>
    </r>
    <r>
      <rPr>
        <sz val="11"/>
        <color indexed="8"/>
        <rFont val="ＭＳ 明朝"/>
        <family val="1"/>
        <charset val="128"/>
      </rPr>
      <t>月</t>
    </r>
  </si>
  <si>
    <r>
      <rPr>
        <sz val="11"/>
        <color indexed="8"/>
        <rFont val="ＭＳ 明朝"/>
        <family val="1"/>
        <charset val="128"/>
      </rPr>
      <t>大瀬･明石礁･沿岸</t>
    </r>
    <r>
      <rPr>
        <sz val="11"/>
        <color indexed="8"/>
        <rFont val="Century"/>
        <family val="1"/>
      </rPr>
      <t>20</t>
    </r>
    <r>
      <rPr>
        <sz val="11"/>
        <color indexed="8"/>
        <rFont val="ＭＳ 明朝"/>
        <family val="1"/>
        <charset val="128"/>
      </rPr>
      <t>～</t>
    </r>
    <r>
      <rPr>
        <sz val="11"/>
        <color indexed="8"/>
        <rFont val="Century"/>
        <family val="1"/>
      </rPr>
      <t>80</t>
    </r>
  </si>
  <si>
    <r>
      <t>5</t>
    </r>
    <r>
      <rPr>
        <sz val="11"/>
        <color indexed="8"/>
        <rFont val="ＭＳ 明朝"/>
        <family val="1"/>
        <charset val="128"/>
      </rPr>
      <t>～</t>
    </r>
    <r>
      <rPr>
        <sz val="11"/>
        <color indexed="8"/>
        <rFont val="Century"/>
        <family val="1"/>
      </rPr>
      <t>2</t>
    </r>
    <r>
      <rPr>
        <sz val="11"/>
        <color indexed="8"/>
        <rFont val="ＭＳ 明朝"/>
        <family val="1"/>
        <charset val="128"/>
      </rPr>
      <t>月</t>
    </r>
  </si>
  <si>
    <r>
      <rPr>
        <sz val="11"/>
        <color indexed="8"/>
        <rFont val="ＭＳ 明朝"/>
        <family val="1"/>
        <charset val="128"/>
      </rPr>
      <t>一本釣り</t>
    </r>
  </si>
  <si>
    <r>
      <rPr>
        <sz val="11"/>
        <color indexed="8"/>
        <rFont val="ＭＳ 明朝"/>
        <family val="1"/>
        <charset val="128"/>
      </rPr>
      <t>ﾀﾗ場･飛島周辺･沖合天然礁</t>
    </r>
  </si>
  <si>
    <r>
      <t>6</t>
    </r>
    <r>
      <rPr>
        <sz val="11"/>
        <color indexed="8"/>
        <rFont val="ＭＳ 明朝"/>
        <family val="1"/>
        <charset val="128"/>
      </rPr>
      <t>～</t>
    </r>
    <r>
      <rPr>
        <sz val="11"/>
        <color indexed="8"/>
        <rFont val="Century"/>
        <family val="1"/>
      </rPr>
      <t>12</t>
    </r>
    <r>
      <rPr>
        <sz val="11"/>
        <color indexed="8"/>
        <rFont val="ＭＳ 明朝"/>
        <family val="1"/>
        <charset val="128"/>
      </rPr>
      <t>月</t>
    </r>
  </si>
  <si>
    <r>
      <t>20</t>
    </r>
    <r>
      <rPr>
        <sz val="11"/>
        <color indexed="8"/>
        <rFont val="ＭＳ 明朝"/>
        <family val="1"/>
        <charset val="128"/>
      </rPr>
      <t>～</t>
    </r>
    <r>
      <rPr>
        <sz val="11"/>
        <color indexed="8"/>
        <rFont val="Century"/>
        <family val="1"/>
      </rPr>
      <t>50</t>
    </r>
  </si>
  <si>
    <r>
      <t>12</t>
    </r>
    <r>
      <rPr>
        <sz val="11"/>
        <color indexed="8"/>
        <rFont val="ＭＳ 明朝"/>
        <family val="1"/>
        <charset val="128"/>
      </rPr>
      <t>～</t>
    </r>
    <r>
      <rPr>
        <sz val="11"/>
        <color indexed="8"/>
        <rFont val="Century"/>
        <family val="1"/>
      </rPr>
      <t>3</t>
    </r>
    <r>
      <rPr>
        <sz val="11"/>
        <color indexed="8"/>
        <rFont val="ＭＳ 明朝"/>
        <family val="1"/>
        <charset val="128"/>
      </rPr>
      <t>月</t>
    </r>
  </si>
  <si>
    <r>
      <rPr>
        <sz val="11"/>
        <color indexed="8"/>
        <rFont val="ＭＳ 明朝"/>
        <family val="1"/>
        <charset val="128"/>
      </rPr>
      <t>沿岸天然礁･人工魚礁･飛島周辺</t>
    </r>
  </si>
  <si>
    <r>
      <t>5</t>
    </r>
    <r>
      <rPr>
        <sz val="11"/>
        <color indexed="8"/>
        <rFont val="ＭＳ 明朝"/>
        <family val="1"/>
        <charset val="128"/>
      </rPr>
      <t>～</t>
    </r>
    <r>
      <rPr>
        <sz val="11"/>
        <color indexed="8"/>
        <rFont val="Century"/>
        <family val="1"/>
      </rPr>
      <t>7</t>
    </r>
    <r>
      <rPr>
        <sz val="11"/>
        <color indexed="8"/>
        <rFont val="ＭＳ 明朝"/>
        <family val="1"/>
        <charset val="128"/>
      </rPr>
      <t>月</t>
    </r>
  </si>
  <si>
    <r>
      <t>2</t>
    </r>
    <r>
      <rPr>
        <sz val="11"/>
        <color indexed="8"/>
        <rFont val="ＭＳ 明朝"/>
        <family val="1"/>
        <charset val="128"/>
      </rPr>
      <t>～</t>
    </r>
    <r>
      <rPr>
        <sz val="11"/>
        <color indexed="8"/>
        <rFont val="Century"/>
        <family val="1"/>
      </rPr>
      <t>5</t>
    </r>
    <r>
      <rPr>
        <sz val="11"/>
        <color indexed="8"/>
        <rFont val="ＭＳ 明朝"/>
        <family val="1"/>
        <charset val="128"/>
      </rPr>
      <t>月</t>
    </r>
  </si>
  <si>
    <r>
      <rPr>
        <sz val="11"/>
        <color indexed="8"/>
        <rFont val="ＭＳ 明朝"/>
        <family val="1"/>
        <charset val="128"/>
      </rPr>
      <t>飛島地先</t>
    </r>
  </si>
  <si>
    <r>
      <rPr>
        <sz val="11"/>
        <color indexed="8"/>
        <rFont val="ＭＳ 明朝"/>
        <family val="1"/>
        <charset val="128"/>
      </rPr>
      <t>あまだい</t>
    </r>
  </si>
  <si>
    <r>
      <t>7</t>
    </r>
    <r>
      <rPr>
        <sz val="11"/>
        <color indexed="8"/>
        <rFont val="ＭＳ 明朝"/>
        <family val="1"/>
        <charset val="128"/>
      </rPr>
      <t>～</t>
    </r>
    <r>
      <rPr>
        <sz val="11"/>
        <color indexed="8"/>
        <rFont val="Century"/>
        <family val="1"/>
      </rPr>
      <t>10</t>
    </r>
    <r>
      <rPr>
        <sz val="11"/>
        <color indexed="8"/>
        <rFont val="ＭＳ 明朝"/>
        <family val="1"/>
        <charset val="128"/>
      </rPr>
      <t>月</t>
    </r>
  </si>
  <si>
    <r>
      <t>80</t>
    </r>
    <r>
      <rPr>
        <sz val="11"/>
        <color indexed="8"/>
        <rFont val="ＭＳ 明朝"/>
        <family val="1"/>
        <charset val="128"/>
      </rPr>
      <t>～</t>
    </r>
    <r>
      <rPr>
        <sz val="11"/>
        <color indexed="8"/>
        <rFont val="Century"/>
        <family val="1"/>
      </rPr>
      <t>120</t>
    </r>
  </si>
  <si>
    <r>
      <rPr>
        <sz val="11"/>
        <color indexed="8"/>
        <rFont val="ＭＳ 明朝"/>
        <family val="1"/>
        <charset val="128"/>
      </rPr>
      <t>飛島周辺</t>
    </r>
  </si>
  <si>
    <r>
      <t>4</t>
    </r>
    <r>
      <rPr>
        <sz val="11"/>
        <color indexed="8"/>
        <rFont val="ＭＳ 明朝"/>
        <family val="1"/>
        <charset val="128"/>
      </rPr>
      <t>～</t>
    </r>
    <r>
      <rPr>
        <sz val="11"/>
        <color indexed="8"/>
        <rFont val="Century"/>
        <family val="1"/>
      </rPr>
      <t>11</t>
    </r>
    <r>
      <rPr>
        <sz val="11"/>
        <color indexed="8"/>
        <rFont val="ＭＳ 明朝"/>
        <family val="1"/>
        <charset val="128"/>
      </rPr>
      <t>月</t>
    </r>
  </si>
  <si>
    <r>
      <t>20</t>
    </r>
    <r>
      <rPr>
        <sz val="11"/>
        <color indexed="8"/>
        <rFont val="ＭＳ 明朝"/>
        <family val="1"/>
        <charset val="128"/>
      </rPr>
      <t>～</t>
    </r>
    <r>
      <rPr>
        <sz val="11"/>
        <color indexed="8"/>
        <rFont val="Century"/>
        <family val="1"/>
      </rPr>
      <t>80</t>
    </r>
  </si>
  <si>
    <r>
      <t>10</t>
    </r>
    <r>
      <rPr>
        <sz val="11"/>
        <color indexed="8"/>
        <rFont val="ＭＳ 明朝"/>
        <family val="1"/>
        <charset val="128"/>
      </rPr>
      <t>～</t>
    </r>
    <r>
      <rPr>
        <sz val="11"/>
        <color indexed="8"/>
        <rFont val="Century"/>
        <family val="1"/>
      </rPr>
      <t>4</t>
    </r>
    <r>
      <rPr>
        <sz val="11"/>
        <color indexed="8"/>
        <rFont val="ＭＳ 明朝"/>
        <family val="1"/>
        <charset val="128"/>
      </rPr>
      <t>月</t>
    </r>
  </si>
  <si>
    <r>
      <rPr>
        <sz val="11"/>
        <color indexed="8"/>
        <rFont val="ＭＳ 明朝"/>
        <family val="1"/>
        <charset val="128"/>
      </rPr>
      <t>うすめばる</t>
    </r>
  </si>
  <si>
    <r>
      <t>4</t>
    </r>
    <r>
      <rPr>
        <sz val="11"/>
        <color indexed="8"/>
        <rFont val="ＭＳ 明朝"/>
        <family val="1"/>
        <charset val="128"/>
      </rPr>
      <t>～</t>
    </r>
    <r>
      <rPr>
        <sz val="11"/>
        <color indexed="8"/>
        <rFont val="Century"/>
        <family val="1"/>
      </rPr>
      <t>10</t>
    </r>
    <r>
      <rPr>
        <sz val="11"/>
        <color indexed="8"/>
        <rFont val="ＭＳ 明朝"/>
        <family val="1"/>
        <charset val="128"/>
      </rPr>
      <t>月</t>
    </r>
  </si>
  <si>
    <r>
      <rPr>
        <sz val="11"/>
        <color indexed="8"/>
        <rFont val="ＭＳ 明朝"/>
        <family val="1"/>
        <charset val="128"/>
      </rPr>
      <t>飛島漁業権内</t>
    </r>
    <r>
      <rPr>
        <sz val="11"/>
        <color indexed="8"/>
        <rFont val="Century"/>
        <family val="1"/>
      </rPr>
      <t>120</t>
    </r>
    <r>
      <rPr>
        <sz val="11"/>
        <color indexed="8"/>
        <rFont val="ＭＳ 明朝"/>
        <family val="1"/>
        <charset val="128"/>
      </rPr>
      <t>～</t>
    </r>
    <r>
      <rPr>
        <sz val="11"/>
        <color indexed="8"/>
        <rFont val="Century"/>
        <family val="1"/>
      </rPr>
      <t>180</t>
    </r>
  </si>
  <si>
    <r>
      <rPr>
        <sz val="11"/>
        <color indexed="8"/>
        <rFont val="ＭＳ 明朝"/>
        <family val="1"/>
        <charset val="128"/>
      </rPr>
      <t>ひらめ･かれい</t>
    </r>
  </si>
  <si>
    <r>
      <t>80</t>
    </r>
    <r>
      <rPr>
        <sz val="11"/>
        <color indexed="8"/>
        <rFont val="ＭＳ 明朝"/>
        <family val="1"/>
        <charset val="128"/>
      </rPr>
      <t>～</t>
    </r>
    <r>
      <rPr>
        <sz val="11"/>
        <color indexed="8"/>
        <rFont val="Century"/>
        <family val="1"/>
      </rPr>
      <t>230</t>
    </r>
  </si>
  <si>
    <r>
      <t>2</t>
    </r>
    <r>
      <rPr>
        <sz val="11"/>
        <color indexed="8"/>
        <rFont val="ＭＳ 明朝"/>
        <family val="1"/>
        <charset val="128"/>
      </rPr>
      <t>～</t>
    </r>
    <r>
      <rPr>
        <sz val="11"/>
        <color indexed="8"/>
        <rFont val="Century"/>
        <family val="1"/>
      </rPr>
      <t>10</t>
    </r>
    <r>
      <rPr>
        <sz val="11"/>
        <color indexed="8"/>
        <rFont val="ＭＳ 明朝"/>
        <family val="1"/>
        <charset val="128"/>
      </rPr>
      <t>月</t>
    </r>
  </si>
  <si>
    <r>
      <rPr>
        <sz val="11"/>
        <color indexed="8"/>
        <rFont val="ＭＳ 明朝"/>
        <family val="1"/>
        <charset val="128"/>
      </rPr>
      <t>大瀬･沿岸天然礁･飛島周辺</t>
    </r>
  </si>
  <si>
    <r>
      <t>2</t>
    </r>
    <r>
      <rPr>
        <sz val="11"/>
        <color indexed="8"/>
        <rFont val="ＭＳ 明朝"/>
        <family val="1"/>
        <charset val="128"/>
      </rPr>
      <t>～</t>
    </r>
    <r>
      <rPr>
        <sz val="11"/>
        <color indexed="8"/>
        <rFont val="Century"/>
        <family val="1"/>
      </rPr>
      <t>11</t>
    </r>
    <r>
      <rPr>
        <sz val="11"/>
        <color indexed="8"/>
        <rFont val="ＭＳ 明朝"/>
        <family val="1"/>
        <charset val="128"/>
      </rPr>
      <t>月</t>
    </r>
  </si>
  <si>
    <r>
      <t>20</t>
    </r>
    <r>
      <rPr>
        <sz val="11"/>
        <color indexed="8"/>
        <rFont val="ＭＳ 明朝"/>
        <family val="1"/>
        <charset val="128"/>
      </rPr>
      <t>～</t>
    </r>
    <r>
      <rPr>
        <sz val="11"/>
        <color indexed="8"/>
        <rFont val="Century"/>
        <family val="1"/>
      </rPr>
      <t>70</t>
    </r>
  </si>
  <si>
    <r>
      <rPr>
        <sz val="11"/>
        <color indexed="8"/>
        <rFont val="ＭＳ 明朝"/>
        <family val="1"/>
        <charset val="128"/>
      </rPr>
      <t>とらふぐ</t>
    </r>
  </si>
  <si>
    <r>
      <t>9</t>
    </r>
    <r>
      <rPr>
        <sz val="11"/>
        <color indexed="8"/>
        <rFont val="ＭＳ 明朝"/>
        <family val="1"/>
        <charset val="128"/>
      </rPr>
      <t>～</t>
    </r>
    <r>
      <rPr>
        <sz val="11"/>
        <color indexed="8"/>
        <rFont val="Century"/>
        <family val="1"/>
      </rPr>
      <t>3</t>
    </r>
    <r>
      <rPr>
        <sz val="11"/>
        <color indexed="8"/>
        <rFont val="ＭＳ 明朝"/>
        <family val="1"/>
        <charset val="128"/>
      </rPr>
      <t>月</t>
    </r>
  </si>
  <si>
    <r>
      <t>30</t>
    </r>
    <r>
      <rPr>
        <sz val="11"/>
        <color indexed="8"/>
        <rFont val="ＭＳ 明朝"/>
        <family val="1"/>
        <charset val="128"/>
      </rPr>
      <t>～</t>
    </r>
    <r>
      <rPr>
        <sz val="11"/>
        <color indexed="8"/>
        <rFont val="Century"/>
        <family val="1"/>
      </rPr>
      <t>120</t>
    </r>
  </si>
  <si>
    <r>
      <t>6</t>
    </r>
    <r>
      <rPr>
        <sz val="11"/>
        <color indexed="8"/>
        <rFont val="ＭＳ 明朝"/>
        <family val="1"/>
        <charset val="128"/>
      </rPr>
      <t>～</t>
    </r>
    <r>
      <rPr>
        <sz val="11"/>
        <color indexed="8"/>
        <rFont val="Century"/>
        <family val="1"/>
      </rPr>
      <t>9</t>
    </r>
    <r>
      <rPr>
        <sz val="11"/>
        <color indexed="8"/>
        <rFont val="ＭＳ 明朝"/>
        <family val="1"/>
        <charset val="128"/>
      </rPr>
      <t>月</t>
    </r>
  </si>
  <si>
    <r>
      <rPr>
        <sz val="11"/>
        <color indexed="8"/>
        <rFont val="ＭＳ 明朝"/>
        <family val="1"/>
        <charset val="128"/>
      </rPr>
      <t>ほっこくあかえび</t>
    </r>
    <phoneticPr fontId="15"/>
  </si>
  <si>
    <r>
      <t>250</t>
    </r>
    <r>
      <rPr>
        <sz val="11"/>
        <color indexed="8"/>
        <rFont val="ＭＳ 明朝"/>
        <family val="1"/>
        <charset val="128"/>
      </rPr>
      <t>～</t>
    </r>
    <r>
      <rPr>
        <sz val="11"/>
        <color indexed="8"/>
        <rFont val="Century"/>
        <family val="1"/>
      </rPr>
      <t>600</t>
    </r>
  </si>
  <si>
    <r>
      <rPr>
        <sz val="11"/>
        <color indexed="8"/>
        <rFont val="ＭＳ 明朝"/>
        <family val="1"/>
        <charset val="128"/>
      </rPr>
      <t>まだら</t>
    </r>
  </si>
  <si>
    <r>
      <t>180</t>
    </r>
    <r>
      <rPr>
        <sz val="11"/>
        <color indexed="8"/>
        <rFont val="ＭＳ 明朝"/>
        <family val="1"/>
        <charset val="128"/>
      </rPr>
      <t>～</t>
    </r>
    <r>
      <rPr>
        <sz val="11"/>
        <color indexed="8"/>
        <rFont val="Century"/>
        <family val="1"/>
      </rPr>
      <t>300</t>
    </r>
  </si>
  <si>
    <r>
      <t>10</t>
    </r>
    <r>
      <rPr>
        <sz val="11"/>
        <color indexed="8"/>
        <rFont val="ＭＳ 明朝"/>
        <family val="1"/>
        <charset val="128"/>
      </rPr>
      <t>～</t>
    </r>
    <r>
      <rPr>
        <sz val="11"/>
        <color indexed="8"/>
        <rFont val="Century"/>
        <family val="1"/>
      </rPr>
      <t>50</t>
    </r>
  </si>
  <si>
    <r>
      <t>10</t>
    </r>
    <r>
      <rPr>
        <sz val="11"/>
        <color indexed="8"/>
        <rFont val="ＭＳ 明朝"/>
        <family val="1"/>
        <charset val="128"/>
      </rPr>
      <t>～</t>
    </r>
    <r>
      <rPr>
        <sz val="11"/>
        <color indexed="8"/>
        <rFont val="Century"/>
        <family val="1"/>
      </rPr>
      <t>1</t>
    </r>
    <r>
      <rPr>
        <sz val="11"/>
        <color indexed="8"/>
        <rFont val="ＭＳ 明朝"/>
        <family val="1"/>
        <charset val="128"/>
      </rPr>
      <t>月</t>
    </r>
  </si>
  <si>
    <r>
      <t>12</t>
    </r>
    <r>
      <rPr>
        <sz val="11"/>
        <color indexed="8"/>
        <rFont val="ＭＳ 明朝"/>
        <family val="1"/>
        <charset val="128"/>
      </rPr>
      <t>～</t>
    </r>
    <r>
      <rPr>
        <sz val="11"/>
        <color indexed="8"/>
        <rFont val="Century"/>
        <family val="1"/>
      </rPr>
      <t>2</t>
    </r>
    <r>
      <rPr>
        <sz val="11"/>
        <color indexed="8"/>
        <rFont val="ＭＳ 明朝"/>
        <family val="1"/>
        <charset val="128"/>
      </rPr>
      <t>月</t>
    </r>
  </si>
  <si>
    <r>
      <t>4</t>
    </r>
    <r>
      <rPr>
        <sz val="11"/>
        <color indexed="8"/>
        <rFont val="ＭＳ 明朝"/>
        <family val="1"/>
        <charset val="128"/>
      </rPr>
      <t>～</t>
    </r>
    <r>
      <rPr>
        <sz val="11"/>
        <color indexed="8"/>
        <rFont val="Century"/>
        <family val="1"/>
      </rPr>
      <t>1</t>
    </r>
    <r>
      <rPr>
        <sz val="11"/>
        <color indexed="8"/>
        <rFont val="ＭＳ 明朝"/>
        <family val="1"/>
        <charset val="128"/>
      </rPr>
      <t>月</t>
    </r>
    <phoneticPr fontId="15"/>
  </si>
  <si>
    <r>
      <rPr>
        <sz val="11"/>
        <color indexed="8"/>
        <rFont val="ＭＳ 明朝"/>
        <family val="1"/>
        <charset val="128"/>
      </rPr>
      <t>かご</t>
    </r>
  </si>
  <si>
    <r>
      <t>800</t>
    </r>
    <r>
      <rPr>
        <sz val="11"/>
        <color indexed="8"/>
        <rFont val="ＭＳ 明朝"/>
        <family val="1"/>
        <charset val="128"/>
      </rPr>
      <t>以深</t>
    </r>
  </si>
  <si>
    <r>
      <t>9</t>
    </r>
    <r>
      <rPr>
        <sz val="11"/>
        <color indexed="8"/>
        <rFont val="ＭＳ 明朝"/>
        <family val="1"/>
        <charset val="128"/>
      </rPr>
      <t>～</t>
    </r>
    <r>
      <rPr>
        <sz val="11"/>
        <color indexed="8"/>
        <rFont val="Century"/>
        <family val="1"/>
      </rPr>
      <t>4</t>
    </r>
    <r>
      <rPr>
        <sz val="11"/>
        <color indexed="8"/>
        <rFont val="ＭＳ 明朝"/>
        <family val="1"/>
        <charset val="128"/>
      </rPr>
      <t>月</t>
    </r>
  </si>
  <si>
    <r>
      <t>200</t>
    </r>
    <r>
      <rPr>
        <sz val="11"/>
        <color indexed="8"/>
        <rFont val="ＭＳ 明朝"/>
        <family val="1"/>
        <charset val="128"/>
      </rPr>
      <t>～</t>
    </r>
    <r>
      <rPr>
        <sz val="11"/>
        <color indexed="8"/>
        <rFont val="Century"/>
        <family val="1"/>
      </rPr>
      <t>350</t>
    </r>
  </si>
  <si>
    <r>
      <t>10</t>
    </r>
    <r>
      <rPr>
        <sz val="11"/>
        <color indexed="8"/>
        <rFont val="ＭＳ 明朝"/>
        <family val="1"/>
        <charset val="128"/>
      </rPr>
      <t>～</t>
    </r>
    <r>
      <rPr>
        <sz val="11"/>
        <color indexed="8"/>
        <rFont val="Century"/>
        <family val="1"/>
      </rPr>
      <t>30</t>
    </r>
  </si>
  <si>
    <r>
      <t>9</t>
    </r>
    <r>
      <rPr>
        <sz val="11"/>
        <color indexed="8"/>
        <rFont val="ＭＳ 明朝"/>
        <family val="1"/>
        <charset val="128"/>
      </rPr>
      <t>～</t>
    </r>
    <r>
      <rPr>
        <sz val="11"/>
        <color indexed="8"/>
        <rFont val="Century"/>
        <family val="1"/>
      </rPr>
      <t>12</t>
    </r>
    <r>
      <rPr>
        <sz val="11"/>
        <color indexed="8"/>
        <rFont val="ＭＳ 明朝"/>
        <family val="1"/>
        <charset val="128"/>
      </rPr>
      <t>月</t>
    </r>
  </si>
  <si>
    <r>
      <t>30</t>
    </r>
    <r>
      <rPr>
        <sz val="11"/>
        <color indexed="8"/>
        <rFont val="ＭＳ 明朝"/>
        <family val="1"/>
        <charset val="128"/>
      </rPr>
      <t>～</t>
    </r>
    <r>
      <rPr>
        <sz val="11"/>
        <color indexed="8"/>
        <rFont val="Century"/>
        <family val="1"/>
      </rPr>
      <t>100</t>
    </r>
  </si>
  <si>
    <r>
      <rPr>
        <sz val="11"/>
        <color indexed="8"/>
        <rFont val="ＭＳ 明朝"/>
        <family val="1"/>
        <charset val="128"/>
      </rPr>
      <t>深海性ばい</t>
    </r>
  </si>
  <si>
    <r>
      <t>6</t>
    </r>
    <r>
      <rPr>
        <sz val="11"/>
        <color indexed="8"/>
        <rFont val="ＭＳ 明朝"/>
        <family val="1"/>
        <charset val="128"/>
      </rPr>
      <t>～</t>
    </r>
    <r>
      <rPr>
        <sz val="11"/>
        <color indexed="8"/>
        <rFont val="Century"/>
        <family val="1"/>
      </rPr>
      <t>8</t>
    </r>
    <r>
      <rPr>
        <sz val="11"/>
        <color indexed="8"/>
        <rFont val="ＭＳ 明朝"/>
        <family val="1"/>
        <charset val="128"/>
      </rPr>
      <t>月</t>
    </r>
  </si>
  <si>
    <r>
      <t>400</t>
    </r>
    <r>
      <rPr>
        <sz val="11"/>
        <color indexed="8"/>
        <rFont val="ＭＳ 明朝"/>
        <family val="1"/>
        <charset val="128"/>
      </rPr>
      <t>以深</t>
    </r>
  </si>
  <si>
    <r>
      <t>4</t>
    </r>
    <r>
      <rPr>
        <sz val="11"/>
        <color indexed="8"/>
        <rFont val="ＭＳ 明朝"/>
        <family val="1"/>
        <charset val="128"/>
      </rPr>
      <t>～</t>
    </r>
    <r>
      <rPr>
        <sz val="11"/>
        <color indexed="8"/>
        <rFont val="Century"/>
        <family val="1"/>
      </rPr>
      <t>7</t>
    </r>
    <r>
      <rPr>
        <sz val="11"/>
        <color indexed="8"/>
        <rFont val="ＭＳ 明朝"/>
        <family val="1"/>
        <charset val="128"/>
      </rPr>
      <t xml:space="preserve">月
</t>
    </r>
    <r>
      <rPr>
        <sz val="11"/>
        <color indexed="8"/>
        <rFont val="Century"/>
        <family val="1"/>
      </rPr>
      <t>9</t>
    </r>
    <r>
      <rPr>
        <sz val="11"/>
        <color indexed="8"/>
        <rFont val="ＭＳ 明朝"/>
        <family val="1"/>
        <charset val="128"/>
      </rPr>
      <t>～</t>
    </r>
    <r>
      <rPr>
        <sz val="11"/>
        <color indexed="8"/>
        <rFont val="Century"/>
        <family val="1"/>
      </rPr>
      <t>12</t>
    </r>
    <r>
      <rPr>
        <sz val="11"/>
        <color indexed="8"/>
        <rFont val="ＭＳ 明朝"/>
        <family val="1"/>
        <charset val="128"/>
      </rPr>
      <t>月</t>
    </r>
  </si>
  <si>
    <r>
      <rPr>
        <sz val="11"/>
        <color indexed="8"/>
        <rFont val="ＭＳ 明朝"/>
        <family val="1"/>
        <charset val="128"/>
      </rPr>
      <t>採貝藻</t>
    </r>
  </si>
  <si>
    <r>
      <rPr>
        <sz val="11"/>
        <color theme="1"/>
        <rFont val="ＭＳ 明朝"/>
        <family val="1"/>
        <charset val="128"/>
      </rPr>
      <t>名　　　　称</t>
    </r>
    <phoneticPr fontId="5"/>
  </si>
  <si>
    <r>
      <rPr>
        <sz val="11"/>
        <color theme="1"/>
        <rFont val="ＭＳ 明朝"/>
        <family val="1"/>
        <charset val="128"/>
      </rPr>
      <t>事　務　所　所　在　地</t>
    </r>
    <phoneticPr fontId="5"/>
  </si>
  <si>
    <r>
      <rPr>
        <sz val="11"/>
        <color theme="1"/>
        <rFont val="ＭＳ 明朝"/>
        <family val="1"/>
        <charset val="128"/>
      </rPr>
      <t>会長名</t>
    </r>
    <phoneticPr fontId="5"/>
  </si>
  <si>
    <r>
      <rPr>
        <sz val="11"/>
        <color theme="1"/>
        <rFont val="ＭＳ 明朝"/>
        <family val="1"/>
        <charset val="128"/>
      </rPr>
      <t>任　　　期</t>
    </r>
    <phoneticPr fontId="5"/>
  </si>
  <si>
    <r>
      <rPr>
        <sz val="11"/>
        <color theme="1"/>
        <rFont val="ＭＳ 明朝"/>
        <family val="1"/>
        <charset val="128"/>
      </rPr>
      <t>加藤　栄</t>
    </r>
    <phoneticPr fontId="5"/>
  </si>
  <si>
    <r>
      <rPr>
        <sz val="11"/>
        <color theme="1"/>
        <rFont val="ＭＳ 明朝"/>
        <family val="1"/>
        <charset val="128"/>
      </rPr>
      <t>性　質　別</t>
    </r>
    <phoneticPr fontId="5"/>
  </si>
  <si>
    <r>
      <rPr>
        <sz val="11"/>
        <color theme="1"/>
        <rFont val="ＭＳ 明朝"/>
        <family val="1"/>
        <charset val="128"/>
      </rPr>
      <t>金　額</t>
    </r>
    <phoneticPr fontId="5"/>
  </si>
  <si>
    <r>
      <rPr>
        <sz val="11"/>
        <color theme="1"/>
        <rFont val="ＭＳ 明朝"/>
        <family val="1"/>
        <charset val="128"/>
      </rPr>
      <t>主　要　事　業　等</t>
    </r>
    <phoneticPr fontId="5"/>
  </si>
  <si>
    <r>
      <rPr>
        <sz val="11"/>
        <color theme="1"/>
        <rFont val="ＭＳ 明朝"/>
        <family val="1"/>
        <charset val="128"/>
      </rPr>
      <t>報酬等</t>
    </r>
  </si>
  <si>
    <r>
      <rPr>
        <sz val="11"/>
        <color theme="1"/>
        <rFont val="ＭＳ 明朝"/>
        <family val="1"/>
        <charset val="128"/>
      </rPr>
      <t>事　業　等　主　要</t>
    </r>
    <phoneticPr fontId="5"/>
  </si>
  <si>
    <r>
      <rPr>
        <sz val="11"/>
        <color theme="1"/>
        <rFont val="ＭＳ 明朝"/>
        <family val="1"/>
        <charset val="128"/>
      </rPr>
      <t>投　資　的　経　費</t>
    </r>
  </si>
  <si>
    <r>
      <rPr>
        <sz val="11"/>
        <color theme="1"/>
        <rFont val="ＭＳ 明朝"/>
        <family val="1"/>
        <charset val="128"/>
      </rPr>
      <t>一</t>
    </r>
    <r>
      <rPr>
        <sz val="11"/>
        <color theme="1"/>
        <rFont val="Century"/>
        <family val="1"/>
      </rPr>
      <t xml:space="preserve"> </t>
    </r>
    <r>
      <rPr>
        <sz val="11"/>
        <color theme="1"/>
        <rFont val="ＭＳ 明朝"/>
        <family val="1"/>
        <charset val="128"/>
      </rPr>
      <t>般</t>
    </r>
    <r>
      <rPr>
        <sz val="11"/>
        <color theme="1"/>
        <rFont val="Century"/>
        <family val="1"/>
      </rPr>
      <t xml:space="preserve"> </t>
    </r>
    <r>
      <rPr>
        <sz val="11"/>
        <color theme="1"/>
        <rFont val="ＭＳ 明朝"/>
        <family val="1"/>
        <charset val="128"/>
      </rPr>
      <t>公</t>
    </r>
    <r>
      <rPr>
        <sz val="11"/>
        <color theme="1"/>
        <rFont val="Century"/>
        <family val="1"/>
      </rPr>
      <t xml:space="preserve"> </t>
    </r>
    <r>
      <rPr>
        <sz val="11"/>
        <color theme="1"/>
        <rFont val="ＭＳ 明朝"/>
        <family val="1"/>
        <charset val="128"/>
      </rPr>
      <t>共</t>
    </r>
    <phoneticPr fontId="5"/>
  </si>
  <si>
    <r>
      <rPr>
        <sz val="11"/>
        <color theme="1"/>
        <rFont val="ＭＳ 明朝"/>
        <family val="1"/>
        <charset val="128"/>
      </rPr>
      <t>一　般　行　政　費</t>
    </r>
    <rPh sb="0" eb="1">
      <t>イチ</t>
    </rPh>
    <rPh sb="2" eb="3">
      <t>ハン</t>
    </rPh>
    <rPh sb="4" eb="5">
      <t>ギョウ</t>
    </rPh>
    <rPh sb="6" eb="7">
      <t>セイ</t>
    </rPh>
    <rPh sb="8" eb="9">
      <t>ヒ</t>
    </rPh>
    <phoneticPr fontId="5"/>
  </si>
  <si>
    <r>
      <rPr>
        <sz val="11"/>
        <color theme="1"/>
        <rFont val="ＭＳ 明朝"/>
        <family val="1"/>
        <charset val="128"/>
      </rPr>
      <t>信用事業等育成強化事業費</t>
    </r>
    <rPh sb="0" eb="2">
      <t>シンヨウ</t>
    </rPh>
    <rPh sb="2" eb="4">
      <t>ジギョウ</t>
    </rPh>
    <rPh sb="4" eb="5">
      <t>ナド</t>
    </rPh>
    <rPh sb="5" eb="7">
      <t>イクセイ</t>
    </rPh>
    <rPh sb="7" eb="9">
      <t>キョウカ</t>
    </rPh>
    <rPh sb="9" eb="12">
      <t>ジギョウヒ</t>
    </rPh>
    <phoneticPr fontId="5"/>
  </si>
  <si>
    <r>
      <rPr>
        <sz val="11"/>
        <color theme="1"/>
        <rFont val="ＭＳ 明朝"/>
        <family val="1"/>
        <charset val="128"/>
      </rPr>
      <t>一</t>
    </r>
    <r>
      <rPr>
        <sz val="11"/>
        <color theme="1"/>
        <rFont val="Century"/>
        <family val="1"/>
      </rPr>
      <t xml:space="preserve"> </t>
    </r>
    <r>
      <rPr>
        <sz val="11"/>
        <color theme="1"/>
        <rFont val="ＭＳ 明朝"/>
        <family val="1"/>
        <charset val="128"/>
      </rPr>
      <t>般</t>
    </r>
    <r>
      <rPr>
        <sz val="11"/>
        <color theme="1"/>
        <rFont val="Century"/>
        <family val="1"/>
      </rPr>
      <t xml:space="preserve"> </t>
    </r>
    <r>
      <rPr>
        <sz val="11"/>
        <color theme="1"/>
        <rFont val="ＭＳ 明朝"/>
        <family val="1"/>
        <charset val="128"/>
      </rPr>
      <t>単</t>
    </r>
    <r>
      <rPr>
        <sz val="11"/>
        <color theme="1"/>
        <rFont val="Century"/>
        <family val="1"/>
      </rPr>
      <t xml:space="preserve"> </t>
    </r>
    <r>
      <rPr>
        <sz val="11"/>
        <color theme="1"/>
        <rFont val="ＭＳ 明朝"/>
        <family val="1"/>
        <charset val="128"/>
      </rPr>
      <t>独</t>
    </r>
    <phoneticPr fontId="5"/>
  </si>
  <si>
    <r>
      <rPr>
        <sz val="11"/>
        <color theme="1"/>
        <rFont val="ＭＳ 明朝"/>
        <family val="1"/>
        <charset val="128"/>
      </rPr>
      <t>そ　の　他</t>
    </r>
    <phoneticPr fontId="5"/>
  </si>
  <si>
    <r>
      <rPr>
        <sz val="11"/>
        <color theme="1"/>
        <rFont val="ＭＳ 明朝"/>
        <family val="1"/>
        <charset val="128"/>
      </rPr>
      <t>合　　計</t>
    </r>
    <phoneticPr fontId="5"/>
  </si>
  <si>
    <r>
      <rPr>
        <sz val="11"/>
        <color theme="1"/>
        <rFont val="ＭＳ 明朝"/>
        <family val="1"/>
        <charset val="128"/>
      </rPr>
      <t>最上丸維持管理費</t>
    </r>
  </si>
  <si>
    <r>
      <rPr>
        <sz val="11"/>
        <color theme="1"/>
        <rFont val="ＭＳ 明朝"/>
        <family val="1"/>
        <charset val="128"/>
      </rPr>
      <t>など</t>
    </r>
  </si>
  <si>
    <r>
      <rPr>
        <sz val="11"/>
        <color theme="1"/>
        <rFont val="ＭＳ 明朝"/>
        <family val="1"/>
        <charset val="128"/>
      </rPr>
      <t>維持補修費</t>
    </r>
  </si>
  <si>
    <r>
      <rPr>
        <sz val="11"/>
        <color theme="1"/>
        <rFont val="ＭＳ 明朝"/>
        <family val="1"/>
        <charset val="128"/>
      </rPr>
      <t>物　件　費</t>
    </r>
    <phoneticPr fontId="5"/>
  </si>
  <si>
    <r>
      <rPr>
        <sz val="11"/>
        <color theme="1"/>
        <rFont val="ＭＳ 明朝"/>
        <family val="1"/>
        <charset val="128"/>
      </rPr>
      <t>漁業公害等対策事業費</t>
    </r>
    <rPh sb="0" eb="2">
      <t>ギョギョウ</t>
    </rPh>
    <rPh sb="2" eb="4">
      <t>コウガイ</t>
    </rPh>
    <rPh sb="4" eb="5">
      <t>トウ</t>
    </rPh>
    <rPh sb="5" eb="7">
      <t>タイサク</t>
    </rPh>
    <rPh sb="7" eb="10">
      <t>ジギョウヒ</t>
    </rPh>
    <phoneticPr fontId="5"/>
  </si>
  <si>
    <r>
      <rPr>
        <sz val="12"/>
        <color theme="1"/>
        <rFont val="ＭＳ 明朝"/>
        <family val="1"/>
        <charset val="128"/>
      </rPr>
      <t>沿岸漁業改善資金特別会計</t>
    </r>
    <r>
      <rPr>
        <sz val="12"/>
        <color theme="1"/>
        <rFont val="Century"/>
        <family val="1"/>
      </rPr>
      <t xml:space="preserve">      </t>
    </r>
    <r>
      <rPr>
        <sz val="12"/>
        <color theme="1"/>
        <rFont val="ＭＳ Ｐ明朝"/>
        <family val="1"/>
        <charset val="128"/>
      </rPr>
      <t/>
    </r>
    <phoneticPr fontId="5"/>
  </si>
  <si>
    <r>
      <rPr>
        <sz val="11"/>
        <color theme="1"/>
        <rFont val="ＭＳ 明朝"/>
        <family val="1"/>
        <charset val="128"/>
      </rPr>
      <t>会特</t>
    </r>
    <rPh sb="0" eb="1">
      <t>カイ</t>
    </rPh>
    <rPh sb="1" eb="2">
      <t>トク</t>
    </rPh>
    <phoneticPr fontId="5"/>
  </si>
  <si>
    <r>
      <rPr>
        <sz val="11"/>
        <color theme="1"/>
        <rFont val="ＭＳ 明朝"/>
        <family val="1"/>
        <charset val="128"/>
      </rPr>
      <t>貸　付　勘　定</t>
    </r>
    <phoneticPr fontId="5"/>
  </si>
  <si>
    <r>
      <rPr>
        <sz val="11"/>
        <color theme="1"/>
        <rFont val="ＭＳ 明朝"/>
        <family val="1"/>
        <charset val="128"/>
      </rPr>
      <t>資金貸付等</t>
    </r>
  </si>
  <si>
    <r>
      <rPr>
        <sz val="11"/>
        <color theme="1"/>
        <rFont val="ＭＳ 明朝"/>
        <family val="1"/>
        <charset val="128"/>
      </rPr>
      <t>計別</t>
    </r>
    <rPh sb="0" eb="1">
      <t>ケイ</t>
    </rPh>
    <rPh sb="1" eb="2">
      <t>ベツ</t>
    </rPh>
    <phoneticPr fontId="5"/>
  </si>
  <si>
    <r>
      <rPr>
        <sz val="11"/>
        <color theme="1"/>
        <rFont val="ＭＳ 明朝"/>
        <family val="1"/>
        <charset val="128"/>
      </rPr>
      <t>業　務　勘　定</t>
    </r>
    <phoneticPr fontId="5"/>
  </si>
  <si>
    <r>
      <rPr>
        <sz val="11"/>
        <color theme="1"/>
        <rFont val="ＭＳ 明朝"/>
        <family val="1"/>
        <charset val="128"/>
      </rPr>
      <t>指導・委託・運用益の繰出</t>
    </r>
  </si>
  <si>
    <r>
      <rPr>
        <sz val="11"/>
        <color theme="1"/>
        <rFont val="ＭＳ 明朝"/>
        <family val="1"/>
        <charset val="128"/>
      </rPr>
      <t>魚類生息環境保全事業費</t>
    </r>
    <rPh sb="0" eb="2">
      <t>ギョルイ</t>
    </rPh>
    <rPh sb="2" eb="4">
      <t>セイソク</t>
    </rPh>
    <rPh sb="4" eb="6">
      <t>カンキョウ</t>
    </rPh>
    <rPh sb="6" eb="8">
      <t>ホゼン</t>
    </rPh>
    <rPh sb="8" eb="11">
      <t>ジギョウヒ</t>
    </rPh>
    <phoneticPr fontId="5"/>
  </si>
  <si>
    <r>
      <t xml:space="preserve"> </t>
    </r>
    <r>
      <rPr>
        <sz val="12"/>
        <rFont val="ＭＳ 明朝"/>
        <family val="1"/>
        <charset val="128"/>
      </rPr>
      <t>オ　地区別漁獲量</t>
    </r>
  </si>
  <si>
    <r>
      <rPr>
        <sz val="11"/>
        <rFont val="ＭＳ 明朝"/>
        <family val="1"/>
        <charset val="128"/>
      </rPr>
      <t>酒田</t>
    </r>
  </si>
  <si>
    <r>
      <rPr>
        <sz val="11"/>
        <rFont val="ＭＳ 明朝"/>
        <family val="1"/>
        <charset val="128"/>
      </rPr>
      <t>飛島</t>
    </r>
  </si>
  <si>
    <r>
      <rPr>
        <sz val="11"/>
        <rFont val="ＭＳ 明朝"/>
        <family val="1"/>
        <charset val="128"/>
      </rPr>
      <t>吹浦</t>
    </r>
  </si>
  <si>
    <r>
      <rPr>
        <sz val="11"/>
        <rFont val="ＭＳ 明朝"/>
        <family val="1"/>
        <charset val="128"/>
      </rPr>
      <t>加茂</t>
    </r>
  </si>
  <si>
    <r>
      <rPr>
        <sz val="11"/>
        <rFont val="ＭＳ 明朝"/>
        <family val="1"/>
        <charset val="128"/>
      </rPr>
      <t>豊浦</t>
    </r>
  </si>
  <si>
    <r>
      <rPr>
        <sz val="11"/>
        <rFont val="ＭＳ 明朝"/>
        <family val="1"/>
        <charset val="128"/>
      </rPr>
      <t>温海</t>
    </r>
  </si>
  <si>
    <r>
      <rPr>
        <sz val="11"/>
        <rFont val="ＭＳ 明朝"/>
        <family val="1"/>
        <charset val="128"/>
      </rPr>
      <t>念珠関</t>
    </r>
  </si>
  <si>
    <r>
      <rPr>
        <sz val="11"/>
        <rFont val="ＭＳ 明朝"/>
        <family val="1"/>
        <charset val="128"/>
      </rPr>
      <t>合計</t>
    </r>
  </si>
  <si>
    <r>
      <rPr>
        <sz val="11"/>
        <rFont val="ＭＳ 明朝"/>
        <family val="1"/>
        <charset val="128"/>
      </rPr>
      <t>月　</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地区</t>
    </r>
    <phoneticPr fontId="5"/>
  </si>
  <si>
    <t>4.30</t>
    <phoneticPr fontId="5"/>
  </si>
  <si>
    <t>6.30</t>
    <phoneticPr fontId="5"/>
  </si>
  <si>
    <t>26</t>
    <phoneticPr fontId="5"/>
  </si>
  <si>
    <r>
      <t>C</t>
    </r>
    <r>
      <rPr>
        <sz val="11"/>
        <rFont val="ＭＳ 明朝"/>
        <family val="1"/>
        <charset val="128"/>
      </rPr>
      <t>．</t>
    </r>
    <r>
      <rPr>
        <sz val="11"/>
        <rFont val="Century"/>
        <family val="1"/>
      </rPr>
      <t>STD</t>
    </r>
    <phoneticPr fontId="15"/>
  </si>
  <si>
    <r>
      <rPr>
        <sz val="11"/>
        <rFont val="ＭＳ 明朝"/>
        <family val="1"/>
        <charset val="128"/>
      </rPr>
      <t>進水年月日　　平成</t>
    </r>
    <r>
      <rPr>
        <sz val="11"/>
        <rFont val="Century"/>
        <family val="1"/>
      </rPr>
      <t>14</t>
    </r>
    <r>
      <rPr>
        <sz val="11"/>
        <rFont val="ＭＳ 明朝"/>
        <family val="1"/>
        <charset val="128"/>
      </rPr>
      <t>年</t>
    </r>
    <r>
      <rPr>
        <sz val="11"/>
        <rFont val="Century"/>
        <family val="1"/>
      </rPr>
      <t>9</t>
    </r>
    <r>
      <rPr>
        <sz val="11"/>
        <rFont val="ＭＳ 明朝"/>
        <family val="1"/>
        <charset val="128"/>
      </rPr>
      <t>月</t>
    </r>
    <r>
      <rPr>
        <sz val="11"/>
        <rFont val="Century"/>
        <family val="1"/>
      </rPr>
      <t>24</t>
    </r>
    <r>
      <rPr>
        <sz val="11"/>
        <rFont val="ＭＳ 明朝"/>
        <family val="1"/>
        <charset val="128"/>
      </rPr>
      <t>日</t>
    </r>
    <phoneticPr fontId="15"/>
  </si>
  <si>
    <r>
      <rPr>
        <sz val="11"/>
        <rFont val="ＭＳ 明朝"/>
        <family val="1"/>
        <charset val="128"/>
      </rPr>
      <t>定員　　　　　乗組員</t>
    </r>
    <r>
      <rPr>
        <sz val="11"/>
        <rFont val="Century"/>
        <family val="1"/>
      </rPr>
      <t xml:space="preserve"> 5</t>
    </r>
    <r>
      <rPr>
        <sz val="11"/>
        <rFont val="ＭＳ 明朝"/>
        <family val="1"/>
        <charset val="128"/>
      </rPr>
      <t>名</t>
    </r>
    <phoneticPr fontId="15"/>
  </si>
  <si>
    <r>
      <rPr>
        <sz val="11"/>
        <rFont val="ＭＳ 明朝"/>
        <family val="1"/>
        <charset val="128"/>
      </rPr>
      <t>　　　　　　　その他</t>
    </r>
    <r>
      <rPr>
        <sz val="11"/>
        <rFont val="Century"/>
        <family val="1"/>
      </rPr>
      <t xml:space="preserve"> 6</t>
    </r>
    <r>
      <rPr>
        <sz val="11"/>
        <rFont val="ＭＳ 明朝"/>
        <family val="1"/>
        <charset val="128"/>
      </rPr>
      <t>名</t>
    </r>
    <phoneticPr fontId="15"/>
  </si>
  <si>
    <r>
      <rPr>
        <sz val="11"/>
        <rFont val="ＭＳ 明朝"/>
        <family val="1"/>
        <charset val="128"/>
      </rPr>
      <t>潮流観測装置</t>
    </r>
    <phoneticPr fontId="15"/>
  </si>
  <si>
    <r>
      <rPr>
        <sz val="12"/>
        <color rgb="FF000000"/>
        <rFont val="ＭＳ 明朝"/>
        <family val="1"/>
        <charset val="128"/>
      </rPr>
      <t>　　　ア、開局年月日</t>
    </r>
    <phoneticPr fontId="5"/>
  </si>
  <si>
    <r>
      <rPr>
        <sz val="12"/>
        <color rgb="FF000000"/>
        <rFont val="ＭＳ 明朝"/>
        <family val="1"/>
        <charset val="128"/>
      </rPr>
      <t>　　　イ、呼出名称</t>
    </r>
    <phoneticPr fontId="5"/>
  </si>
  <si>
    <r>
      <rPr>
        <sz val="12"/>
        <color rgb="FF000000"/>
        <rFont val="ＭＳ 明朝"/>
        <family val="1"/>
        <charset val="128"/>
      </rPr>
      <t>　「さかたぎょぎょう」</t>
    </r>
    <phoneticPr fontId="5"/>
  </si>
  <si>
    <r>
      <rPr>
        <sz val="12"/>
        <color rgb="FF000000"/>
        <rFont val="ＭＳ 明朝"/>
        <family val="1"/>
        <charset val="128"/>
      </rPr>
      <t>　　　ウ、電波の型式</t>
    </r>
    <phoneticPr fontId="5"/>
  </si>
  <si>
    <r>
      <rPr>
        <sz val="12"/>
        <color rgb="FF000000"/>
        <rFont val="ＭＳ 明朝"/>
        <family val="1"/>
        <charset val="128"/>
      </rPr>
      <t>　周波数、空中線電力</t>
    </r>
    <phoneticPr fontId="5"/>
  </si>
  <si>
    <r>
      <rPr>
        <sz val="12"/>
        <color theme="1"/>
        <rFont val="ＭＳ 明朝"/>
        <family val="1"/>
        <charset val="128"/>
      </rPr>
      <t>漁　業　通　信</t>
    </r>
    <phoneticPr fontId="5"/>
  </si>
  <si>
    <r>
      <rPr>
        <sz val="12"/>
        <color theme="1"/>
        <rFont val="ＭＳ 明朝"/>
        <family val="1"/>
        <charset val="128"/>
      </rPr>
      <t>総　　　　　計</t>
    </r>
    <phoneticPr fontId="5"/>
  </si>
  <si>
    <r>
      <t>1</t>
    </r>
    <r>
      <rPr>
        <sz val="11"/>
        <rFont val="ＭＳ 明朝"/>
        <family val="1"/>
        <charset val="128"/>
      </rPr>
      <t>式</t>
    </r>
    <rPh sb="1" eb="2">
      <t>シキ</t>
    </rPh>
    <phoneticPr fontId="15"/>
  </si>
  <si>
    <r>
      <rPr>
        <sz val="12"/>
        <rFont val="ＭＳ 明朝"/>
        <family val="1"/>
        <charset val="128"/>
      </rPr>
      <t>１４　増　養　殖　事　業</t>
    </r>
  </si>
  <si>
    <r>
      <rPr>
        <sz val="11"/>
        <rFont val="ＭＳ 明朝"/>
        <family val="1"/>
        <charset val="128"/>
      </rPr>
      <t>水系</t>
    </r>
  </si>
  <si>
    <r>
      <rPr>
        <sz val="11"/>
        <rFont val="ＭＳ 明朝"/>
        <family val="1"/>
        <charset val="128"/>
      </rPr>
      <t>ふ化場名</t>
    </r>
  </si>
  <si>
    <r>
      <rPr>
        <sz val="11"/>
        <rFont val="ＭＳ 明朝"/>
        <family val="1"/>
        <charset val="128"/>
      </rPr>
      <t>備考</t>
    </r>
  </si>
  <si>
    <r>
      <rPr>
        <sz val="11"/>
        <rFont val="ＭＳ 明朝"/>
        <family val="1"/>
        <charset val="128"/>
      </rPr>
      <t>本流</t>
    </r>
  </si>
  <si>
    <r>
      <rPr>
        <sz val="11"/>
        <rFont val="ＭＳ 明朝"/>
        <family val="1"/>
        <charset val="128"/>
      </rPr>
      <t>支流</t>
    </r>
  </si>
  <si>
    <r>
      <rPr>
        <sz val="11"/>
        <rFont val="ＭＳ 明朝"/>
        <family val="1"/>
        <charset val="128"/>
      </rPr>
      <t>雌</t>
    </r>
  </si>
  <si>
    <r>
      <rPr>
        <sz val="11"/>
        <rFont val="ＭＳ 明朝"/>
        <family val="1"/>
        <charset val="128"/>
      </rPr>
      <t>雄</t>
    </r>
  </si>
  <si>
    <r>
      <rPr>
        <sz val="11"/>
        <rFont val="ＭＳ 明朝"/>
        <family val="1"/>
        <charset val="128"/>
      </rPr>
      <t>供給</t>
    </r>
  </si>
  <si>
    <r>
      <rPr>
        <sz val="11"/>
        <rFont val="ＭＳ 明朝"/>
        <family val="1"/>
        <charset val="128"/>
      </rPr>
      <t>受給</t>
    </r>
  </si>
  <si>
    <r>
      <rPr>
        <sz val="11"/>
        <rFont val="ＭＳ 明朝"/>
        <family val="1"/>
        <charset val="128"/>
      </rPr>
      <t>月
光
川</t>
    </r>
  </si>
  <si>
    <r>
      <rPr>
        <sz val="11"/>
        <rFont val="ＭＳ 明朝"/>
        <family val="1"/>
        <charset val="128"/>
      </rPr>
      <t>牛渡川</t>
    </r>
  </si>
  <si>
    <r>
      <rPr>
        <sz val="11"/>
        <rFont val="ＭＳ 明朝"/>
        <family val="1"/>
        <charset val="128"/>
      </rPr>
      <t>箕輪鮭漁業生産組合</t>
    </r>
  </si>
  <si>
    <r>
      <rPr>
        <sz val="11"/>
        <rFont val="ＭＳ 明朝"/>
        <family val="1"/>
        <charset val="128"/>
      </rPr>
      <t>箕輪</t>
    </r>
  </si>
  <si>
    <r>
      <rPr>
        <sz val="11"/>
        <rFont val="ＭＳ 明朝"/>
        <family val="1"/>
        <charset val="128"/>
      </rPr>
      <t>滝渕川</t>
    </r>
  </si>
  <si>
    <r>
      <rPr>
        <sz val="11"/>
        <rFont val="ＭＳ 明朝"/>
        <family val="1"/>
        <charset val="128"/>
      </rPr>
      <t>洗沢川</t>
    </r>
  </si>
  <si>
    <r>
      <rPr>
        <sz val="11"/>
        <rFont val="ＭＳ 明朝"/>
        <family val="1"/>
        <charset val="128"/>
      </rPr>
      <t>洗沢鮭漁業生産組合</t>
    </r>
  </si>
  <si>
    <r>
      <rPr>
        <sz val="11"/>
        <rFont val="ＭＳ 明朝"/>
        <family val="1"/>
        <charset val="128"/>
      </rPr>
      <t>洗沢</t>
    </r>
  </si>
  <si>
    <r>
      <rPr>
        <sz val="11"/>
        <rFont val="ＭＳ 明朝"/>
        <family val="1"/>
        <charset val="128"/>
      </rPr>
      <t>高瀬川</t>
    </r>
  </si>
  <si>
    <r>
      <rPr>
        <sz val="11"/>
        <rFont val="ＭＳ 明朝"/>
        <family val="1"/>
        <charset val="128"/>
      </rPr>
      <t>高瀬川鮭漁業生産組合</t>
    </r>
  </si>
  <si>
    <r>
      <rPr>
        <sz val="11"/>
        <rFont val="ＭＳ 明朝"/>
        <family val="1"/>
        <charset val="128"/>
      </rPr>
      <t>日向川</t>
    </r>
  </si>
  <si>
    <r>
      <rPr>
        <sz val="11"/>
        <rFont val="ＭＳ 明朝"/>
        <family val="1"/>
        <charset val="128"/>
      </rPr>
      <t>日向川鮭漁業生産組合</t>
    </r>
  </si>
  <si>
    <r>
      <rPr>
        <sz val="11"/>
        <rFont val="ＭＳ 明朝"/>
        <family val="1"/>
        <charset val="128"/>
      </rPr>
      <t>最
上
川</t>
    </r>
  </si>
  <si>
    <r>
      <rPr>
        <sz val="11"/>
        <rFont val="ＭＳ 明朝"/>
        <family val="1"/>
        <charset val="128"/>
      </rPr>
      <t>清川鮭増殖漁業生産組合</t>
    </r>
  </si>
  <si>
    <r>
      <rPr>
        <sz val="11"/>
        <rFont val="ＭＳ 明朝"/>
        <family val="1"/>
        <charset val="128"/>
      </rPr>
      <t>清川</t>
    </r>
  </si>
  <si>
    <r>
      <rPr>
        <sz val="11"/>
        <rFont val="ＭＳ 明朝"/>
        <family val="1"/>
        <charset val="128"/>
      </rPr>
      <t>角川流域鮭人工ふ化組合</t>
    </r>
  </si>
  <si>
    <r>
      <rPr>
        <sz val="11"/>
        <rFont val="ＭＳ 明朝"/>
        <family val="1"/>
        <charset val="128"/>
      </rPr>
      <t>古口</t>
    </r>
  </si>
  <si>
    <r>
      <rPr>
        <sz val="11"/>
        <rFont val="ＭＳ 明朝"/>
        <family val="1"/>
        <charset val="128"/>
      </rPr>
      <t>最上漁業協同組合</t>
    </r>
  </si>
  <si>
    <r>
      <rPr>
        <sz val="11"/>
        <rFont val="ＭＳ 明朝"/>
        <family val="1"/>
        <charset val="128"/>
      </rPr>
      <t>小国川漁業協同組合</t>
    </r>
  </si>
  <si>
    <r>
      <rPr>
        <sz val="11"/>
        <rFont val="ＭＳ 明朝"/>
        <family val="1"/>
        <charset val="128"/>
      </rPr>
      <t>長者原</t>
    </r>
  </si>
  <si>
    <r>
      <rPr>
        <sz val="11"/>
        <rFont val="ＭＳ 明朝"/>
        <family val="1"/>
        <charset val="128"/>
      </rPr>
      <t>丹生川漁業協同組合</t>
    </r>
    <rPh sb="0" eb="3">
      <t>ニュウガワ</t>
    </rPh>
    <rPh sb="2" eb="3">
      <t>カワ</t>
    </rPh>
    <phoneticPr fontId="5"/>
  </si>
  <si>
    <r>
      <rPr>
        <sz val="11"/>
        <rFont val="ＭＳ 明朝"/>
        <family val="1"/>
        <charset val="128"/>
      </rPr>
      <t>富並川</t>
    </r>
  </si>
  <si>
    <r>
      <rPr>
        <sz val="11"/>
        <rFont val="ＭＳ 明朝"/>
        <family val="1"/>
        <charset val="128"/>
      </rPr>
      <t>村山市富並川鮭鱒増殖組合</t>
    </r>
  </si>
  <si>
    <r>
      <rPr>
        <sz val="11"/>
        <rFont val="ＭＳ 明朝"/>
        <family val="1"/>
        <charset val="128"/>
      </rPr>
      <t>小見川</t>
    </r>
  </si>
  <si>
    <r>
      <rPr>
        <sz val="11"/>
        <rFont val="ＭＳ 明朝"/>
        <family val="1"/>
        <charset val="128"/>
      </rPr>
      <t>最上川第二漁業協同組合</t>
    </r>
  </si>
  <si>
    <r>
      <rPr>
        <sz val="11"/>
        <rFont val="ＭＳ 明朝"/>
        <family val="1"/>
        <charset val="128"/>
      </rPr>
      <t>乱川</t>
    </r>
  </si>
  <si>
    <r>
      <rPr>
        <sz val="11"/>
        <rFont val="ＭＳ 明朝"/>
        <family val="1"/>
        <charset val="128"/>
      </rPr>
      <t>〃</t>
    </r>
  </si>
  <si>
    <r>
      <rPr>
        <sz val="11"/>
        <rFont val="ＭＳ 明朝"/>
        <family val="1"/>
        <charset val="128"/>
      </rPr>
      <t>赤川鮭漁業生産組合</t>
    </r>
  </si>
  <si>
    <r>
      <rPr>
        <sz val="11"/>
        <rFont val="ＭＳ 明朝"/>
        <family val="1"/>
        <charset val="128"/>
      </rPr>
      <t>山戸漁業協同組合</t>
    </r>
  </si>
  <si>
    <r>
      <rPr>
        <sz val="11"/>
        <rFont val="ＭＳ 明朝"/>
        <family val="1"/>
        <charset val="128"/>
      </rPr>
      <t>庄内小国川漁業生産組合</t>
    </r>
  </si>
  <si>
    <r>
      <rPr>
        <sz val="11"/>
        <rFont val="ＭＳ 明朝"/>
        <family val="1"/>
        <charset val="128"/>
      </rPr>
      <t>由　良</t>
    </r>
    <phoneticPr fontId="5"/>
  </si>
  <si>
    <r>
      <rPr>
        <sz val="10"/>
        <rFont val="ＭＳ 明朝"/>
        <family val="1"/>
        <charset val="128"/>
      </rPr>
      <t>市町名</t>
    </r>
  </si>
  <si>
    <r>
      <rPr>
        <sz val="11"/>
        <rFont val="ＭＳ 明朝"/>
        <family val="1"/>
        <charset val="128"/>
      </rPr>
      <t>備　　　　　　　　　　考</t>
    </r>
    <phoneticPr fontId="5"/>
  </si>
  <si>
    <r>
      <rPr>
        <sz val="10"/>
        <rFont val="ＭＳ 明朝"/>
        <family val="1"/>
        <charset val="128"/>
      </rPr>
      <t>年度</t>
    </r>
    <phoneticPr fontId="15"/>
  </si>
  <si>
    <r>
      <rPr>
        <sz val="11"/>
        <rFont val="ＭＳ 明朝"/>
        <family val="1"/>
        <charset val="128"/>
      </rPr>
      <t>単位：千尾</t>
    </r>
    <rPh sb="0" eb="2">
      <t>タンイ</t>
    </rPh>
    <rPh sb="3" eb="4">
      <t>セン</t>
    </rPh>
    <rPh sb="4" eb="5">
      <t>ビ</t>
    </rPh>
    <phoneticPr fontId="5"/>
  </si>
  <si>
    <r>
      <rPr>
        <sz val="11"/>
        <rFont val="ＭＳ 明朝"/>
        <family val="1"/>
        <charset val="128"/>
      </rPr>
      <t>単位：千個</t>
    </r>
    <rPh sb="0" eb="2">
      <t>タンイ</t>
    </rPh>
    <rPh sb="3" eb="5">
      <t>センコ</t>
    </rPh>
    <phoneticPr fontId="5"/>
  </si>
  <si>
    <r>
      <rPr>
        <sz val="10"/>
        <rFont val="ＭＳ 明朝"/>
        <family val="1"/>
        <charset val="128"/>
      </rPr>
      <t>平成</t>
    </r>
    <rPh sb="0" eb="2">
      <t>ヘイセイ</t>
    </rPh>
    <phoneticPr fontId="5"/>
  </si>
  <si>
    <r>
      <rPr>
        <sz val="10"/>
        <rFont val="ＭＳ 明朝"/>
        <family val="1"/>
        <charset val="128"/>
      </rPr>
      <t>年</t>
    </r>
    <rPh sb="0" eb="1">
      <t>ネン</t>
    </rPh>
    <phoneticPr fontId="5"/>
  </si>
  <si>
    <r>
      <rPr>
        <sz val="10"/>
        <rFont val="ＭＳ 明朝"/>
        <family val="1"/>
        <charset val="128"/>
      </rPr>
      <t>月</t>
    </r>
    <rPh sb="0" eb="1">
      <t>ツキ</t>
    </rPh>
    <phoneticPr fontId="5"/>
  </si>
  <si>
    <r>
      <rPr>
        <sz val="10"/>
        <rFont val="ＭＳ 明朝"/>
        <family val="1"/>
        <charset val="128"/>
      </rPr>
      <t>日</t>
    </r>
    <rPh sb="0" eb="1">
      <t>ヒ</t>
    </rPh>
    <phoneticPr fontId="5"/>
  </si>
  <si>
    <r>
      <rPr>
        <sz val="10"/>
        <rFont val="ＭＳ 明朝"/>
        <family val="1"/>
        <charset val="128"/>
      </rPr>
      <t>回数</t>
    </r>
  </si>
  <si>
    <r>
      <rPr>
        <sz val="10"/>
        <rFont val="ＭＳ 明朝"/>
        <family val="1"/>
        <charset val="128"/>
      </rPr>
      <t>月　日</t>
    </r>
  </si>
  <si>
    <r>
      <rPr>
        <sz val="10"/>
        <rFont val="ＭＳ 明朝"/>
        <family val="1"/>
        <charset val="128"/>
      </rPr>
      <t>場　　所</t>
    </r>
  </si>
  <si>
    <r>
      <rPr>
        <sz val="10"/>
        <rFont val="ＭＳ 明朝"/>
        <family val="1"/>
        <charset val="128"/>
      </rPr>
      <t>参　　加　　者</t>
    </r>
  </si>
  <si>
    <r>
      <rPr>
        <sz val="10"/>
        <rFont val="ＭＳ 明朝"/>
        <family val="1"/>
        <charset val="128"/>
      </rPr>
      <t>講　　師</t>
    </r>
  </si>
  <si>
    <r>
      <rPr>
        <sz val="10"/>
        <rFont val="ＭＳ 明朝"/>
        <family val="1"/>
        <charset val="128"/>
      </rPr>
      <t>メ　ニ　ュ　ー</t>
    </r>
  </si>
  <si>
    <r>
      <rPr>
        <sz val="11"/>
        <rFont val="ＭＳ 明朝"/>
        <family val="1"/>
        <charset val="128"/>
      </rPr>
      <t>酒田市船場町
二丁目</t>
    </r>
    <r>
      <rPr>
        <sz val="11"/>
        <rFont val="Century"/>
        <family val="1"/>
      </rPr>
      <t>2</t>
    </r>
    <r>
      <rPr>
        <sz val="11"/>
        <rFont val="ＭＳ 明朝"/>
        <family val="1"/>
        <charset val="128"/>
      </rPr>
      <t>の</t>
    </r>
    <r>
      <rPr>
        <sz val="11"/>
        <rFont val="Century"/>
        <family val="1"/>
      </rPr>
      <t xml:space="preserve">1
</t>
    </r>
    <r>
      <rPr>
        <sz val="11"/>
        <rFont val="ＭＳ 明朝"/>
        <family val="1"/>
        <charset val="128"/>
      </rPr>
      <t>代表理事組合長
五十嵐安哉</t>
    </r>
  </si>
  <si>
    <r>
      <rPr>
        <sz val="11"/>
        <rFont val="ＭＳ 明朝"/>
        <family val="1"/>
        <charset val="128"/>
      </rPr>
      <t>地</t>
    </r>
    <r>
      <rPr>
        <sz val="11"/>
        <rFont val="Century"/>
        <family val="1"/>
      </rPr>
      <t xml:space="preserve">     </t>
    </r>
    <r>
      <rPr>
        <sz val="11"/>
        <rFont val="ＭＳ 明朝"/>
        <family val="1"/>
        <charset val="128"/>
      </rPr>
      <t>区</t>
    </r>
  </si>
  <si>
    <r>
      <rPr>
        <sz val="11"/>
        <rFont val="ＭＳ 明朝"/>
        <family val="1"/>
        <charset val="128"/>
      </rPr>
      <t>酒田市船場町二丁目</t>
    </r>
    <r>
      <rPr>
        <sz val="11"/>
        <rFont val="Century"/>
        <family val="1"/>
      </rPr>
      <t>2</t>
    </r>
    <r>
      <rPr>
        <sz val="11"/>
        <rFont val="ＭＳ 明朝"/>
        <family val="1"/>
        <charset val="128"/>
      </rPr>
      <t>の</t>
    </r>
    <r>
      <rPr>
        <sz val="11"/>
        <rFont val="Century"/>
        <family val="1"/>
      </rPr>
      <t>1</t>
    </r>
  </si>
  <si>
    <r>
      <rPr>
        <sz val="11"/>
        <rFont val="ＭＳ 明朝"/>
        <family val="1"/>
        <charset val="128"/>
      </rPr>
      <t>飽海郡遊佐町吹浦字西浜</t>
    </r>
    <r>
      <rPr>
        <sz val="11"/>
        <rFont val="Century"/>
        <family val="1"/>
      </rPr>
      <t>2</t>
    </r>
    <r>
      <rPr>
        <sz val="11"/>
        <rFont val="ＭＳ 明朝"/>
        <family val="1"/>
        <charset val="128"/>
      </rPr>
      <t>番地の</t>
    </r>
    <r>
      <rPr>
        <sz val="11"/>
        <rFont val="Century"/>
        <family val="1"/>
      </rPr>
      <t>1</t>
    </r>
    <r>
      <rPr>
        <sz val="11"/>
        <rFont val="ＭＳ 明朝"/>
        <family val="1"/>
        <charset val="128"/>
      </rPr>
      <t>の先</t>
    </r>
  </si>
  <si>
    <r>
      <rPr>
        <sz val="11"/>
        <rFont val="ＭＳ 明朝"/>
        <family val="1"/>
        <charset val="128"/>
      </rPr>
      <t>酒田市飛島字勝浦乙</t>
    </r>
    <r>
      <rPr>
        <sz val="11"/>
        <rFont val="Century"/>
        <family val="1"/>
      </rPr>
      <t>7</t>
    </r>
    <r>
      <rPr>
        <sz val="11"/>
        <rFont val="ＭＳ 明朝"/>
        <family val="1"/>
        <charset val="128"/>
      </rPr>
      <t>の</t>
    </r>
    <r>
      <rPr>
        <sz val="11"/>
        <rFont val="Century"/>
        <family val="1"/>
      </rPr>
      <t>4</t>
    </r>
  </si>
  <si>
    <r>
      <rPr>
        <sz val="11"/>
        <rFont val="ＭＳ 明朝"/>
        <family val="1"/>
        <charset val="128"/>
      </rPr>
      <t>鶴岡市加茂字加茂</t>
    </r>
    <r>
      <rPr>
        <sz val="11"/>
        <rFont val="Century"/>
        <family val="1"/>
      </rPr>
      <t>311</t>
    </r>
    <r>
      <rPr>
        <sz val="11"/>
        <rFont val="ＭＳ 明朝"/>
        <family val="1"/>
        <charset val="128"/>
      </rPr>
      <t>の</t>
    </r>
    <r>
      <rPr>
        <sz val="11"/>
        <rFont val="Century"/>
        <family val="1"/>
      </rPr>
      <t>2</t>
    </r>
  </si>
  <si>
    <r>
      <t xml:space="preserve"> </t>
    </r>
    <r>
      <rPr>
        <sz val="11"/>
        <rFont val="ＭＳ 明朝"/>
        <family val="1"/>
        <charset val="128"/>
      </rPr>
      <t>〃</t>
    </r>
    <r>
      <rPr>
        <sz val="11"/>
        <rFont val="Century"/>
        <family val="1"/>
      </rPr>
      <t xml:space="preserve"> </t>
    </r>
    <r>
      <rPr>
        <sz val="11"/>
        <rFont val="ＭＳ 明朝"/>
        <family val="1"/>
        <charset val="128"/>
      </rPr>
      <t>由良一丁目</t>
    </r>
    <r>
      <rPr>
        <sz val="11"/>
        <rFont val="Century"/>
        <family val="1"/>
      </rPr>
      <t>4</t>
    </r>
    <r>
      <rPr>
        <sz val="11"/>
        <rFont val="ＭＳ 明朝"/>
        <family val="1"/>
        <charset val="128"/>
      </rPr>
      <t>の</t>
    </r>
    <r>
      <rPr>
        <sz val="11"/>
        <rFont val="Century"/>
        <family val="1"/>
      </rPr>
      <t>53</t>
    </r>
  </si>
  <si>
    <r>
      <t xml:space="preserve"> </t>
    </r>
    <r>
      <rPr>
        <sz val="11"/>
        <rFont val="ＭＳ 明朝"/>
        <family val="1"/>
        <charset val="128"/>
      </rPr>
      <t>〃</t>
    </r>
    <r>
      <rPr>
        <sz val="11"/>
        <rFont val="Century"/>
        <family val="1"/>
      </rPr>
      <t xml:space="preserve"> </t>
    </r>
    <r>
      <rPr>
        <sz val="11"/>
        <rFont val="ＭＳ 明朝"/>
        <family val="1"/>
        <charset val="128"/>
      </rPr>
      <t>堅苔沢字宮田</t>
    </r>
    <r>
      <rPr>
        <sz val="11"/>
        <rFont val="Century"/>
        <family val="1"/>
      </rPr>
      <t>38</t>
    </r>
    <r>
      <rPr>
        <sz val="11"/>
        <rFont val="ＭＳ 明朝"/>
        <family val="1"/>
        <charset val="128"/>
      </rPr>
      <t>の</t>
    </r>
    <r>
      <rPr>
        <sz val="11"/>
        <rFont val="Century"/>
        <family val="1"/>
      </rPr>
      <t>1</t>
    </r>
  </si>
  <si>
    <r>
      <t xml:space="preserve"> </t>
    </r>
    <r>
      <rPr>
        <sz val="11"/>
        <rFont val="ＭＳ 明朝"/>
        <family val="1"/>
        <charset val="128"/>
      </rPr>
      <t>〃</t>
    </r>
    <r>
      <rPr>
        <sz val="11"/>
        <rFont val="Century"/>
        <family val="1"/>
      </rPr>
      <t xml:space="preserve"> </t>
    </r>
    <r>
      <rPr>
        <sz val="11"/>
        <rFont val="ＭＳ 明朝"/>
        <family val="1"/>
        <charset val="128"/>
      </rPr>
      <t>温海丁</t>
    </r>
    <r>
      <rPr>
        <sz val="11"/>
        <rFont val="Century"/>
        <family val="1"/>
      </rPr>
      <t>281</t>
    </r>
  </si>
  <si>
    <r>
      <t xml:space="preserve"> </t>
    </r>
    <r>
      <rPr>
        <sz val="11"/>
        <rFont val="ＭＳ 明朝"/>
        <family val="1"/>
        <charset val="128"/>
      </rPr>
      <t>〃</t>
    </r>
    <r>
      <rPr>
        <sz val="11"/>
        <rFont val="Century"/>
        <family val="1"/>
      </rPr>
      <t xml:space="preserve"> </t>
    </r>
    <r>
      <rPr>
        <sz val="11"/>
        <rFont val="ＭＳ 明朝"/>
        <family val="1"/>
        <charset val="128"/>
      </rPr>
      <t>鼠ヶ関乙</t>
    </r>
    <r>
      <rPr>
        <sz val="11"/>
        <rFont val="Century"/>
        <family val="1"/>
      </rPr>
      <t>41</t>
    </r>
    <r>
      <rPr>
        <sz val="11"/>
        <rFont val="ＭＳ 明朝"/>
        <family val="1"/>
        <charset val="128"/>
      </rPr>
      <t>の</t>
    </r>
    <r>
      <rPr>
        <sz val="11"/>
        <rFont val="Century"/>
        <family val="1"/>
      </rPr>
      <t>1</t>
    </r>
  </si>
  <si>
    <r>
      <rPr>
        <sz val="11"/>
        <rFont val="ＭＳ 明朝"/>
        <family val="1"/>
        <charset val="128"/>
      </rPr>
      <t>鶴岡市山五十川甲</t>
    </r>
    <r>
      <rPr>
        <sz val="11"/>
        <rFont val="Century"/>
        <family val="1"/>
      </rPr>
      <t xml:space="preserve">406
</t>
    </r>
    <r>
      <rPr>
        <sz val="11"/>
        <rFont val="ＭＳ 明朝"/>
        <family val="1"/>
        <charset val="128"/>
      </rPr>
      <t>　　本　間　義一郎</t>
    </r>
  </si>
  <si>
    <r>
      <rPr>
        <sz val="11"/>
        <rFont val="ＭＳ 明朝"/>
        <family val="1"/>
        <charset val="128"/>
      </rPr>
      <t>酒田市新堀字前岡</t>
    </r>
    <r>
      <rPr>
        <sz val="11"/>
        <rFont val="Century"/>
        <family val="1"/>
      </rPr>
      <t xml:space="preserve">97
</t>
    </r>
    <r>
      <rPr>
        <sz val="11"/>
        <rFont val="ＭＳ 明朝"/>
        <family val="1"/>
        <charset val="128"/>
      </rPr>
      <t>　　阿　部　興　治</t>
    </r>
  </si>
  <si>
    <r>
      <rPr>
        <sz val="11"/>
        <rFont val="ＭＳ 明朝"/>
        <family val="1"/>
        <charset val="128"/>
      </rPr>
      <t>会　長</t>
    </r>
    <rPh sb="0" eb="1">
      <t>カイ</t>
    </rPh>
    <rPh sb="2" eb="3">
      <t>チョウ</t>
    </rPh>
    <phoneticPr fontId="15"/>
  </si>
  <si>
    <r>
      <rPr>
        <sz val="11"/>
        <rFont val="ＭＳ 明朝"/>
        <family val="1"/>
        <charset val="128"/>
      </rPr>
      <t>区　　　分</t>
    </r>
  </si>
  <si>
    <r>
      <rPr>
        <sz val="11"/>
        <rFont val="ＭＳ 明朝"/>
        <family val="1"/>
        <charset val="128"/>
      </rPr>
      <t>過年度契約の変更</t>
    </r>
  </si>
  <si>
    <r>
      <rPr>
        <sz val="11"/>
        <rFont val="ＭＳ 明朝"/>
        <family val="1"/>
        <charset val="128"/>
      </rPr>
      <t>※「過年度契約の変更」は、前年度契約の本年度における失効、解除又は精算、無事故による掛金戻しの増減である。</t>
    </r>
  </si>
  <si>
    <r>
      <rPr>
        <sz val="11"/>
        <rFont val="ＭＳ 明朝"/>
        <family val="1"/>
        <charset val="128"/>
      </rPr>
      <t>出捐金</t>
    </r>
    <r>
      <rPr>
        <sz val="11"/>
        <rFont val="Century"/>
        <family val="1"/>
      </rPr>
      <t>139,000</t>
    </r>
  </si>
  <si>
    <r>
      <rPr>
        <sz val="12"/>
        <rFont val="ＭＳ 明朝"/>
        <family val="1"/>
        <charset val="128"/>
      </rPr>
      <t>１８　水　産　金　融</t>
    </r>
  </si>
  <si>
    <r>
      <rPr>
        <sz val="6"/>
        <rFont val="ＭＳ 明朝"/>
        <family val="1"/>
        <charset val="128"/>
      </rPr>
      <t>資金種類</t>
    </r>
  </si>
  <si>
    <r>
      <rPr>
        <sz val="11"/>
        <rFont val="ＭＳ 明朝"/>
        <family val="1"/>
        <charset val="128"/>
      </rPr>
      <t>緊急融資資金</t>
    </r>
  </si>
  <si>
    <r>
      <rPr>
        <sz val="11"/>
        <rFont val="ＭＳ 明朝"/>
        <family val="1"/>
        <charset val="128"/>
      </rPr>
      <t>県制度資金</t>
    </r>
  </si>
  <si>
    <r>
      <rPr>
        <sz val="6"/>
        <rFont val="ＭＳ 明朝"/>
        <family val="1"/>
        <charset val="128"/>
      </rPr>
      <t>資金
区分</t>
    </r>
  </si>
  <si>
    <r>
      <rPr>
        <sz val="11"/>
        <rFont val="ＭＳ 明朝"/>
        <family val="1"/>
        <charset val="128"/>
      </rPr>
      <t>農中</t>
    </r>
  </si>
  <si>
    <r>
      <rPr>
        <sz val="11"/>
        <rFont val="ＭＳ 明朝"/>
        <family val="1"/>
        <charset val="128"/>
      </rPr>
      <t>漁協</t>
    </r>
  </si>
  <si>
    <r>
      <rPr>
        <sz val="11"/>
        <rFont val="ＭＳ 明朝"/>
        <family val="1"/>
        <charset val="128"/>
      </rPr>
      <t>地銀</t>
    </r>
  </si>
  <si>
    <r>
      <rPr>
        <sz val="11"/>
        <rFont val="ＭＳ 明朝"/>
        <family val="1"/>
        <charset val="128"/>
      </rPr>
      <t>信金</t>
    </r>
  </si>
  <si>
    <r>
      <rPr>
        <sz val="11"/>
        <rFont val="ＭＳ 明朝"/>
        <family val="1"/>
        <charset val="128"/>
      </rPr>
      <t>短
期
貸
付</t>
    </r>
  </si>
  <si>
    <r>
      <rPr>
        <sz val="11"/>
        <rFont val="ＭＳ 明朝"/>
        <family val="1"/>
        <charset val="128"/>
      </rPr>
      <t>沖合漁業</t>
    </r>
  </si>
  <si>
    <r>
      <rPr>
        <sz val="11"/>
        <rFont val="ＭＳ 明朝"/>
        <family val="1"/>
        <charset val="128"/>
      </rPr>
      <t>沿岸漁業</t>
    </r>
  </si>
  <si>
    <r>
      <rPr>
        <sz val="11"/>
        <rFont val="ＭＳ 明朝"/>
        <family val="1"/>
        <charset val="128"/>
      </rPr>
      <t>内水面漁業</t>
    </r>
  </si>
  <si>
    <r>
      <rPr>
        <sz val="11"/>
        <rFont val="ＭＳ 明朝"/>
        <family val="1"/>
        <charset val="128"/>
      </rPr>
      <t>共同事業他</t>
    </r>
  </si>
  <si>
    <r>
      <rPr>
        <sz val="11"/>
        <rFont val="ＭＳ 明朝"/>
        <family val="1"/>
        <charset val="128"/>
      </rPr>
      <t>長
期
貸
付</t>
    </r>
  </si>
  <si>
    <r>
      <rPr>
        <sz val="11"/>
        <rFont val="ＭＳ 明朝"/>
        <family val="1"/>
        <charset val="128"/>
      </rPr>
      <t>合</t>
    </r>
    <r>
      <rPr>
        <sz val="11"/>
        <rFont val="Century"/>
        <family val="1"/>
      </rPr>
      <t xml:space="preserve">  </t>
    </r>
    <r>
      <rPr>
        <sz val="11"/>
        <rFont val="ＭＳ 明朝"/>
        <family val="1"/>
        <charset val="128"/>
      </rPr>
      <t>計</t>
    </r>
  </si>
  <si>
    <r>
      <rPr>
        <sz val="11"/>
        <rFont val="ＭＳ 明朝"/>
        <family val="1"/>
        <charset val="128"/>
      </rPr>
      <t>漁業近代化資金</t>
    </r>
  </si>
  <si>
    <r>
      <rPr>
        <sz val="11"/>
        <rFont val="ＭＳ 明朝"/>
        <family val="1"/>
        <charset val="128"/>
      </rPr>
      <t>公庫直貸</t>
    </r>
  </si>
  <si>
    <r>
      <rPr>
        <sz val="11"/>
        <rFont val="ＭＳ 明朝"/>
        <family val="1"/>
        <charset val="128"/>
      </rPr>
      <t>※　市中銀行については、基金協会保証付のみの金額</t>
    </r>
  </si>
  <si>
    <r>
      <rPr>
        <sz val="12"/>
        <rFont val="ＭＳ 明朝"/>
        <family val="1"/>
        <charset val="128"/>
      </rPr>
      <t>ア　海　　面</t>
    </r>
  </si>
  <si>
    <r>
      <t>20</t>
    </r>
    <r>
      <rPr>
        <sz val="11"/>
        <rFont val="ＭＳ 明朝"/>
        <family val="1"/>
        <charset val="128"/>
      </rPr>
      <t>トン未満</t>
    </r>
  </si>
  <si>
    <r>
      <t>20</t>
    </r>
    <r>
      <rPr>
        <sz val="11"/>
        <rFont val="ＭＳ 明朝"/>
        <family val="1"/>
        <charset val="128"/>
      </rPr>
      <t>トン以上</t>
    </r>
  </si>
  <si>
    <r>
      <rPr>
        <sz val="11"/>
        <rFont val="ＭＳ 明朝"/>
        <family val="1"/>
        <charset val="128"/>
      </rPr>
      <t>養殖水産物
収穫用器具資金</t>
    </r>
  </si>
  <si>
    <r>
      <rPr>
        <sz val="12"/>
        <rFont val="ＭＳ 明朝"/>
        <family val="1"/>
        <charset val="128"/>
      </rPr>
      <t>１９　漁港、港湾</t>
    </r>
  </si>
  <si>
    <r>
      <rPr>
        <sz val="11"/>
        <rFont val="ＭＳ 明朝"/>
        <family val="1"/>
        <charset val="128"/>
      </rPr>
      <t>区
分</t>
    </r>
  </si>
  <si>
    <r>
      <rPr>
        <sz val="11"/>
        <rFont val="ＭＳ 明朝"/>
        <family val="1"/>
        <charset val="128"/>
      </rPr>
      <t>漁港名</t>
    </r>
  </si>
  <si>
    <r>
      <rPr>
        <sz val="11"/>
        <rFont val="ＭＳ 明朝"/>
        <family val="1"/>
        <charset val="128"/>
      </rPr>
      <t>所在地</t>
    </r>
  </si>
  <si>
    <r>
      <rPr>
        <sz val="11"/>
        <rFont val="ＭＳ 明朝"/>
        <family val="1"/>
        <charset val="128"/>
      </rPr>
      <t>種類</t>
    </r>
  </si>
  <si>
    <r>
      <rPr>
        <sz val="11"/>
        <rFont val="ＭＳ 明朝"/>
        <family val="1"/>
        <charset val="128"/>
      </rPr>
      <t>管理者</t>
    </r>
  </si>
  <si>
    <r>
      <rPr>
        <sz val="11"/>
        <rFont val="ＭＳ 明朝"/>
        <family val="1"/>
        <charset val="128"/>
      </rPr>
      <t>漁港指定
年</t>
    </r>
    <r>
      <rPr>
        <sz val="11"/>
        <rFont val="Century"/>
        <family val="1"/>
      </rPr>
      <t xml:space="preserve"> </t>
    </r>
    <r>
      <rPr>
        <sz val="11"/>
        <rFont val="ＭＳ 明朝"/>
        <family val="1"/>
        <charset val="128"/>
      </rPr>
      <t>月</t>
    </r>
    <r>
      <rPr>
        <sz val="11"/>
        <rFont val="Century"/>
        <family val="1"/>
      </rPr>
      <t xml:space="preserve"> </t>
    </r>
    <r>
      <rPr>
        <sz val="11"/>
        <rFont val="ＭＳ 明朝"/>
        <family val="1"/>
        <charset val="128"/>
      </rPr>
      <t>日</t>
    </r>
  </si>
  <si>
    <r>
      <rPr>
        <sz val="11"/>
        <rFont val="ＭＳ 明朝"/>
        <family val="1"/>
        <charset val="128"/>
      </rPr>
      <t>施　　　設　　　規　　　模</t>
    </r>
  </si>
  <si>
    <r>
      <rPr>
        <sz val="11"/>
        <rFont val="ＭＳ 明朝"/>
        <family val="1"/>
        <charset val="128"/>
      </rPr>
      <t>防波堤</t>
    </r>
  </si>
  <si>
    <r>
      <rPr>
        <sz val="11"/>
        <rFont val="ＭＳ 明朝"/>
        <family val="1"/>
        <charset val="128"/>
      </rPr>
      <t>防砂堤</t>
    </r>
  </si>
  <si>
    <r>
      <rPr>
        <sz val="11"/>
        <rFont val="ＭＳ 明朝"/>
        <family val="1"/>
        <charset val="128"/>
      </rPr>
      <t>導流堤</t>
    </r>
  </si>
  <si>
    <r>
      <rPr>
        <sz val="11"/>
        <rFont val="ＭＳ 明朝"/>
        <family val="1"/>
        <charset val="128"/>
      </rPr>
      <t>護　岸</t>
    </r>
  </si>
  <si>
    <r>
      <rPr>
        <sz val="11"/>
        <rFont val="ＭＳ 明朝"/>
        <family val="1"/>
        <charset val="128"/>
      </rPr>
      <t>堤防突堤</t>
    </r>
  </si>
  <si>
    <r>
      <rPr>
        <sz val="11"/>
        <rFont val="ＭＳ 明朝"/>
        <family val="1"/>
        <charset val="128"/>
      </rPr>
      <t>岸　壁</t>
    </r>
  </si>
  <si>
    <r>
      <rPr>
        <sz val="11"/>
        <rFont val="ＭＳ 明朝"/>
        <family val="1"/>
        <charset val="128"/>
      </rPr>
      <t>物揚場</t>
    </r>
  </si>
  <si>
    <r>
      <rPr>
        <sz val="11"/>
        <rFont val="ＭＳ 明朝"/>
        <family val="1"/>
        <charset val="128"/>
      </rPr>
      <t>船揚場</t>
    </r>
  </si>
  <si>
    <r>
      <rPr>
        <sz val="11"/>
        <rFont val="ＭＳ 明朝"/>
        <family val="1"/>
        <charset val="128"/>
      </rPr>
      <t>泊　地</t>
    </r>
  </si>
  <si>
    <r>
      <rPr>
        <sz val="11"/>
        <rFont val="ＭＳ 明朝"/>
        <family val="1"/>
        <charset val="128"/>
      </rPr>
      <t>さん橋</t>
    </r>
  </si>
  <si>
    <r>
      <rPr>
        <sz val="11"/>
        <rFont val="ＭＳ 明朝"/>
        <family val="1"/>
        <charset val="128"/>
      </rPr>
      <t>漁
港</t>
    </r>
  </si>
  <si>
    <r>
      <rPr>
        <sz val="11"/>
        <rFont val="ＭＳ 明朝"/>
        <family val="1"/>
        <charset val="128"/>
      </rPr>
      <t>㎡</t>
    </r>
  </si>
  <si>
    <r>
      <rPr>
        <sz val="11"/>
        <rFont val="ＭＳ 明朝"/>
        <family val="1"/>
        <charset val="128"/>
      </rPr>
      <t>酒田市勝浦</t>
    </r>
  </si>
  <si>
    <r>
      <rPr>
        <sz val="11"/>
        <rFont val="ＭＳ 明朝"/>
        <family val="1"/>
        <charset val="128"/>
      </rPr>
      <t>酒田市中村</t>
    </r>
  </si>
  <si>
    <r>
      <rPr>
        <sz val="11"/>
        <rFont val="ＭＳ 明朝"/>
        <family val="1"/>
        <charset val="128"/>
      </rPr>
      <t>酒田市法木</t>
    </r>
  </si>
  <si>
    <r>
      <rPr>
        <sz val="11"/>
        <rFont val="ＭＳ 明朝"/>
        <family val="1"/>
        <charset val="128"/>
      </rPr>
      <t>鶴岡市由良</t>
    </r>
  </si>
  <si>
    <r>
      <rPr>
        <sz val="11"/>
        <rFont val="ＭＳ 明朝"/>
        <family val="1"/>
        <charset val="128"/>
      </rPr>
      <t>堅苔沢</t>
    </r>
  </si>
  <si>
    <r>
      <rPr>
        <sz val="11"/>
        <rFont val="ＭＳ 明朝"/>
        <family val="1"/>
        <charset val="128"/>
      </rPr>
      <t>　〃　堅苔沢</t>
    </r>
  </si>
  <si>
    <r>
      <rPr>
        <sz val="11"/>
        <rFont val="ＭＳ 明朝"/>
        <family val="1"/>
        <charset val="128"/>
      </rPr>
      <t>女鹿</t>
    </r>
  </si>
  <si>
    <r>
      <rPr>
        <sz val="11"/>
        <rFont val="ＭＳ 明朝"/>
        <family val="1"/>
        <charset val="128"/>
      </rPr>
      <t>飽海郡遊佐町
吹浦字女鹿</t>
    </r>
  </si>
  <si>
    <r>
      <rPr>
        <sz val="11"/>
        <rFont val="ＭＳ 明朝"/>
        <family val="1"/>
        <charset val="128"/>
      </rPr>
      <t>　〃　吹　浦</t>
    </r>
  </si>
  <si>
    <r>
      <rPr>
        <sz val="11"/>
        <rFont val="ＭＳ 明朝"/>
        <family val="1"/>
        <charset val="128"/>
      </rPr>
      <t>油戸</t>
    </r>
  </si>
  <si>
    <r>
      <rPr>
        <sz val="11"/>
        <rFont val="ＭＳ 明朝"/>
        <family val="1"/>
        <charset val="128"/>
      </rPr>
      <t>鶴岡市油戸</t>
    </r>
  </si>
  <si>
    <r>
      <rPr>
        <sz val="11"/>
        <rFont val="ＭＳ 明朝"/>
        <family val="1"/>
        <charset val="128"/>
      </rPr>
      <t>三瀬</t>
    </r>
  </si>
  <si>
    <r>
      <rPr>
        <sz val="11"/>
        <rFont val="ＭＳ 明朝"/>
        <family val="1"/>
        <charset val="128"/>
      </rPr>
      <t>　〃　三　瀬</t>
    </r>
  </si>
  <si>
    <r>
      <rPr>
        <sz val="11"/>
        <rFont val="ＭＳ 明朝"/>
        <family val="1"/>
        <charset val="128"/>
      </rPr>
      <t>小波渡</t>
    </r>
  </si>
  <si>
    <r>
      <rPr>
        <sz val="11"/>
        <rFont val="ＭＳ 明朝"/>
        <family val="1"/>
        <charset val="128"/>
      </rPr>
      <t>　〃　小波渡</t>
    </r>
  </si>
  <si>
    <r>
      <rPr>
        <sz val="11"/>
        <rFont val="ＭＳ 明朝"/>
        <family val="1"/>
        <charset val="128"/>
      </rPr>
      <t>鈴</t>
    </r>
  </si>
  <si>
    <r>
      <rPr>
        <sz val="11"/>
        <rFont val="ＭＳ 明朝"/>
        <family val="1"/>
        <charset val="128"/>
      </rPr>
      <t>　〃　五十川</t>
    </r>
  </si>
  <si>
    <r>
      <rPr>
        <sz val="11"/>
        <rFont val="ＭＳ 明朝"/>
        <family val="1"/>
        <charset val="128"/>
      </rPr>
      <t>暮坪</t>
    </r>
  </si>
  <si>
    <r>
      <rPr>
        <sz val="11"/>
        <rFont val="ＭＳ 明朝"/>
        <family val="1"/>
        <charset val="128"/>
      </rPr>
      <t>　〃　暮　坪</t>
    </r>
  </si>
  <si>
    <r>
      <rPr>
        <sz val="11"/>
        <rFont val="ＭＳ 明朝"/>
        <family val="1"/>
        <charset val="128"/>
      </rPr>
      <t>米子</t>
    </r>
  </si>
  <si>
    <r>
      <rPr>
        <sz val="11"/>
        <rFont val="ＭＳ 明朝"/>
        <family val="1"/>
        <charset val="128"/>
      </rPr>
      <t>　〃　米　子</t>
    </r>
  </si>
  <si>
    <r>
      <rPr>
        <sz val="11"/>
        <rFont val="ＭＳ 明朝"/>
        <family val="1"/>
        <charset val="128"/>
      </rPr>
      <t>温福</t>
    </r>
  </si>
  <si>
    <r>
      <rPr>
        <sz val="11"/>
        <rFont val="ＭＳ 明朝"/>
        <family val="1"/>
        <charset val="128"/>
      </rPr>
      <t>　〃　温　海</t>
    </r>
  </si>
  <si>
    <r>
      <rPr>
        <sz val="11"/>
        <rFont val="ＭＳ 明朝"/>
        <family val="1"/>
        <charset val="128"/>
      </rPr>
      <t>大岩川</t>
    </r>
  </si>
  <si>
    <r>
      <rPr>
        <sz val="11"/>
        <rFont val="ＭＳ 明朝"/>
        <family val="1"/>
        <charset val="128"/>
      </rPr>
      <t>　〃　大岩川</t>
    </r>
  </si>
  <si>
    <r>
      <rPr>
        <sz val="11"/>
        <rFont val="ＭＳ 明朝"/>
        <family val="1"/>
        <charset val="128"/>
      </rPr>
      <t>小岩川</t>
    </r>
  </si>
  <si>
    <r>
      <rPr>
        <sz val="11"/>
        <rFont val="ＭＳ 明朝"/>
        <family val="1"/>
        <charset val="128"/>
      </rPr>
      <t>　〃　小岩川</t>
    </r>
  </si>
  <si>
    <r>
      <rPr>
        <sz val="11"/>
        <rFont val="ＭＳ 明朝"/>
        <family val="1"/>
        <charset val="128"/>
      </rPr>
      <t>早田</t>
    </r>
  </si>
  <si>
    <r>
      <rPr>
        <sz val="11"/>
        <rFont val="ＭＳ 明朝"/>
        <family val="1"/>
        <charset val="128"/>
      </rPr>
      <t>　〃　早　田</t>
    </r>
  </si>
  <si>
    <r>
      <rPr>
        <sz val="11"/>
        <rFont val="ＭＳ 明朝"/>
        <family val="1"/>
        <charset val="128"/>
      </rPr>
      <t>港
湾</t>
    </r>
  </si>
  <si>
    <r>
      <rPr>
        <sz val="11"/>
        <rFont val="ＭＳ 明朝"/>
        <family val="1"/>
        <charset val="128"/>
      </rPr>
      <t>重要
港湾</t>
    </r>
  </si>
  <si>
    <r>
      <rPr>
        <sz val="11"/>
        <rFont val="ＭＳ 明朝"/>
        <family val="1"/>
        <charset val="128"/>
      </rPr>
      <t>鶴岡市加茂</t>
    </r>
  </si>
  <si>
    <r>
      <rPr>
        <sz val="11"/>
        <rFont val="ＭＳ 明朝"/>
        <family val="1"/>
        <charset val="128"/>
      </rPr>
      <t>地方
港湾</t>
    </r>
  </si>
  <si>
    <r>
      <rPr>
        <sz val="11"/>
        <rFont val="ＭＳ 明朝"/>
        <family val="1"/>
        <charset val="128"/>
      </rPr>
      <t>鼠ヶ関</t>
    </r>
  </si>
  <si>
    <r>
      <rPr>
        <sz val="11"/>
        <rFont val="ＭＳ 明朝"/>
        <family val="1"/>
        <charset val="128"/>
      </rPr>
      <t>　〃　鼠ヶ関</t>
    </r>
  </si>
  <si>
    <r>
      <rPr>
        <sz val="11"/>
        <color theme="1"/>
        <rFont val="ＭＳ 明朝"/>
        <family val="1"/>
        <charset val="128"/>
      </rPr>
      <t>平成</t>
    </r>
    <r>
      <rPr>
        <sz val="11"/>
        <color theme="1"/>
        <rFont val="Century"/>
        <family val="1"/>
      </rPr>
      <t>18</t>
    </r>
    <r>
      <rPr>
        <sz val="11"/>
        <color theme="1"/>
        <rFont val="ＭＳ 明朝"/>
        <family val="1"/>
        <charset val="128"/>
      </rPr>
      <t>年度から指定管理者制度により管理されている。</t>
    </r>
    <phoneticPr fontId="5"/>
  </si>
  <si>
    <r>
      <rPr>
        <sz val="11"/>
        <color theme="1"/>
        <rFont val="ＭＳ 明朝"/>
        <family val="1"/>
        <charset val="128"/>
      </rPr>
      <t>イ．漁港の管理</t>
    </r>
  </si>
  <si>
    <r>
      <rPr>
        <sz val="11"/>
        <color theme="1"/>
        <rFont val="ＭＳ 明朝"/>
        <family val="1"/>
        <charset val="128"/>
      </rPr>
      <t>漁港監視実施回数</t>
    </r>
    <phoneticPr fontId="5"/>
  </si>
  <si>
    <t>10</t>
    <phoneticPr fontId="5"/>
  </si>
  <si>
    <t>11</t>
    <phoneticPr fontId="5"/>
  </si>
  <si>
    <t>14</t>
    <phoneticPr fontId="5"/>
  </si>
  <si>
    <t>27</t>
    <phoneticPr fontId="5"/>
  </si>
  <si>
    <t>12</t>
    <phoneticPr fontId="5"/>
  </si>
  <si>
    <t>29</t>
    <phoneticPr fontId="5"/>
  </si>
  <si>
    <r>
      <rPr>
        <sz val="11"/>
        <color theme="1"/>
        <rFont val="ＭＳ 明朝"/>
        <family val="1"/>
        <charset val="128"/>
      </rPr>
      <t>　漁港は利用範囲等に応じて第</t>
    </r>
    <r>
      <rPr>
        <sz val="11"/>
        <color theme="1"/>
        <rFont val="Century"/>
        <family val="1"/>
      </rPr>
      <t>1</t>
    </r>
    <r>
      <rPr>
        <sz val="11"/>
        <color theme="1"/>
        <rFont val="ＭＳ 明朝"/>
        <family val="1"/>
        <charset val="128"/>
      </rPr>
      <t>種から第</t>
    </r>
    <r>
      <rPr>
        <sz val="11"/>
        <color theme="1"/>
        <rFont val="Century"/>
        <family val="1"/>
      </rPr>
      <t>4</t>
    </r>
    <r>
      <rPr>
        <sz val="11"/>
        <color theme="1"/>
        <rFont val="ＭＳ 明朝"/>
        <family val="1"/>
        <charset val="128"/>
      </rPr>
      <t>種までに分類されている。漁港管理者は漁港漁場整備法の規定により</t>
    </r>
    <phoneticPr fontId="5"/>
  </si>
  <si>
    <r>
      <rPr>
        <sz val="11"/>
        <color theme="1"/>
        <rFont val="ＭＳ 明朝"/>
        <family val="1"/>
        <charset val="128"/>
      </rPr>
      <t>地方公共団体と定められており、</t>
    </r>
    <r>
      <rPr>
        <sz val="11"/>
        <color theme="1"/>
        <rFont val="Century"/>
        <family val="1"/>
      </rPr>
      <t xml:space="preserve"> </t>
    </r>
    <r>
      <rPr>
        <sz val="11"/>
        <color theme="1"/>
        <rFont val="ＭＳ 明朝"/>
        <family val="1"/>
        <charset val="128"/>
      </rPr>
      <t>原則として第</t>
    </r>
    <r>
      <rPr>
        <sz val="11"/>
        <color theme="1"/>
        <rFont val="Century"/>
        <family val="1"/>
      </rPr>
      <t>1</t>
    </r>
    <r>
      <rPr>
        <sz val="11"/>
        <color theme="1"/>
        <rFont val="ＭＳ 明朝"/>
        <family val="1"/>
        <charset val="128"/>
      </rPr>
      <t>種漁港は市町村が、第</t>
    </r>
    <r>
      <rPr>
        <sz val="11"/>
        <color theme="1"/>
        <rFont val="Century"/>
        <family val="1"/>
      </rPr>
      <t>2</t>
    </r>
    <r>
      <rPr>
        <sz val="11"/>
        <color theme="1"/>
        <rFont val="ＭＳ 明朝"/>
        <family val="1"/>
        <charset val="128"/>
      </rPr>
      <t>～</t>
    </r>
    <r>
      <rPr>
        <sz val="11"/>
        <color theme="1"/>
        <rFont val="Century"/>
        <family val="1"/>
      </rPr>
      <t>4</t>
    </r>
    <r>
      <rPr>
        <sz val="11"/>
        <color theme="1"/>
        <rFont val="ＭＳ 明朝"/>
        <family val="1"/>
        <charset val="128"/>
      </rPr>
      <t>種漁港は都道府県が漁港管理者となる。</t>
    </r>
    <phoneticPr fontId="5"/>
  </si>
  <si>
    <r>
      <rPr>
        <sz val="11"/>
        <color theme="1"/>
        <rFont val="ＭＳ 明朝"/>
        <family val="1"/>
        <charset val="128"/>
      </rPr>
      <t>昭和</t>
    </r>
    <rPh sb="0" eb="2">
      <t>ショウワ</t>
    </rPh>
    <phoneticPr fontId="5"/>
  </si>
  <si>
    <r>
      <rPr>
        <sz val="11"/>
        <color theme="1"/>
        <rFont val="ＭＳ 明朝"/>
        <family val="1"/>
        <charset val="128"/>
      </rPr>
      <t>年</t>
    </r>
    <rPh sb="0" eb="1">
      <t>ネン</t>
    </rPh>
    <phoneticPr fontId="5"/>
  </si>
  <si>
    <r>
      <rPr>
        <sz val="11"/>
        <color theme="1"/>
        <rFont val="ＭＳ 明朝"/>
        <family val="1"/>
        <charset val="128"/>
      </rPr>
      <t>月</t>
    </r>
    <rPh sb="0" eb="1">
      <t>ガツ</t>
    </rPh>
    <phoneticPr fontId="5"/>
  </si>
  <si>
    <r>
      <rPr>
        <sz val="11"/>
        <color theme="1"/>
        <rFont val="ＭＳ 明朝"/>
        <family val="1"/>
        <charset val="128"/>
      </rPr>
      <t>日</t>
    </r>
    <rPh sb="0" eb="1">
      <t>ニチ</t>
    </rPh>
    <phoneticPr fontId="5"/>
  </si>
  <si>
    <t>7</t>
    <phoneticPr fontId="5"/>
  </si>
  <si>
    <t>37~38</t>
    <phoneticPr fontId="5"/>
  </si>
  <si>
    <t xml:space="preserve"> Fax 0234-24-6164</t>
    <phoneticPr fontId="5"/>
  </si>
  <si>
    <t xml:space="preserve"> Fax 023-630-3257</t>
    <phoneticPr fontId="15"/>
  </si>
  <si>
    <t xml:space="preserve"> Fax 0238-38-3216</t>
    <phoneticPr fontId="5"/>
  </si>
  <si>
    <t xml:space="preserve"> Fax 0235-33-0379</t>
    <phoneticPr fontId="5"/>
  </si>
  <si>
    <r>
      <rPr>
        <sz val="11"/>
        <color theme="1"/>
        <rFont val="ＭＳ 明朝"/>
        <family val="1"/>
        <charset val="128"/>
      </rPr>
      <t>平</t>
    </r>
    <r>
      <rPr>
        <sz val="11"/>
        <color theme="1"/>
        <rFont val="Century"/>
        <family val="1"/>
      </rPr>
      <t>24.8</t>
    </r>
    <r>
      <rPr>
        <sz val="11"/>
        <color theme="1"/>
        <rFont val="ＭＳ 明朝"/>
        <family val="1"/>
        <charset val="128"/>
      </rPr>
      <t>～平</t>
    </r>
    <r>
      <rPr>
        <sz val="11"/>
        <color theme="1"/>
        <rFont val="Century"/>
        <family val="1"/>
      </rPr>
      <t>28.8</t>
    </r>
    <phoneticPr fontId="5"/>
  </si>
  <si>
    <r>
      <rPr>
        <sz val="11"/>
        <color theme="1"/>
        <rFont val="ＭＳ 明朝"/>
        <family val="1"/>
        <charset val="128"/>
      </rPr>
      <t>平</t>
    </r>
    <r>
      <rPr>
        <sz val="11"/>
        <color theme="1"/>
        <rFont val="Century"/>
        <family val="1"/>
      </rPr>
      <t>24.12</t>
    </r>
    <r>
      <rPr>
        <sz val="11"/>
        <color theme="1"/>
        <rFont val="ＭＳ 明朝"/>
        <family val="1"/>
        <charset val="128"/>
      </rPr>
      <t>～平</t>
    </r>
    <r>
      <rPr>
        <sz val="11"/>
        <color theme="1"/>
        <rFont val="Century"/>
        <family val="1"/>
      </rPr>
      <t>28.11</t>
    </r>
    <phoneticPr fontId="5"/>
  </si>
  <si>
    <r>
      <rPr>
        <sz val="11"/>
        <color theme="1"/>
        <rFont val="ＭＳ 明朝"/>
        <family val="1"/>
        <charset val="128"/>
      </rPr>
      <t>漁港・漁場整備事業費</t>
    </r>
    <rPh sb="0" eb="2">
      <t>ギョコウ</t>
    </rPh>
    <phoneticPr fontId="5"/>
  </si>
  <si>
    <r>
      <rPr>
        <sz val="11"/>
        <color theme="1"/>
        <rFont val="ＭＳ 明朝"/>
        <family val="1"/>
        <charset val="128"/>
      </rPr>
      <t>水産行政振興費</t>
    </r>
    <rPh sb="0" eb="2">
      <t>スイサン</t>
    </rPh>
    <rPh sb="2" eb="4">
      <t>ギョウセイ</t>
    </rPh>
    <rPh sb="4" eb="7">
      <t>シンコウヒ</t>
    </rPh>
    <phoneticPr fontId="5"/>
  </si>
  <si>
    <r>
      <rPr>
        <sz val="11"/>
        <color theme="1"/>
        <rFont val="ＭＳ 明朝"/>
        <family val="1"/>
        <charset val="128"/>
      </rPr>
      <t>水産総合振興費</t>
    </r>
    <rPh sb="0" eb="2">
      <t>スイサン</t>
    </rPh>
    <rPh sb="2" eb="4">
      <t>ソウゴウ</t>
    </rPh>
    <rPh sb="4" eb="7">
      <t>シンコウヒ</t>
    </rPh>
    <phoneticPr fontId="5"/>
  </si>
  <si>
    <r>
      <rPr>
        <sz val="11"/>
        <color theme="1"/>
        <rFont val="ＭＳ 明朝"/>
        <family val="1"/>
        <charset val="128"/>
      </rPr>
      <t>沿岸漁業振興調査事業費</t>
    </r>
    <rPh sb="0" eb="2">
      <t>エンガン</t>
    </rPh>
    <rPh sb="2" eb="4">
      <t>ギョギョウ</t>
    </rPh>
    <rPh sb="4" eb="6">
      <t>シンコウ</t>
    </rPh>
    <rPh sb="6" eb="8">
      <t>チョウサ</t>
    </rPh>
    <rPh sb="8" eb="11">
      <t>ジギョウヒ</t>
    </rPh>
    <phoneticPr fontId="5"/>
  </si>
  <si>
    <r>
      <rPr>
        <sz val="11"/>
        <color theme="1"/>
        <rFont val="ＭＳ 明朝"/>
        <family val="1"/>
        <charset val="128"/>
      </rPr>
      <t>庄内浜トップブランド水産物創出事業費</t>
    </r>
    <rPh sb="0" eb="2">
      <t>ショウナイ</t>
    </rPh>
    <rPh sb="2" eb="3">
      <t>ハマ</t>
    </rPh>
    <rPh sb="10" eb="13">
      <t>スイサンブツ</t>
    </rPh>
    <rPh sb="13" eb="15">
      <t>ソウシュツ</t>
    </rPh>
    <rPh sb="15" eb="18">
      <t>ジギョウヒ</t>
    </rPh>
    <phoneticPr fontId="5"/>
  </si>
  <si>
    <r>
      <rPr>
        <sz val="11"/>
        <rFont val="ＭＳ 明朝"/>
        <family val="1"/>
        <charset val="128"/>
      </rPr>
      <t>月　</t>
    </r>
    <r>
      <rPr>
        <sz val="11"/>
        <rFont val="Century"/>
        <family val="1"/>
      </rPr>
      <t xml:space="preserve">   </t>
    </r>
    <r>
      <rPr>
        <sz val="11"/>
        <rFont val="ＭＳ 明朝"/>
        <family val="1"/>
        <charset val="128"/>
      </rPr>
      <t>　</t>
    </r>
    <r>
      <rPr>
        <sz val="11"/>
        <rFont val="Century"/>
        <family val="1"/>
      </rPr>
      <t xml:space="preserve"> </t>
    </r>
    <r>
      <rPr>
        <sz val="11"/>
        <rFont val="游ゴシック"/>
        <family val="1"/>
        <charset val="128"/>
      </rPr>
      <t>　</t>
    </r>
    <r>
      <rPr>
        <sz val="11"/>
        <rFont val="Century"/>
        <family val="1"/>
      </rPr>
      <t xml:space="preserve"> </t>
    </r>
    <r>
      <rPr>
        <sz val="11"/>
        <rFont val="ＭＳ 明朝"/>
        <family val="1"/>
        <charset val="128"/>
      </rPr>
      <t>地区</t>
    </r>
    <phoneticPr fontId="5"/>
  </si>
  <si>
    <t>6</t>
    <phoneticPr fontId="5"/>
  </si>
  <si>
    <t>16</t>
    <phoneticPr fontId="5"/>
  </si>
  <si>
    <t>1</t>
    <phoneticPr fontId="5"/>
  </si>
  <si>
    <t>2</t>
    <phoneticPr fontId="5"/>
  </si>
  <si>
    <r>
      <rPr>
        <sz val="11"/>
        <rFont val="ＭＳ 明朝"/>
        <family val="1"/>
        <charset val="128"/>
      </rPr>
      <t>県　外　漁　業</t>
    </r>
    <rPh sb="0" eb="1">
      <t>ケン</t>
    </rPh>
    <rPh sb="2" eb="3">
      <t>ソト</t>
    </rPh>
    <rPh sb="4" eb="5">
      <t>リョウ</t>
    </rPh>
    <rPh sb="6" eb="7">
      <t>ギョウ</t>
    </rPh>
    <phoneticPr fontId="15"/>
  </si>
  <si>
    <r>
      <t>1</t>
    </r>
    <r>
      <rPr>
        <sz val="11"/>
        <rFont val="ＭＳ 明朝"/>
        <family val="1"/>
        <charset val="128"/>
      </rPr>
      <t>件</t>
    </r>
    <rPh sb="1" eb="2">
      <t>ケン</t>
    </rPh>
    <phoneticPr fontId="5"/>
  </si>
  <si>
    <r>
      <rPr>
        <sz val="11"/>
        <color theme="1"/>
        <rFont val="ＭＳ 明朝"/>
        <family val="1"/>
        <charset val="128"/>
      </rPr>
      <t>鶴岡市鼠ヶ関乙</t>
    </r>
    <r>
      <rPr>
        <sz val="11"/>
        <color theme="1"/>
        <rFont val="Century"/>
        <family val="1"/>
      </rPr>
      <t>41</t>
    </r>
    <r>
      <rPr>
        <sz val="11"/>
        <color theme="1"/>
        <rFont val="ＭＳ 明朝"/>
        <family val="1"/>
        <charset val="128"/>
      </rPr>
      <t>の</t>
    </r>
    <r>
      <rPr>
        <sz val="11"/>
        <color theme="1"/>
        <rFont val="Century"/>
        <family val="1"/>
      </rPr>
      <t>6</t>
    </r>
    <phoneticPr fontId="5"/>
  </si>
  <si>
    <r>
      <rPr>
        <sz val="11"/>
        <color theme="1"/>
        <rFont val="ＭＳ 明朝"/>
        <family val="1"/>
        <charset val="128"/>
      </rPr>
      <t>鶴岡市由良一丁目</t>
    </r>
    <r>
      <rPr>
        <sz val="11"/>
        <color theme="1"/>
        <rFont val="Century"/>
        <family val="1"/>
      </rPr>
      <t>4</t>
    </r>
    <r>
      <rPr>
        <sz val="11"/>
        <color theme="1"/>
        <rFont val="ＭＳ 明朝"/>
        <family val="1"/>
        <charset val="128"/>
      </rPr>
      <t>番</t>
    </r>
    <r>
      <rPr>
        <sz val="11"/>
        <color theme="1"/>
        <rFont val="Century"/>
        <family val="1"/>
      </rPr>
      <t>53</t>
    </r>
    <r>
      <rPr>
        <sz val="11"/>
        <color theme="1"/>
        <rFont val="ＭＳ 明朝"/>
        <family val="1"/>
        <charset val="128"/>
      </rPr>
      <t>号</t>
    </r>
    <phoneticPr fontId="5"/>
  </si>
  <si>
    <r>
      <rPr>
        <sz val="11"/>
        <color theme="1"/>
        <rFont val="ＭＳ 明朝"/>
        <family val="1"/>
        <charset val="128"/>
      </rPr>
      <t>酒田市飛島字勝浦乙</t>
    </r>
    <r>
      <rPr>
        <sz val="11"/>
        <color theme="1"/>
        <rFont val="Century"/>
        <family val="1"/>
      </rPr>
      <t xml:space="preserve">7 </t>
    </r>
    <r>
      <rPr>
        <sz val="11"/>
        <color theme="1"/>
        <rFont val="ＭＳ 明朝"/>
        <family val="1"/>
        <charset val="128"/>
      </rPr>
      <t>の</t>
    </r>
    <r>
      <rPr>
        <sz val="11"/>
        <color theme="1"/>
        <rFont val="Century"/>
        <family val="1"/>
      </rPr>
      <t>4</t>
    </r>
  </si>
  <si>
    <r>
      <rPr>
        <sz val="11"/>
        <color theme="1"/>
        <rFont val="ＭＳ 明朝"/>
        <family val="1"/>
        <charset val="128"/>
      </rPr>
      <t>酒田市船場町二丁目</t>
    </r>
    <r>
      <rPr>
        <sz val="11"/>
        <color theme="1"/>
        <rFont val="Century"/>
        <family val="1"/>
      </rPr>
      <t xml:space="preserve"> 2</t>
    </r>
    <r>
      <rPr>
        <sz val="11"/>
        <color theme="1"/>
        <rFont val="ＭＳ 明朝"/>
        <family val="1"/>
        <charset val="128"/>
      </rPr>
      <t>の</t>
    </r>
    <r>
      <rPr>
        <sz val="11"/>
        <color theme="1"/>
        <rFont val="Century"/>
        <family val="1"/>
      </rPr>
      <t>1</t>
    </r>
  </si>
  <si>
    <r>
      <rPr>
        <sz val="11"/>
        <color theme="1"/>
        <rFont val="ＭＳ 明朝"/>
        <family val="1"/>
        <charset val="128"/>
      </rPr>
      <t>飽海郡遊佐町吹浦字西浜</t>
    </r>
    <r>
      <rPr>
        <sz val="11"/>
        <color theme="1"/>
        <rFont val="Century"/>
        <family val="1"/>
      </rPr>
      <t>2</t>
    </r>
    <r>
      <rPr>
        <sz val="11"/>
        <color theme="1"/>
        <rFont val="ＭＳ 明朝"/>
        <family val="1"/>
        <charset val="128"/>
      </rPr>
      <t>の</t>
    </r>
    <r>
      <rPr>
        <sz val="11"/>
        <color theme="1"/>
        <rFont val="Century"/>
        <family val="1"/>
      </rPr>
      <t>1</t>
    </r>
    <r>
      <rPr>
        <sz val="11"/>
        <color theme="1"/>
        <rFont val="ＭＳ 明朝"/>
        <family val="1"/>
        <charset val="128"/>
      </rPr>
      <t>の先</t>
    </r>
    <phoneticPr fontId="5"/>
  </si>
  <si>
    <r>
      <rPr>
        <sz val="11"/>
        <color theme="1"/>
        <rFont val="ＭＳ 明朝"/>
        <family val="1"/>
        <charset val="128"/>
      </rPr>
      <t>時間</t>
    </r>
    <phoneticPr fontId="5"/>
  </si>
  <si>
    <r>
      <rPr>
        <sz val="11"/>
        <color theme="1"/>
        <rFont val="ＭＳ 明朝"/>
        <family val="1"/>
        <charset val="128"/>
      </rPr>
      <t>時間</t>
    </r>
  </si>
  <si>
    <r>
      <rPr>
        <sz val="11"/>
        <rFont val="ＭＳ 明朝"/>
        <family val="1"/>
        <charset val="128"/>
      </rPr>
      <t>繰越</t>
    </r>
    <rPh sb="0" eb="2">
      <t>クリコ</t>
    </rPh>
    <phoneticPr fontId="5"/>
  </si>
  <si>
    <r>
      <t>140</t>
    </r>
    <r>
      <rPr>
        <sz val="11"/>
        <rFont val="ＭＳ 明朝"/>
        <family val="1"/>
        <charset val="128"/>
      </rPr>
      <t>千尾の稚魚を海中飼育へ供給</t>
    </r>
    <phoneticPr fontId="15"/>
  </si>
  <si>
    <r>
      <t>46</t>
    </r>
    <r>
      <rPr>
        <sz val="11"/>
        <rFont val="ＭＳ 明朝"/>
        <family val="1"/>
        <charset val="128"/>
      </rPr>
      <t>千尾の稚魚を海中飼育へ供給</t>
    </r>
    <r>
      <rPr>
        <sz val="11"/>
        <rFont val="Century"/>
        <family val="1"/>
      </rPr>
      <t xml:space="preserve"> </t>
    </r>
    <phoneticPr fontId="15"/>
  </si>
  <si>
    <r>
      <rPr>
        <sz val="11"/>
        <rFont val="ＭＳ 明朝"/>
        <family val="1"/>
        <charset val="128"/>
      </rPr>
      <t>体験者年齢</t>
    </r>
    <rPh sb="0" eb="3">
      <t>タイケンシャ</t>
    </rPh>
    <rPh sb="3" eb="5">
      <t>ネンレイ</t>
    </rPh>
    <phoneticPr fontId="5"/>
  </si>
  <si>
    <r>
      <rPr>
        <sz val="11"/>
        <rFont val="ＭＳ 明朝"/>
        <family val="1"/>
        <charset val="128"/>
      </rPr>
      <t>職業</t>
    </r>
    <rPh sb="0" eb="2">
      <t>ショクギョウ</t>
    </rPh>
    <phoneticPr fontId="5"/>
  </si>
  <si>
    <r>
      <rPr>
        <sz val="11"/>
        <rFont val="ＭＳ 明朝"/>
        <family val="1"/>
        <charset val="128"/>
      </rPr>
      <t>実施日</t>
    </r>
    <rPh sb="0" eb="3">
      <t>ジッシビ</t>
    </rPh>
    <phoneticPr fontId="5"/>
  </si>
  <si>
    <r>
      <rPr>
        <sz val="11"/>
        <rFont val="ＭＳ 明朝"/>
        <family val="1"/>
        <charset val="128"/>
      </rPr>
      <t>実施場所</t>
    </r>
    <rPh sb="0" eb="2">
      <t>ジッシ</t>
    </rPh>
    <rPh sb="2" eb="4">
      <t>バショ</t>
    </rPh>
    <phoneticPr fontId="5"/>
  </si>
  <si>
    <r>
      <rPr>
        <sz val="11"/>
        <rFont val="ＭＳ 明朝"/>
        <family val="1"/>
        <charset val="128"/>
      </rPr>
      <t>受入先</t>
    </r>
    <rPh sb="0" eb="2">
      <t>ウケイレ</t>
    </rPh>
    <rPh sb="2" eb="3">
      <t>サキ</t>
    </rPh>
    <phoneticPr fontId="5"/>
  </si>
  <si>
    <r>
      <rPr>
        <sz val="12"/>
        <rFont val="ＭＳ 明朝"/>
        <family val="1"/>
        <charset val="128"/>
      </rPr>
      <t>１６　魚　食　普　及　・　流　通　対　策</t>
    </r>
  </si>
  <si>
    <r>
      <rPr>
        <sz val="11"/>
        <rFont val="ＭＳ 明朝"/>
        <family val="1"/>
        <charset val="128"/>
      </rPr>
      <t>影山　一夫</t>
    </r>
    <rPh sb="0" eb="2">
      <t>カゲヤマ</t>
    </rPh>
    <rPh sb="3" eb="5">
      <t>カズオ</t>
    </rPh>
    <phoneticPr fontId="15"/>
  </si>
  <si>
    <t>―</t>
    <phoneticPr fontId="5"/>
  </si>
  <si>
    <r>
      <rPr>
        <sz val="11"/>
        <rFont val="ＭＳ 明朝"/>
        <family val="1"/>
        <charset val="128"/>
      </rPr>
      <t>正</t>
    </r>
    <r>
      <rPr>
        <sz val="11"/>
        <rFont val="Century"/>
        <family val="1"/>
      </rPr>
      <t xml:space="preserve"> </t>
    </r>
    <r>
      <rPr>
        <sz val="11"/>
        <rFont val="ＭＳ 明朝"/>
        <family val="1"/>
        <charset val="128"/>
      </rPr>
      <t>会</t>
    </r>
    <r>
      <rPr>
        <sz val="11"/>
        <rFont val="Century"/>
        <family val="1"/>
      </rPr>
      <t xml:space="preserve"> </t>
    </r>
    <r>
      <rPr>
        <sz val="11"/>
        <rFont val="ＭＳ 明朝"/>
        <family val="1"/>
        <charset val="128"/>
      </rPr>
      <t>員</t>
    </r>
    <phoneticPr fontId="5"/>
  </si>
  <si>
    <r>
      <rPr>
        <sz val="11"/>
        <rFont val="ＭＳ 明朝"/>
        <family val="1"/>
        <charset val="128"/>
      </rPr>
      <t>共済金支払実績</t>
    </r>
    <phoneticPr fontId="5"/>
  </si>
  <si>
    <r>
      <rPr>
        <sz val="11"/>
        <rFont val="ＭＳ 明朝"/>
        <family val="1"/>
        <charset val="128"/>
      </rPr>
      <t>積立ぷらす引受実績</t>
    </r>
    <phoneticPr fontId="5"/>
  </si>
  <si>
    <r>
      <rPr>
        <sz val="11"/>
        <rFont val="ＭＳ 明朝"/>
        <family val="1"/>
        <charset val="128"/>
      </rPr>
      <t>・</t>
    </r>
    <phoneticPr fontId="15"/>
  </si>
  <si>
    <r>
      <rPr>
        <sz val="11"/>
        <rFont val="ＭＳ 明朝"/>
        <family val="1"/>
        <charset val="128"/>
      </rPr>
      <t>さけ人工ふ化の調査研究</t>
    </r>
  </si>
  <si>
    <r>
      <rPr>
        <sz val="11"/>
        <rFont val="ＭＳ 明朝"/>
        <family val="1"/>
        <charset val="128"/>
      </rPr>
      <t>技術の改善、施設・設備拡充指導</t>
    </r>
    <phoneticPr fontId="5"/>
  </si>
  <si>
    <r>
      <rPr>
        <sz val="11"/>
        <rFont val="ＭＳ 明朝"/>
        <family val="1"/>
        <charset val="128"/>
      </rPr>
      <t>賛助会員</t>
    </r>
    <r>
      <rPr>
        <sz val="11"/>
        <rFont val="Century"/>
        <family val="1"/>
      </rPr>
      <t xml:space="preserve">  </t>
    </r>
    <phoneticPr fontId="5"/>
  </si>
  <si>
    <r>
      <rPr>
        <sz val="11"/>
        <rFont val="ＭＳ 明朝"/>
        <family val="1"/>
        <charset val="128"/>
      </rPr>
      <t>組合の運営指導等</t>
    </r>
  </si>
  <si>
    <r>
      <rPr>
        <sz val="11"/>
        <rFont val="ＭＳ 明朝"/>
        <family val="1"/>
        <charset val="128"/>
      </rPr>
      <t>・</t>
    </r>
  </si>
  <si>
    <r>
      <rPr>
        <sz val="11"/>
        <color theme="1"/>
        <rFont val="ＭＳ 明朝"/>
        <family val="1"/>
        <charset val="128"/>
      </rPr>
      <t>その他目的達成に必要な事業</t>
    </r>
  </si>
  <si>
    <t>H24</t>
  </si>
  <si>
    <t>H24</t>
    <phoneticPr fontId="5"/>
  </si>
  <si>
    <r>
      <rPr>
        <sz val="11"/>
        <color theme="1"/>
        <rFont val="ＭＳ 明朝"/>
        <family val="1"/>
        <charset val="128"/>
      </rPr>
      <t>　漁港は漁業の本拠地として整備されているため、漁船以外の船舶が利用する場合には、</t>
    </r>
    <phoneticPr fontId="5"/>
  </si>
  <si>
    <r>
      <rPr>
        <sz val="11"/>
        <color theme="1"/>
        <rFont val="ＭＳ 明朝"/>
        <family val="1"/>
        <charset val="128"/>
      </rPr>
      <t>　漁港管理者は漁港施設を占用等する場合には漁港管理条例、漁港区域内の公共空地を占用等する場合には漁港漁場整備法、</t>
    </r>
    <phoneticPr fontId="5"/>
  </si>
  <si>
    <r>
      <rPr>
        <sz val="11"/>
        <color theme="1"/>
        <rFont val="ＭＳ 明朝"/>
        <family val="1"/>
        <charset val="128"/>
      </rPr>
      <t>海　　岸　　法</t>
    </r>
    <phoneticPr fontId="5"/>
  </si>
  <si>
    <r>
      <rPr>
        <sz val="11"/>
        <color theme="1"/>
        <rFont val="ＭＳ 明朝"/>
        <family val="1"/>
        <charset val="128"/>
      </rPr>
      <t>堅　苔　沢　漁　港</t>
    </r>
    <phoneticPr fontId="5"/>
  </si>
  <si>
    <r>
      <rPr>
        <sz val="11"/>
        <color theme="1"/>
        <rFont val="ＭＳ 明朝"/>
        <family val="1"/>
        <charset val="128"/>
      </rPr>
      <t>漁　港　の　種　類</t>
    </r>
    <phoneticPr fontId="5"/>
  </si>
  <si>
    <r>
      <rPr>
        <sz val="11"/>
        <color theme="1"/>
        <rFont val="ＭＳ 明朝"/>
        <family val="1"/>
        <charset val="128"/>
      </rPr>
      <t>指　定　年　月　日</t>
    </r>
    <phoneticPr fontId="5"/>
  </si>
  <si>
    <r>
      <rPr>
        <sz val="11"/>
        <color indexed="8"/>
        <rFont val="ＭＳ 明朝"/>
        <family val="1"/>
        <charset val="128"/>
      </rPr>
      <t>魚種</t>
    </r>
    <r>
      <rPr>
        <sz val="11"/>
        <color indexed="8"/>
        <rFont val="Century"/>
        <family val="1"/>
      </rPr>
      <t xml:space="preserve">                        </t>
    </r>
    <r>
      <rPr>
        <sz val="11"/>
        <color indexed="8"/>
        <rFont val="ＭＳ 明朝"/>
        <family val="1"/>
        <charset val="128"/>
      </rPr>
      <t>月</t>
    </r>
    <phoneticPr fontId="15"/>
  </si>
  <si>
    <r>
      <rPr>
        <sz val="11"/>
        <color indexed="8"/>
        <rFont val="ＭＳ 明朝"/>
        <family val="1"/>
        <charset val="128"/>
      </rPr>
      <t>魚種</t>
    </r>
    <r>
      <rPr>
        <sz val="11"/>
        <color indexed="8"/>
        <rFont val="Century"/>
        <family val="1"/>
      </rPr>
      <t xml:space="preserve">                           </t>
    </r>
    <r>
      <rPr>
        <sz val="11"/>
        <color indexed="8"/>
        <rFont val="ＭＳ 明朝"/>
        <family val="1"/>
        <charset val="128"/>
      </rPr>
      <t>月</t>
    </r>
    <r>
      <rPr>
        <sz val="11"/>
        <color indexed="8"/>
        <rFont val="Century"/>
        <family val="1"/>
      </rPr>
      <t xml:space="preserve"> </t>
    </r>
    <phoneticPr fontId="15"/>
  </si>
  <si>
    <r>
      <rPr>
        <sz val="11"/>
        <color indexed="8"/>
        <rFont val="ＭＳ 明朝"/>
        <family val="1"/>
        <charset val="128"/>
      </rPr>
      <t>魚種</t>
    </r>
    <r>
      <rPr>
        <sz val="11"/>
        <color indexed="8"/>
        <rFont val="Century"/>
        <family val="1"/>
      </rPr>
      <t xml:space="preserve">                             </t>
    </r>
    <r>
      <rPr>
        <sz val="11"/>
        <color indexed="8"/>
        <rFont val="ＭＳ 明朝"/>
        <family val="1"/>
        <charset val="128"/>
      </rPr>
      <t>月</t>
    </r>
    <r>
      <rPr>
        <sz val="11"/>
        <color indexed="8"/>
        <rFont val="Century"/>
        <family val="1"/>
      </rPr>
      <t xml:space="preserve"> </t>
    </r>
    <phoneticPr fontId="15"/>
  </si>
  <si>
    <r>
      <t xml:space="preserve"> </t>
    </r>
    <r>
      <rPr>
        <sz val="11"/>
        <rFont val="ＭＳ 明朝"/>
        <family val="1"/>
        <charset val="128"/>
      </rPr>
      <t>漁業種</t>
    </r>
    <r>
      <rPr>
        <sz val="11"/>
        <rFont val="Century"/>
        <family val="1"/>
      </rPr>
      <t xml:space="preserve">                                </t>
    </r>
    <r>
      <rPr>
        <sz val="11"/>
        <rFont val="ＭＳ 明朝"/>
        <family val="1"/>
        <charset val="128"/>
      </rPr>
      <t>月</t>
    </r>
    <phoneticPr fontId="15"/>
  </si>
  <si>
    <r>
      <rPr>
        <sz val="11"/>
        <rFont val="ＭＳ 明朝"/>
        <family val="1"/>
        <charset val="128"/>
      </rPr>
      <t>漁業種</t>
    </r>
    <r>
      <rPr>
        <sz val="11"/>
        <rFont val="Century"/>
        <family val="1"/>
      </rPr>
      <t xml:space="preserve">                               </t>
    </r>
    <r>
      <rPr>
        <sz val="11"/>
        <rFont val="ＭＳ 明朝"/>
        <family val="1"/>
        <charset val="128"/>
      </rPr>
      <t>月</t>
    </r>
    <phoneticPr fontId="15"/>
  </si>
  <si>
    <r>
      <rPr>
        <sz val="11"/>
        <rFont val="ＭＳ 明朝"/>
        <family val="1"/>
        <charset val="128"/>
      </rPr>
      <t>県庁農林水産部</t>
    </r>
  </si>
  <si>
    <r>
      <rPr>
        <sz val="11"/>
        <rFont val="ＭＳ 明朝"/>
        <family val="1"/>
        <charset val="128"/>
      </rPr>
      <t>農政企画課</t>
    </r>
  </si>
  <si>
    <r>
      <rPr>
        <sz val="11"/>
        <rFont val="ＭＳ 明朝"/>
        <family val="1"/>
        <charset val="128"/>
      </rPr>
      <t>金融担当</t>
    </r>
    <phoneticPr fontId="15"/>
  </si>
  <si>
    <r>
      <rPr>
        <sz val="11"/>
        <rFont val="ＭＳ 明朝"/>
        <family val="1"/>
        <charset val="128"/>
      </rPr>
      <t>利子補給､改善資金､漁業信用基金協会の指導</t>
    </r>
  </si>
  <si>
    <r>
      <rPr>
        <sz val="11"/>
        <rFont val="ＭＳ 明朝"/>
        <family val="1"/>
        <charset val="128"/>
      </rPr>
      <t>･農業経営・担い手支援室</t>
    </r>
    <rPh sb="1" eb="3">
      <t>ノウギョウ</t>
    </rPh>
    <rPh sb="3" eb="5">
      <t>ケイエイ</t>
    </rPh>
    <rPh sb="6" eb="7">
      <t>ニナ</t>
    </rPh>
    <rPh sb="8" eb="9">
      <t>テ</t>
    </rPh>
    <rPh sb="9" eb="11">
      <t>シエン</t>
    </rPh>
    <rPh sb="11" eb="12">
      <t>シツ</t>
    </rPh>
    <phoneticPr fontId="15"/>
  </si>
  <si>
    <r>
      <rPr>
        <sz val="11"/>
        <rFont val="ＭＳ 明朝"/>
        <family val="1"/>
        <charset val="128"/>
      </rPr>
      <t>･団体検査指導室</t>
    </r>
  </si>
  <si>
    <r>
      <rPr>
        <sz val="11"/>
        <rFont val="ＭＳ 明朝"/>
        <family val="1"/>
        <charset val="128"/>
      </rPr>
      <t>団体検査担当</t>
    </r>
  </si>
  <si>
    <r>
      <rPr>
        <sz val="11"/>
        <rFont val="ＭＳ 明朝"/>
        <family val="1"/>
        <charset val="128"/>
      </rPr>
      <t>山形県漁協の常例検査</t>
    </r>
  </si>
  <si>
    <r>
      <rPr>
        <sz val="11"/>
        <rFont val="ＭＳ 明朝"/>
        <family val="1"/>
        <charset val="128"/>
      </rPr>
      <t>室長補佐</t>
    </r>
  </si>
  <si>
    <r>
      <rPr>
        <sz val="11"/>
        <rFont val="ＭＳ 明朝"/>
        <family val="1"/>
        <charset val="128"/>
      </rPr>
      <t>漁業調整､水産団体の許認可</t>
    </r>
    <phoneticPr fontId="5"/>
  </si>
  <si>
    <r>
      <rPr>
        <sz val="11"/>
        <rFont val="ＭＳ 明朝"/>
        <family val="1"/>
        <charset val="128"/>
      </rPr>
      <t>沿岸漁業振興対策</t>
    </r>
  </si>
  <si>
    <r>
      <rPr>
        <sz val="11"/>
        <rFont val="ＭＳ 明朝"/>
        <family val="1"/>
        <charset val="128"/>
      </rPr>
      <t>課長補佐</t>
    </r>
    <rPh sb="0" eb="2">
      <t>カチョウ</t>
    </rPh>
    <rPh sb="2" eb="4">
      <t>ホサ</t>
    </rPh>
    <phoneticPr fontId="15"/>
  </si>
  <si>
    <r>
      <rPr>
        <sz val="11"/>
        <rFont val="ＭＳ 明朝"/>
        <family val="1"/>
        <charset val="128"/>
      </rPr>
      <t>内水面漁業振興対策､さけ･ます増殖対策</t>
    </r>
  </si>
  <si>
    <r>
      <rPr>
        <sz val="11"/>
        <rFont val="ＭＳ 明朝"/>
        <family val="1"/>
        <charset val="128"/>
      </rPr>
      <t>魚類防疫対策</t>
    </r>
  </si>
  <si>
    <r>
      <rPr>
        <sz val="11"/>
        <rFont val="ＭＳ 明朝"/>
        <family val="1"/>
        <charset val="128"/>
      </rPr>
      <t>漁港･漁場･海岸の整備管理</t>
    </r>
    <phoneticPr fontId="15"/>
  </si>
  <si>
    <r>
      <rPr>
        <sz val="11"/>
        <rFont val="ＭＳ 明朝"/>
        <family val="1"/>
        <charset val="128"/>
      </rPr>
      <t>庄内総合支庁産業経済部</t>
    </r>
    <rPh sb="6" eb="8">
      <t>サンギョウ</t>
    </rPh>
    <rPh sb="8" eb="10">
      <t>ケイザイ</t>
    </rPh>
    <rPh sb="10" eb="11">
      <t>ブ</t>
    </rPh>
    <phoneticPr fontId="15"/>
  </si>
  <si>
    <r>
      <rPr>
        <sz val="11"/>
        <rFont val="ＭＳ 明朝"/>
        <family val="1"/>
        <charset val="128"/>
      </rPr>
      <t>人事､予算､決算､財産､物品</t>
    </r>
    <phoneticPr fontId="15"/>
  </si>
  <si>
    <r>
      <rPr>
        <sz val="11"/>
        <rFont val="ＭＳ 明朝"/>
        <family val="1"/>
        <charset val="128"/>
      </rPr>
      <t>水産業協同組合･団体指導､水産金融､常例検査､漁港施設･漁港海岸施設の管理､国有海浜地処理</t>
    </r>
  </si>
  <si>
    <r>
      <rPr>
        <sz val="11"/>
        <rFont val="ＭＳ 明朝"/>
        <family val="1"/>
        <charset val="128"/>
      </rPr>
      <t>振興普及担当</t>
    </r>
  </si>
  <si>
    <r>
      <rPr>
        <sz val="11"/>
        <rFont val="ＭＳ 明朝"/>
        <family val="1"/>
        <charset val="128"/>
      </rPr>
      <t>水産振興策実施､水産業技術普及指導､漁業生産担い手育成､栽培漁業推進指導､流通･魚価対策</t>
    </r>
    <phoneticPr fontId="15"/>
  </si>
  <si>
    <r>
      <rPr>
        <sz val="11"/>
        <rFont val="ＭＳ 明朝"/>
        <family val="1"/>
        <charset val="128"/>
      </rPr>
      <t>漁港整備主幹</t>
    </r>
    <rPh sb="0" eb="2">
      <t>ギョコウ</t>
    </rPh>
    <rPh sb="2" eb="4">
      <t>セイビ</t>
    </rPh>
    <rPh sb="4" eb="6">
      <t>シュカン</t>
    </rPh>
    <phoneticPr fontId="15"/>
  </si>
  <si>
    <r>
      <rPr>
        <sz val="11"/>
        <rFont val="ＭＳ 明朝"/>
        <family val="1"/>
        <charset val="128"/>
      </rPr>
      <t>漁港整備担当</t>
    </r>
  </si>
  <si>
    <r>
      <rPr>
        <sz val="11"/>
        <rFont val="ＭＳ 明朝"/>
        <family val="1"/>
        <charset val="128"/>
      </rPr>
      <t>漁業調整担当</t>
    </r>
  </si>
  <si>
    <r>
      <rPr>
        <sz val="11"/>
        <rFont val="ＭＳ 明朝"/>
        <family val="1"/>
        <charset val="128"/>
      </rPr>
      <t>漁業調整､海面漁業許可､漁業取締､漁船登録､遊漁対策､資源管理､漁場環境保全</t>
    </r>
  </si>
  <si>
    <r>
      <rPr>
        <sz val="11"/>
        <rFont val="ＭＳ 明朝"/>
        <family val="1"/>
        <charset val="128"/>
      </rPr>
      <t>漁業指導監督通信､漁業無線通信､海上気象に関する通信</t>
    </r>
  </si>
  <si>
    <r>
      <rPr>
        <sz val="11"/>
        <rFont val="ＭＳ 明朝"/>
        <family val="1"/>
        <charset val="128"/>
      </rPr>
      <t>場長</t>
    </r>
  </si>
  <si>
    <r>
      <rPr>
        <sz val="11"/>
        <rFont val="ＭＳ 明朝"/>
        <family val="1"/>
        <charset val="128"/>
      </rPr>
      <t>海洋資源部</t>
    </r>
    <rPh sb="0" eb="2">
      <t>カイヨウ</t>
    </rPh>
    <rPh sb="2" eb="5">
      <t>シゲンブ</t>
    </rPh>
    <phoneticPr fontId="15"/>
  </si>
  <si>
    <r>
      <rPr>
        <sz val="11"/>
        <rFont val="ＭＳ 明朝"/>
        <family val="1"/>
        <charset val="128"/>
      </rPr>
      <t>副場長</t>
    </r>
  </si>
  <si>
    <r>
      <rPr>
        <sz val="11"/>
        <rFont val="ＭＳ 明朝"/>
        <family val="1"/>
        <charset val="128"/>
      </rPr>
      <t>浅海増殖部</t>
    </r>
  </si>
  <si>
    <r>
      <rPr>
        <sz val="11"/>
        <rFont val="ＭＳ 明朝"/>
        <family val="1"/>
        <charset val="128"/>
      </rPr>
      <t>種苗生産技術開発研究､放流効果調査､増養殖研究､沿岸漁場整備関係調査</t>
    </r>
  </si>
  <si>
    <r>
      <rPr>
        <sz val="11"/>
        <rFont val="ＭＳ 明朝"/>
        <family val="1"/>
        <charset val="128"/>
      </rPr>
      <t>庶務係</t>
    </r>
  </si>
  <si>
    <r>
      <rPr>
        <sz val="11"/>
        <rFont val="ＭＳ 明朝"/>
        <family val="1"/>
        <charset val="128"/>
      </rPr>
      <t>人事､予算､決算､財産､物品</t>
    </r>
  </si>
  <si>
    <r>
      <rPr>
        <sz val="11"/>
        <rFont val="ＭＳ 明朝"/>
        <family val="1"/>
        <charset val="128"/>
      </rPr>
      <t>資源調査部</t>
    </r>
  </si>
  <si>
    <r>
      <rPr>
        <sz val="11"/>
        <rFont val="ＭＳ 明朝"/>
        <family val="1"/>
        <charset val="128"/>
      </rPr>
      <t>水産資源の増殖､生態･環境調査研究</t>
    </r>
    <phoneticPr fontId="5"/>
  </si>
  <si>
    <r>
      <t xml:space="preserve">     </t>
    </r>
    <r>
      <rPr>
        <sz val="11"/>
        <rFont val="ＭＳ 明朝"/>
        <family val="1"/>
        <charset val="128"/>
      </rPr>
      <t>　　　　　　　　　</t>
    </r>
    <r>
      <rPr>
        <sz val="11"/>
        <rFont val="Century"/>
        <family val="1"/>
      </rPr>
      <t xml:space="preserve"> </t>
    </r>
    <phoneticPr fontId="15"/>
  </si>
  <si>
    <r>
      <rPr>
        <sz val="11"/>
        <rFont val="ＭＳ 明朝"/>
        <family val="1"/>
        <charset val="128"/>
      </rPr>
      <t>生産開発部</t>
    </r>
  </si>
  <si>
    <r>
      <rPr>
        <sz val="11"/>
        <rFont val="ＭＳ 明朝"/>
        <family val="1"/>
        <charset val="128"/>
      </rPr>
      <t>増養殖技術開発､魚病･防疫研究､普及指導</t>
    </r>
  </si>
  <si>
    <r>
      <rPr>
        <sz val="11"/>
        <rFont val="ＭＳ 明朝"/>
        <family val="1"/>
        <charset val="128"/>
      </rPr>
      <t>事務局長</t>
    </r>
  </si>
  <si>
    <r>
      <rPr>
        <sz val="11"/>
        <rFont val="ＭＳ 明朝"/>
        <family val="1"/>
        <charset val="128"/>
      </rPr>
      <t>海面漁業の調整</t>
    </r>
  </si>
  <si>
    <r>
      <t xml:space="preserve"> </t>
    </r>
    <r>
      <rPr>
        <sz val="11"/>
        <rFont val="ＭＳ 明朝"/>
        <family val="1"/>
        <charset val="128"/>
      </rPr>
      <t>次長</t>
    </r>
    <phoneticPr fontId="5"/>
  </si>
  <si>
    <r>
      <rPr>
        <sz val="11"/>
        <rFont val="ＭＳ 明朝"/>
        <family val="1"/>
        <charset val="128"/>
      </rPr>
      <t>内水面漁業の調整</t>
    </r>
  </si>
  <si>
    <t>―</t>
    <phoneticPr fontId="5"/>
  </si>
  <si>
    <r>
      <rPr>
        <sz val="11"/>
        <color theme="1"/>
        <rFont val="ＭＳ 明朝"/>
        <family val="1"/>
        <charset val="128"/>
      </rPr>
      <t>公</t>
    </r>
    <r>
      <rPr>
        <sz val="11"/>
        <color theme="1"/>
        <rFont val="Century"/>
        <family val="1"/>
      </rPr>
      <t xml:space="preserve"> </t>
    </r>
    <r>
      <rPr>
        <sz val="11"/>
        <color theme="1"/>
        <rFont val="ＭＳ 明朝"/>
        <family val="1"/>
        <charset val="128"/>
      </rPr>
      <t>選</t>
    </r>
    <r>
      <rPr>
        <sz val="11"/>
        <color theme="1"/>
        <rFont val="Century"/>
        <family val="1"/>
      </rPr>
      <t xml:space="preserve">       </t>
    </r>
    <r>
      <rPr>
        <sz val="11"/>
        <color theme="1"/>
        <rFont val="ＭＳ 明朝"/>
        <family val="1"/>
        <charset val="128"/>
      </rPr>
      <t>　</t>
    </r>
    <phoneticPr fontId="5"/>
  </si>
  <si>
    <r>
      <t>6</t>
    </r>
    <r>
      <rPr>
        <sz val="11"/>
        <color theme="1"/>
        <rFont val="ＭＳ 明朝"/>
        <family val="1"/>
        <charset val="128"/>
      </rPr>
      <t>名</t>
    </r>
  </si>
  <si>
    <r>
      <rPr>
        <sz val="11"/>
        <color theme="1"/>
        <rFont val="ＭＳ 明朝"/>
        <family val="1"/>
        <charset val="128"/>
      </rPr>
      <t>知事選任</t>
    </r>
    <phoneticPr fontId="5"/>
  </si>
  <si>
    <r>
      <t>4</t>
    </r>
    <r>
      <rPr>
        <sz val="11"/>
        <color theme="1"/>
        <rFont val="ＭＳ 明朝"/>
        <family val="1"/>
        <charset val="128"/>
      </rPr>
      <t>名</t>
    </r>
    <phoneticPr fontId="5"/>
  </si>
  <si>
    <r>
      <t>10</t>
    </r>
    <r>
      <rPr>
        <sz val="11"/>
        <color theme="1"/>
        <rFont val="ＭＳ 明朝"/>
        <family val="1"/>
        <charset val="128"/>
      </rPr>
      <t>名</t>
    </r>
    <phoneticPr fontId="5"/>
  </si>
  <si>
    <r>
      <t>19</t>
    </r>
    <r>
      <rPr>
        <sz val="11"/>
        <color theme="1"/>
        <rFont val="ＭＳ 明朝"/>
        <family val="1"/>
        <charset val="128"/>
      </rPr>
      <t>名</t>
    </r>
    <phoneticPr fontId="5"/>
  </si>
  <si>
    <r>
      <rPr>
        <sz val="11"/>
        <color theme="1"/>
        <rFont val="ＭＳ 明朝"/>
        <family val="1"/>
        <charset val="128"/>
      </rPr>
      <t>人　件　費</t>
    </r>
    <phoneticPr fontId="5"/>
  </si>
  <si>
    <r>
      <rPr>
        <sz val="11"/>
        <color theme="1"/>
        <rFont val="ＭＳ 明朝"/>
        <family val="1"/>
        <charset val="128"/>
      </rPr>
      <t>給　与　等</t>
    </r>
    <rPh sb="0" eb="1">
      <t>キュウ</t>
    </rPh>
    <rPh sb="2" eb="3">
      <t>ヨ</t>
    </rPh>
    <rPh sb="4" eb="5">
      <t>トウ</t>
    </rPh>
    <phoneticPr fontId="5"/>
  </si>
  <si>
    <r>
      <rPr>
        <sz val="11"/>
        <color theme="1"/>
        <rFont val="ＭＳ 明朝"/>
        <family val="1"/>
        <charset val="128"/>
      </rPr>
      <t>貸　付　金</t>
    </r>
    <rPh sb="0" eb="1">
      <t>カシ</t>
    </rPh>
    <rPh sb="2" eb="3">
      <t>ツキ</t>
    </rPh>
    <rPh sb="4" eb="5">
      <t>キン</t>
    </rPh>
    <phoneticPr fontId="5"/>
  </si>
  <si>
    <r>
      <rPr>
        <sz val="11"/>
        <color theme="1"/>
        <rFont val="ＭＳ 明朝"/>
        <family val="1"/>
        <charset val="128"/>
      </rPr>
      <t>補</t>
    </r>
    <r>
      <rPr>
        <sz val="11"/>
        <color theme="1"/>
        <rFont val="Century"/>
        <family val="1"/>
      </rPr>
      <t xml:space="preserve"> </t>
    </r>
    <r>
      <rPr>
        <sz val="11"/>
        <color theme="1"/>
        <rFont val="ＭＳ 明朝"/>
        <family val="1"/>
        <charset val="128"/>
      </rPr>
      <t>助</t>
    </r>
    <r>
      <rPr>
        <sz val="11"/>
        <color theme="1"/>
        <rFont val="Century"/>
        <family val="1"/>
      </rPr>
      <t xml:space="preserve"> </t>
    </r>
    <r>
      <rPr>
        <sz val="11"/>
        <color theme="1"/>
        <rFont val="ＭＳ 明朝"/>
        <family val="1"/>
        <charset val="128"/>
      </rPr>
      <t>費</t>
    </r>
    <r>
      <rPr>
        <sz val="11"/>
        <color theme="1"/>
        <rFont val="Century"/>
        <family val="1"/>
      </rPr>
      <t xml:space="preserve"> </t>
    </r>
    <r>
      <rPr>
        <sz val="11"/>
        <color theme="1"/>
        <rFont val="ＭＳ 明朝"/>
        <family val="1"/>
        <charset val="128"/>
      </rPr>
      <t>等</t>
    </r>
    <phoneticPr fontId="5"/>
  </si>
  <si>
    <t>地先</t>
    <phoneticPr fontId="5"/>
  </si>
  <si>
    <t>24.7.1</t>
    <phoneticPr fontId="5"/>
  </si>
  <si>
    <t>27.6.30</t>
    <phoneticPr fontId="5"/>
  </si>
  <si>
    <t>24.5.1</t>
    <phoneticPr fontId="5"/>
  </si>
  <si>
    <t>27.4.30</t>
    <phoneticPr fontId="5"/>
  </si>
  <si>
    <t>24.5.15</t>
    <phoneticPr fontId="5"/>
  </si>
  <si>
    <t>27.5.14</t>
    <phoneticPr fontId="5"/>
  </si>
  <si>
    <t>24.9.1</t>
    <phoneticPr fontId="5"/>
  </si>
  <si>
    <t>27.8.31</t>
    <phoneticPr fontId="5"/>
  </si>
  <si>
    <t>25.1.1</t>
    <phoneticPr fontId="5"/>
  </si>
  <si>
    <t>27.12.31</t>
    <phoneticPr fontId="5"/>
  </si>
  <si>
    <t>25.3.1</t>
    <phoneticPr fontId="5"/>
  </si>
  <si>
    <t>24.12.1</t>
    <phoneticPr fontId="5"/>
  </si>
  <si>
    <t>27.11.30</t>
    <phoneticPr fontId="5"/>
  </si>
  <si>
    <t>25.2.20</t>
    <phoneticPr fontId="5"/>
  </si>
  <si>
    <t>28.2.19</t>
    <phoneticPr fontId="5"/>
  </si>
  <si>
    <t>5</t>
    <phoneticPr fontId="5"/>
  </si>
  <si>
    <t>13</t>
    <phoneticPr fontId="5"/>
  </si>
  <si>
    <r>
      <rPr>
        <sz val="11"/>
        <rFont val="ＭＳ 明朝"/>
        <family val="1"/>
        <charset val="128"/>
      </rPr>
      <t>調整規則　</t>
    </r>
    <rPh sb="0" eb="4">
      <t>チョウセイキソク</t>
    </rPh>
    <phoneticPr fontId="5"/>
  </si>
  <si>
    <r>
      <rPr>
        <sz val="11"/>
        <rFont val="ＭＳ 明朝"/>
        <family val="1"/>
        <charset val="128"/>
      </rPr>
      <t>遊漁</t>
    </r>
    <rPh sb="0" eb="2">
      <t>ユウギョ</t>
    </rPh>
    <phoneticPr fontId="5"/>
  </si>
  <si>
    <r>
      <rPr>
        <sz val="11"/>
        <rFont val="ＭＳ 明朝"/>
        <family val="1"/>
        <charset val="128"/>
      </rPr>
      <t>海区指示　</t>
    </r>
    <rPh sb="0" eb="2">
      <t>カイク</t>
    </rPh>
    <rPh sb="2" eb="4">
      <t>シジ</t>
    </rPh>
    <phoneticPr fontId="5"/>
  </si>
  <si>
    <r>
      <rPr>
        <sz val="12"/>
        <color theme="1"/>
        <rFont val="ＭＳ 明朝"/>
        <family val="1"/>
        <charset val="128"/>
      </rPr>
      <t>時間</t>
    </r>
    <rPh sb="0" eb="2">
      <t>ジカン</t>
    </rPh>
    <phoneticPr fontId="5"/>
  </si>
  <si>
    <r>
      <rPr>
        <sz val="12"/>
        <color theme="1"/>
        <rFont val="ＭＳ 明朝"/>
        <family val="1"/>
        <charset val="128"/>
      </rPr>
      <t>分</t>
    </r>
    <rPh sb="0" eb="1">
      <t>フン</t>
    </rPh>
    <phoneticPr fontId="5"/>
  </si>
  <si>
    <r>
      <rPr>
        <sz val="11"/>
        <rFont val="ＭＳ 明朝"/>
        <family val="1"/>
        <charset val="128"/>
      </rPr>
      <t>西第２防波堤</t>
    </r>
    <phoneticPr fontId="15"/>
  </si>
  <si>
    <r>
      <rPr>
        <sz val="11"/>
        <rFont val="ＭＳ 明朝"/>
        <family val="1"/>
        <charset val="128"/>
      </rPr>
      <t>山形漁場</t>
    </r>
    <rPh sb="0" eb="2">
      <t>ヤマガタ</t>
    </rPh>
    <rPh sb="2" eb="4">
      <t>ギョジョウ</t>
    </rPh>
    <phoneticPr fontId="5"/>
  </si>
  <si>
    <r>
      <rPr>
        <sz val="11"/>
        <rFont val="ＭＳ 明朝"/>
        <family val="1"/>
        <charset val="128"/>
      </rPr>
      <t>庄内</t>
    </r>
    <phoneticPr fontId="5"/>
  </si>
  <si>
    <r>
      <rPr>
        <sz val="11"/>
        <rFont val="ＭＳ 明朝"/>
        <family val="1"/>
        <charset val="128"/>
      </rPr>
      <t>小国川</t>
    </r>
    <phoneticPr fontId="5"/>
  </si>
  <si>
    <r>
      <rPr>
        <sz val="11"/>
        <rFont val="ＭＳ 明朝"/>
        <family val="1"/>
        <charset val="128"/>
      </rPr>
      <t>いか釣り漁船</t>
    </r>
    <rPh sb="2" eb="3">
      <t>ツリ</t>
    </rPh>
    <rPh sb="4" eb="6">
      <t>ギョセン</t>
    </rPh>
    <phoneticPr fontId="15"/>
  </si>
  <si>
    <r>
      <rPr>
        <sz val="10"/>
        <rFont val="ＭＳ 明朝"/>
        <family val="1"/>
        <charset val="128"/>
      </rPr>
      <t>参加者</t>
    </r>
    <phoneticPr fontId="5"/>
  </si>
  <si>
    <r>
      <rPr>
        <sz val="10"/>
        <rFont val="ＭＳ 明朝"/>
        <family val="1"/>
        <charset val="128"/>
      </rPr>
      <t>一般参加者</t>
    </r>
    <rPh sb="0" eb="2">
      <t>イッパン</t>
    </rPh>
    <rPh sb="2" eb="5">
      <t>サンカシャ</t>
    </rPh>
    <phoneticPr fontId="15"/>
  </si>
  <si>
    <r>
      <rPr>
        <sz val="10"/>
        <color indexed="8"/>
        <rFont val="ＭＳ 明朝"/>
        <family val="1"/>
        <charset val="128"/>
      </rPr>
      <t>一般参加者</t>
    </r>
    <rPh sb="0" eb="2">
      <t>イッパン</t>
    </rPh>
    <rPh sb="2" eb="5">
      <t>サンカシャ</t>
    </rPh>
    <phoneticPr fontId="15"/>
  </si>
  <si>
    <r>
      <rPr>
        <sz val="11"/>
        <rFont val="ＭＳ 明朝"/>
        <family val="1"/>
        <charset val="128"/>
      </rPr>
      <t>東村山郡山辺町大字畑谷</t>
    </r>
    <r>
      <rPr>
        <sz val="11"/>
        <rFont val="Century"/>
        <family val="1"/>
      </rPr>
      <t xml:space="preserve">1992-3
</t>
    </r>
    <r>
      <rPr>
        <sz val="11"/>
        <rFont val="ＭＳ 明朝"/>
        <family val="1"/>
        <charset val="128"/>
      </rPr>
      <t>　　吉　田　憲　雄</t>
    </r>
    <rPh sb="24" eb="25">
      <t>ケン</t>
    </rPh>
    <rPh sb="26" eb="27">
      <t>ユウ</t>
    </rPh>
    <phoneticPr fontId="15"/>
  </si>
  <si>
    <r>
      <rPr>
        <sz val="11"/>
        <rFont val="ＭＳ 明朝"/>
        <family val="1"/>
        <charset val="128"/>
      </rPr>
      <t>西置賜郡小国町大字北</t>
    </r>
    <r>
      <rPr>
        <sz val="11"/>
        <rFont val="Century"/>
        <family val="1"/>
      </rPr>
      <t xml:space="preserve">80-15
</t>
    </r>
    <r>
      <rPr>
        <sz val="11"/>
        <rFont val="ＭＳ 明朝"/>
        <family val="1"/>
        <charset val="128"/>
      </rPr>
      <t>　　渡　部　春　昭</t>
    </r>
    <rPh sb="7" eb="9">
      <t>オオアザ</t>
    </rPh>
    <rPh sb="9" eb="10">
      <t>キタ</t>
    </rPh>
    <rPh sb="18" eb="19">
      <t>ワタリ</t>
    </rPh>
    <rPh sb="20" eb="21">
      <t>ブ</t>
    </rPh>
    <rPh sb="22" eb="23">
      <t>ハル</t>
    </rPh>
    <rPh sb="24" eb="25">
      <t>アキラ</t>
    </rPh>
    <phoneticPr fontId="15"/>
  </si>
  <si>
    <r>
      <rPr>
        <sz val="11"/>
        <rFont val="ＭＳ 明朝"/>
        <family val="1"/>
        <charset val="128"/>
      </rPr>
      <t>飽海郡遊佐町北目字長田</t>
    </r>
    <r>
      <rPr>
        <sz val="11"/>
        <rFont val="Century"/>
        <family val="1"/>
      </rPr>
      <t>87-1</t>
    </r>
    <phoneticPr fontId="15"/>
  </si>
  <si>
    <r>
      <rPr>
        <sz val="11"/>
        <rFont val="ＭＳ 明朝"/>
        <family val="1"/>
        <charset val="128"/>
      </rPr>
      <t>飽海郡遊佐町当山字上戸</t>
    </r>
    <r>
      <rPr>
        <sz val="11"/>
        <rFont val="Century"/>
        <family val="1"/>
      </rPr>
      <t>62</t>
    </r>
    <phoneticPr fontId="15"/>
  </si>
  <si>
    <r>
      <rPr>
        <sz val="11"/>
        <rFont val="ＭＳ 明朝"/>
        <family val="1"/>
        <charset val="128"/>
      </rPr>
      <t>飽海郡遊佐町直世字山居</t>
    </r>
    <r>
      <rPr>
        <sz val="11"/>
        <rFont val="Century"/>
        <family val="1"/>
      </rPr>
      <t>62-25</t>
    </r>
    <phoneticPr fontId="5"/>
  </si>
  <si>
    <r>
      <rPr>
        <sz val="11"/>
        <rFont val="ＭＳ 明朝"/>
        <family val="1"/>
        <charset val="128"/>
      </rPr>
      <t>酒田市穂積字尻地</t>
    </r>
    <r>
      <rPr>
        <sz val="11"/>
        <rFont val="Century"/>
        <family val="1"/>
      </rPr>
      <t>233</t>
    </r>
    <phoneticPr fontId="15"/>
  </si>
  <si>
    <r>
      <rPr>
        <sz val="11"/>
        <rFont val="ＭＳ 明朝"/>
        <family val="1"/>
        <charset val="128"/>
      </rPr>
      <t>東田川郡庄内町清川字花崎</t>
    </r>
    <r>
      <rPr>
        <sz val="11"/>
        <rFont val="Century"/>
        <family val="1"/>
      </rPr>
      <t>84</t>
    </r>
    <phoneticPr fontId="5"/>
  </si>
  <si>
    <r>
      <rPr>
        <sz val="11"/>
        <rFont val="ＭＳ 明朝"/>
        <family val="1"/>
        <charset val="128"/>
      </rPr>
      <t>佐々木　良　哉</t>
    </r>
    <rPh sb="0" eb="3">
      <t>ササキ</t>
    </rPh>
    <rPh sb="4" eb="5">
      <t>ヨ</t>
    </rPh>
    <rPh sb="6" eb="7">
      <t>ヤ</t>
    </rPh>
    <phoneticPr fontId="5"/>
  </si>
  <si>
    <r>
      <rPr>
        <sz val="11"/>
        <rFont val="ＭＳ 明朝"/>
        <family val="1"/>
        <charset val="128"/>
      </rPr>
      <t>菅　原　勝　巳</t>
    </r>
    <rPh sb="4" eb="5">
      <t>カツ</t>
    </rPh>
    <rPh sb="6" eb="7">
      <t>ミ</t>
    </rPh>
    <phoneticPr fontId="5"/>
  </si>
  <si>
    <r>
      <rPr>
        <sz val="11"/>
        <rFont val="ＭＳ 明朝"/>
        <family val="1"/>
        <charset val="128"/>
      </rPr>
      <t>尾　形　修一郎</t>
    </r>
    <phoneticPr fontId="5"/>
  </si>
  <si>
    <r>
      <rPr>
        <sz val="11"/>
        <rFont val="ＭＳ 明朝"/>
        <family val="1"/>
        <charset val="128"/>
      </rPr>
      <t>大　場　　　曻</t>
    </r>
    <phoneticPr fontId="5"/>
  </si>
  <si>
    <r>
      <rPr>
        <sz val="11"/>
        <rFont val="ＭＳ 明朝"/>
        <family val="1"/>
        <charset val="128"/>
      </rPr>
      <t>鈴　木　春　男</t>
    </r>
    <phoneticPr fontId="5"/>
  </si>
  <si>
    <r>
      <rPr>
        <sz val="11"/>
        <rFont val="ＭＳ 明朝"/>
        <family val="1"/>
        <charset val="128"/>
      </rPr>
      <t>阿　部　信　矢</t>
    </r>
    <phoneticPr fontId="5"/>
  </si>
  <si>
    <r>
      <rPr>
        <sz val="11"/>
        <rFont val="ＭＳ 明朝"/>
        <family val="1"/>
        <charset val="128"/>
      </rPr>
      <t>水産動植物の種苗の生産、供給、放流及び放流効果の調査</t>
    </r>
    <phoneticPr fontId="5"/>
  </si>
  <si>
    <r>
      <rPr>
        <sz val="11"/>
        <rFont val="ＭＳ 明朝"/>
        <family val="1"/>
        <charset val="128"/>
      </rPr>
      <t>水産動植物の種苗量産及び増養殖に関する技術の開発</t>
    </r>
    <phoneticPr fontId="5"/>
  </si>
  <si>
    <r>
      <rPr>
        <sz val="11"/>
        <rFont val="ＭＳ 明朝"/>
        <family val="1"/>
        <charset val="128"/>
      </rPr>
      <t>共同利用施設</t>
    </r>
    <phoneticPr fontId="5"/>
  </si>
  <si>
    <r>
      <rPr>
        <sz val="11"/>
        <rFont val="ＭＳ 明朝"/>
        <family val="1"/>
        <charset val="128"/>
      </rPr>
      <t>漁船漁具</t>
    </r>
    <phoneticPr fontId="5"/>
  </si>
  <si>
    <r>
      <rPr>
        <sz val="11"/>
        <rFont val="ＭＳ 明朝"/>
        <family val="1"/>
        <charset val="128"/>
      </rPr>
      <t>水産動植物</t>
    </r>
    <phoneticPr fontId="5"/>
  </si>
  <si>
    <r>
      <rPr>
        <sz val="11"/>
        <rFont val="ＭＳ 明朝"/>
        <family val="1"/>
        <charset val="128"/>
      </rPr>
      <t>保管施設等</t>
    </r>
  </si>
  <si>
    <r>
      <rPr>
        <sz val="11"/>
        <rFont val="ＭＳ 明朝"/>
        <family val="1"/>
        <charset val="128"/>
      </rPr>
      <t>の種苗等</t>
    </r>
  </si>
  <si>
    <r>
      <rPr>
        <sz val="11"/>
        <rFont val="ＭＳ 明朝"/>
        <family val="1"/>
        <charset val="128"/>
      </rPr>
      <t>内水面養殖</t>
    </r>
    <r>
      <rPr>
        <sz val="11"/>
        <rFont val="Century"/>
        <family val="1"/>
      </rPr>
      <t xml:space="preserve">  </t>
    </r>
    <r>
      <rPr>
        <sz val="11"/>
        <rFont val="ＭＳ 明朝"/>
        <family val="1"/>
        <charset val="128"/>
      </rPr>
      <t>施設資金</t>
    </r>
    <phoneticPr fontId="5"/>
  </si>
  <si>
    <r>
      <rPr>
        <sz val="11"/>
        <rFont val="ＭＳ 明朝"/>
        <family val="1"/>
        <charset val="128"/>
      </rPr>
      <t>種苗購入等</t>
    </r>
    <r>
      <rPr>
        <sz val="11"/>
        <rFont val="Century"/>
        <family val="1"/>
      </rPr>
      <t xml:space="preserve">  </t>
    </r>
    <r>
      <rPr>
        <sz val="11"/>
        <rFont val="ＭＳ 明朝"/>
        <family val="1"/>
        <charset val="128"/>
      </rPr>
      <t>育成必要資金</t>
    </r>
    <phoneticPr fontId="5"/>
  </si>
  <si>
    <t>H23</t>
    <phoneticPr fontId="5"/>
  </si>
  <si>
    <r>
      <rPr>
        <sz val="11"/>
        <rFont val="ＭＳ 明朝"/>
        <family val="1"/>
        <charset val="128"/>
      </rPr>
      <t>水産振興課</t>
    </r>
    <rPh sb="0" eb="1">
      <t>ミズ</t>
    </rPh>
    <rPh sb="2" eb="4">
      <t>シンコウ</t>
    </rPh>
    <phoneticPr fontId="15"/>
  </si>
  <si>
    <r>
      <rPr>
        <sz val="11"/>
        <rFont val="ＭＳ 明朝"/>
        <family val="1"/>
        <charset val="128"/>
      </rPr>
      <t>都市漁村交流</t>
    </r>
    <phoneticPr fontId="15"/>
  </si>
  <si>
    <r>
      <rPr>
        <sz val="11"/>
        <rFont val="ＭＳ 明朝"/>
        <family val="1"/>
        <charset val="128"/>
      </rPr>
      <t>人事､予算､決算､財産､物品</t>
    </r>
    <phoneticPr fontId="5"/>
  </si>
  <si>
    <r>
      <rPr>
        <sz val="11"/>
        <rFont val="ＭＳ 明朝"/>
        <family val="1"/>
        <charset val="128"/>
      </rPr>
      <t>山形海区漁業調整委員会</t>
    </r>
    <phoneticPr fontId="15"/>
  </si>
  <si>
    <r>
      <rPr>
        <sz val="11"/>
        <rFont val="ＭＳ 明朝"/>
        <family val="1"/>
        <charset val="128"/>
      </rPr>
      <t>山形県内水面漁場管理委員会</t>
    </r>
    <phoneticPr fontId="15"/>
  </si>
  <si>
    <r>
      <rPr>
        <sz val="9"/>
        <color theme="1"/>
        <rFont val="ＭＳ 明朝"/>
        <family val="1"/>
        <charset val="128"/>
      </rPr>
      <t>伊藤健雄</t>
    </r>
    <rPh sb="0" eb="2">
      <t>イトウ</t>
    </rPh>
    <rPh sb="2" eb="3">
      <t>ケン</t>
    </rPh>
    <rPh sb="3" eb="4">
      <t>ユウ</t>
    </rPh>
    <phoneticPr fontId="5"/>
  </si>
  <si>
    <r>
      <rPr>
        <sz val="11"/>
        <color theme="1"/>
        <rFont val="ＭＳ 明朝"/>
        <family val="1"/>
        <charset val="128"/>
      </rPr>
      <t>山本益生</t>
    </r>
    <rPh sb="0" eb="2">
      <t>ヤマモト</t>
    </rPh>
    <rPh sb="2" eb="4">
      <t>マスオ</t>
    </rPh>
    <phoneticPr fontId="5"/>
  </si>
  <si>
    <r>
      <rPr>
        <sz val="11"/>
        <color theme="1"/>
        <rFont val="ＭＳ 明朝"/>
        <family val="1"/>
        <charset val="128"/>
      </rPr>
      <t>環境・生態系保全活動支援事業費</t>
    </r>
    <rPh sb="0" eb="2">
      <t>カンキョウ</t>
    </rPh>
    <rPh sb="3" eb="5">
      <t>セイタイ</t>
    </rPh>
    <rPh sb="5" eb="6">
      <t>ケイ</t>
    </rPh>
    <rPh sb="6" eb="8">
      <t>ホゼン</t>
    </rPh>
    <rPh sb="8" eb="12">
      <t>カツドウシエン</t>
    </rPh>
    <rPh sb="12" eb="15">
      <t>ジギョウヒ</t>
    </rPh>
    <phoneticPr fontId="5"/>
  </si>
  <si>
    <r>
      <rPr>
        <sz val="11"/>
        <color theme="1"/>
        <rFont val="ＭＳ 明朝"/>
        <family val="1"/>
        <charset val="128"/>
      </rPr>
      <t>さくらます増殖施設管理運営費</t>
    </r>
    <rPh sb="5" eb="7">
      <t>ゾウショク</t>
    </rPh>
    <rPh sb="7" eb="11">
      <t>シセツカンリ</t>
    </rPh>
    <rPh sb="11" eb="14">
      <t>ウンエイヒ</t>
    </rPh>
    <phoneticPr fontId="5"/>
  </si>
  <si>
    <r>
      <rPr>
        <sz val="11"/>
        <color indexed="8"/>
        <rFont val="ＭＳ 明朝"/>
        <family val="1"/>
        <charset val="128"/>
      </rPr>
      <t>平成</t>
    </r>
    <r>
      <rPr>
        <sz val="11"/>
        <color indexed="8"/>
        <rFont val="Century"/>
        <family val="1"/>
      </rPr>
      <t>20</t>
    </r>
    <r>
      <rPr>
        <sz val="11"/>
        <color indexed="8"/>
        <rFont val="ＭＳ 明朝"/>
        <family val="1"/>
        <charset val="128"/>
      </rPr>
      <t>年</t>
    </r>
    <r>
      <rPr>
        <sz val="11"/>
        <color indexed="8"/>
        <rFont val="Century"/>
        <family val="1"/>
      </rPr>
      <t>11</t>
    </r>
    <r>
      <rPr>
        <sz val="11"/>
        <color indexed="8"/>
        <rFont val="ＭＳ 明朝"/>
        <family val="1"/>
        <charset val="128"/>
      </rPr>
      <t>月</t>
    </r>
    <r>
      <rPr>
        <sz val="11"/>
        <color indexed="8"/>
        <rFont val="Century"/>
        <family val="1"/>
      </rPr>
      <t>1</t>
    </r>
    <r>
      <rPr>
        <sz val="11"/>
        <color indexed="8"/>
        <rFont val="ＭＳ 明朝"/>
        <family val="1"/>
        <charset val="128"/>
      </rPr>
      <t>日現在</t>
    </r>
    <phoneticPr fontId="15"/>
  </si>
  <si>
    <r>
      <rPr>
        <sz val="12"/>
        <rFont val="ＭＳ 明朝"/>
        <family val="1"/>
        <charset val="128"/>
      </rPr>
      <t>ウ　漁業種類別漁獲量</t>
    </r>
    <phoneticPr fontId="15"/>
  </si>
  <si>
    <r>
      <rPr>
        <sz val="11"/>
        <color indexed="8"/>
        <rFont val="ＭＳ 明朝"/>
        <family val="1"/>
        <charset val="128"/>
      </rPr>
      <t>魚種</t>
    </r>
    <r>
      <rPr>
        <sz val="11"/>
        <color indexed="8"/>
        <rFont val="Century"/>
        <family val="1"/>
      </rPr>
      <t xml:space="preserve">                             </t>
    </r>
    <r>
      <rPr>
        <sz val="11"/>
        <color indexed="8"/>
        <rFont val="ＭＳ 明朝"/>
        <family val="1"/>
        <charset val="128"/>
      </rPr>
      <t>月</t>
    </r>
    <phoneticPr fontId="15"/>
  </si>
  <si>
    <t>－</t>
  </si>
  <si>
    <r>
      <rPr>
        <sz val="14"/>
        <rFont val="ＭＳ 明朝"/>
        <family val="1"/>
        <charset val="128"/>
      </rPr>
      <t>１０　免許・許可漁業</t>
    </r>
  </si>
  <si>
    <r>
      <rPr>
        <sz val="10"/>
        <rFont val="ＭＳ 明朝"/>
        <family val="1"/>
        <charset val="128"/>
      </rPr>
      <t>区</t>
    </r>
    <r>
      <rPr>
        <sz val="10"/>
        <rFont val="Century"/>
        <family val="1"/>
      </rPr>
      <t xml:space="preserve">      </t>
    </r>
    <r>
      <rPr>
        <sz val="10"/>
        <rFont val="ＭＳ 明朝"/>
        <family val="1"/>
        <charset val="128"/>
      </rPr>
      <t>分</t>
    </r>
    <phoneticPr fontId="5"/>
  </si>
  <si>
    <r>
      <rPr>
        <sz val="10"/>
        <rFont val="ＭＳ 明朝"/>
        <family val="1"/>
        <charset val="128"/>
      </rPr>
      <t>海</t>
    </r>
    <r>
      <rPr>
        <sz val="10"/>
        <rFont val="Century"/>
        <family val="1"/>
      </rPr>
      <t xml:space="preserve">                  </t>
    </r>
    <r>
      <rPr>
        <sz val="10"/>
        <rFont val="ＭＳ 明朝"/>
        <family val="1"/>
        <charset val="128"/>
      </rPr>
      <t>面</t>
    </r>
  </si>
  <si>
    <r>
      <rPr>
        <sz val="10"/>
        <rFont val="ＭＳ 明朝"/>
        <family val="1"/>
        <charset val="128"/>
      </rPr>
      <t>内</t>
    </r>
    <r>
      <rPr>
        <sz val="10"/>
        <rFont val="Century"/>
        <family val="1"/>
      </rPr>
      <t xml:space="preserve">    </t>
    </r>
    <r>
      <rPr>
        <sz val="10"/>
        <rFont val="ＭＳ 明朝"/>
        <family val="1"/>
        <charset val="128"/>
      </rPr>
      <t>水</t>
    </r>
    <r>
      <rPr>
        <sz val="10"/>
        <rFont val="Century"/>
        <family val="1"/>
      </rPr>
      <t xml:space="preserve">    </t>
    </r>
    <r>
      <rPr>
        <sz val="10"/>
        <rFont val="ＭＳ 明朝"/>
        <family val="1"/>
        <charset val="128"/>
      </rPr>
      <t>面</t>
    </r>
  </si>
  <si>
    <r>
      <rPr>
        <sz val="10"/>
        <rFont val="ＭＳ 明朝"/>
        <family val="1"/>
        <charset val="128"/>
      </rPr>
      <t>免許の種類</t>
    </r>
    <phoneticPr fontId="5"/>
  </si>
  <si>
    <r>
      <rPr>
        <sz val="10"/>
        <rFont val="ＭＳ 明朝"/>
        <family val="1"/>
        <charset val="128"/>
      </rPr>
      <t>共　同　漁　業　権</t>
    </r>
    <phoneticPr fontId="5"/>
  </si>
  <si>
    <r>
      <rPr>
        <sz val="10"/>
        <rFont val="ＭＳ 明朝"/>
        <family val="1"/>
        <charset val="128"/>
      </rPr>
      <t>定置漁業権</t>
    </r>
  </si>
  <si>
    <r>
      <rPr>
        <sz val="10"/>
        <rFont val="ＭＳ 明朝"/>
        <family val="1"/>
        <charset val="128"/>
      </rPr>
      <t>共同漁業権</t>
    </r>
  </si>
  <si>
    <r>
      <rPr>
        <sz val="10"/>
        <rFont val="ＭＳ 明朝"/>
        <family val="1"/>
        <charset val="128"/>
      </rPr>
      <t>区画漁業権</t>
    </r>
  </si>
  <si>
    <r>
      <rPr>
        <sz val="10"/>
        <rFont val="ＭＳ 明朝"/>
        <family val="1"/>
        <charset val="128"/>
      </rPr>
      <t>第</t>
    </r>
    <r>
      <rPr>
        <sz val="10"/>
        <rFont val="Century"/>
        <family val="1"/>
      </rPr>
      <t>1</t>
    </r>
    <r>
      <rPr>
        <sz val="10"/>
        <rFont val="ＭＳ 明朝"/>
        <family val="1"/>
        <charset val="128"/>
      </rPr>
      <t>種・第</t>
    </r>
    <r>
      <rPr>
        <sz val="10"/>
        <rFont val="Century"/>
        <family val="1"/>
      </rPr>
      <t>2</t>
    </r>
    <r>
      <rPr>
        <sz val="10"/>
        <rFont val="ＭＳ 明朝"/>
        <family val="1"/>
        <charset val="128"/>
      </rPr>
      <t>種</t>
    </r>
  </si>
  <si>
    <r>
      <rPr>
        <sz val="10"/>
        <rFont val="ＭＳ 明朝"/>
        <family val="1"/>
        <charset val="128"/>
      </rPr>
      <t>第</t>
    </r>
    <r>
      <rPr>
        <sz val="10"/>
        <rFont val="Century"/>
        <family val="1"/>
      </rPr>
      <t>3</t>
    </r>
    <r>
      <rPr>
        <sz val="10"/>
        <rFont val="ＭＳ 明朝"/>
        <family val="1"/>
        <charset val="128"/>
      </rPr>
      <t>種共同漁業</t>
    </r>
    <phoneticPr fontId="5"/>
  </si>
  <si>
    <r>
      <rPr>
        <sz val="10"/>
        <rFont val="ＭＳ 明朝"/>
        <family val="1"/>
        <charset val="128"/>
      </rPr>
      <t>第</t>
    </r>
    <r>
      <rPr>
        <sz val="10"/>
        <rFont val="Century"/>
        <family val="1"/>
      </rPr>
      <t>5</t>
    </r>
    <r>
      <rPr>
        <sz val="10"/>
        <rFont val="ＭＳ 明朝"/>
        <family val="1"/>
        <charset val="128"/>
      </rPr>
      <t>種共同漁業</t>
    </r>
  </si>
  <si>
    <r>
      <rPr>
        <sz val="10"/>
        <rFont val="ＭＳ 明朝"/>
        <family val="1"/>
        <charset val="128"/>
      </rPr>
      <t>第</t>
    </r>
    <r>
      <rPr>
        <sz val="10"/>
        <rFont val="Century"/>
        <family val="1"/>
      </rPr>
      <t>2</t>
    </r>
    <r>
      <rPr>
        <sz val="10"/>
        <rFont val="ＭＳ 明朝"/>
        <family val="1"/>
        <charset val="128"/>
      </rPr>
      <t>種区画漁業</t>
    </r>
  </si>
  <si>
    <r>
      <rPr>
        <sz val="10"/>
        <rFont val="ＭＳ 明朝"/>
        <family val="1"/>
        <charset val="128"/>
      </rPr>
      <t>共</t>
    </r>
    <r>
      <rPr>
        <sz val="10"/>
        <rFont val="Century"/>
        <family val="1"/>
      </rPr>
      <t xml:space="preserve">  </t>
    </r>
    <r>
      <rPr>
        <sz val="10"/>
        <rFont val="ＭＳ 明朝"/>
        <family val="1"/>
        <charset val="128"/>
      </rPr>
      <t>同</t>
    </r>
    <r>
      <rPr>
        <sz val="10"/>
        <rFont val="Century"/>
        <family val="1"/>
      </rPr>
      <t xml:space="preserve">  </t>
    </r>
    <r>
      <rPr>
        <sz val="10"/>
        <rFont val="ＭＳ 明朝"/>
        <family val="1"/>
        <charset val="128"/>
      </rPr>
      <t>漁</t>
    </r>
    <r>
      <rPr>
        <sz val="10"/>
        <rFont val="Century"/>
        <family val="1"/>
      </rPr>
      <t xml:space="preserve">  </t>
    </r>
    <r>
      <rPr>
        <sz val="10"/>
        <rFont val="ＭＳ 明朝"/>
        <family val="1"/>
        <charset val="128"/>
      </rPr>
      <t>業</t>
    </r>
  </si>
  <si>
    <r>
      <rPr>
        <sz val="10"/>
        <rFont val="ＭＳ 明朝"/>
        <family val="1"/>
        <charset val="128"/>
      </rPr>
      <t>対</t>
    </r>
    <r>
      <rPr>
        <sz val="10"/>
        <rFont val="Century"/>
        <family val="1"/>
      </rPr>
      <t xml:space="preserve"> </t>
    </r>
    <r>
      <rPr>
        <sz val="10"/>
        <rFont val="ＭＳ 明朝"/>
        <family val="1"/>
        <charset val="128"/>
      </rPr>
      <t>象</t>
    </r>
    <r>
      <rPr>
        <sz val="10"/>
        <rFont val="Century"/>
        <family val="1"/>
      </rPr>
      <t xml:space="preserve"> </t>
    </r>
    <r>
      <rPr>
        <sz val="10"/>
        <rFont val="ＭＳ 明朝"/>
        <family val="1"/>
        <charset val="128"/>
      </rPr>
      <t>魚</t>
    </r>
    <r>
      <rPr>
        <sz val="10"/>
        <rFont val="Century"/>
        <family val="1"/>
      </rPr>
      <t xml:space="preserve"> </t>
    </r>
    <r>
      <rPr>
        <sz val="10"/>
        <rFont val="ＭＳ 明朝"/>
        <family val="1"/>
        <charset val="128"/>
      </rPr>
      <t>種</t>
    </r>
  </si>
  <si>
    <r>
      <rPr>
        <sz val="10"/>
        <rFont val="ＭＳ 明朝"/>
        <family val="1"/>
        <charset val="128"/>
      </rPr>
      <t>ぶ</t>
    </r>
    <r>
      <rPr>
        <sz val="10"/>
        <rFont val="Century"/>
        <family val="1"/>
      </rPr>
      <t xml:space="preserve"> </t>
    </r>
    <r>
      <rPr>
        <sz val="10"/>
        <rFont val="ＭＳ 明朝"/>
        <family val="1"/>
        <charset val="128"/>
      </rPr>
      <t>り</t>
    </r>
  </si>
  <si>
    <r>
      <rPr>
        <sz val="10"/>
        <rFont val="ＭＳ 明朝"/>
        <family val="1"/>
        <charset val="128"/>
      </rPr>
      <t>こ</t>
    </r>
    <r>
      <rPr>
        <sz val="10"/>
        <rFont val="Century"/>
        <family val="1"/>
      </rPr>
      <t xml:space="preserve"> </t>
    </r>
    <r>
      <rPr>
        <sz val="10"/>
        <rFont val="ＭＳ 明朝"/>
        <family val="1"/>
        <charset val="128"/>
      </rPr>
      <t>い</t>
    </r>
  </si>
  <si>
    <r>
      <rPr>
        <sz val="10"/>
        <rFont val="ＭＳ 明朝"/>
        <family val="1"/>
        <charset val="128"/>
      </rPr>
      <t>にじます</t>
    </r>
  </si>
  <si>
    <r>
      <rPr>
        <sz val="10"/>
        <rFont val="ＭＳ 明朝"/>
        <family val="1"/>
        <charset val="128"/>
      </rPr>
      <t>じゅんさい</t>
    </r>
  </si>
  <si>
    <r>
      <rPr>
        <sz val="10"/>
        <rFont val="ＭＳ 明朝"/>
        <family val="1"/>
        <charset val="128"/>
      </rPr>
      <t>件</t>
    </r>
    <r>
      <rPr>
        <sz val="10"/>
        <rFont val="Century"/>
        <family val="1"/>
      </rPr>
      <t xml:space="preserve">      </t>
    </r>
    <r>
      <rPr>
        <sz val="10"/>
        <rFont val="ＭＳ 明朝"/>
        <family val="1"/>
        <charset val="128"/>
      </rPr>
      <t>数</t>
    </r>
    <phoneticPr fontId="5"/>
  </si>
  <si>
    <r>
      <rPr>
        <sz val="10"/>
        <rFont val="ＭＳ 明朝"/>
        <family val="1"/>
        <charset val="128"/>
      </rPr>
      <t>漁業種類</t>
    </r>
  </si>
  <si>
    <r>
      <rPr>
        <sz val="10"/>
        <rFont val="ＭＳ 明朝"/>
        <family val="1"/>
        <charset val="128"/>
      </rPr>
      <t>許可の有効期間</t>
    </r>
  </si>
  <si>
    <r>
      <rPr>
        <sz val="10"/>
        <rFont val="ＭＳ 明朝"/>
        <family val="1"/>
        <charset val="128"/>
      </rPr>
      <t>漁業時期</t>
    </r>
    <rPh sb="0" eb="2">
      <t>ギョギョウ</t>
    </rPh>
    <rPh sb="2" eb="4">
      <t>ジキ</t>
    </rPh>
    <phoneticPr fontId="5"/>
  </si>
  <si>
    <r>
      <rPr>
        <sz val="10"/>
        <rFont val="ＭＳ 明朝"/>
        <family val="1"/>
        <charset val="128"/>
      </rPr>
      <t>地</t>
    </r>
    <r>
      <rPr>
        <sz val="10"/>
        <rFont val="Century"/>
        <family val="1"/>
      </rPr>
      <t xml:space="preserve"> </t>
    </r>
    <r>
      <rPr>
        <sz val="10"/>
        <rFont val="ＭＳ 明朝"/>
        <family val="1"/>
        <charset val="128"/>
      </rPr>
      <t>区</t>
    </r>
    <r>
      <rPr>
        <sz val="10"/>
        <rFont val="Century"/>
        <family val="1"/>
      </rPr>
      <t xml:space="preserve"> </t>
    </r>
    <r>
      <rPr>
        <sz val="10"/>
        <rFont val="ＭＳ 明朝"/>
        <family val="1"/>
        <charset val="128"/>
      </rPr>
      <t>別</t>
    </r>
    <r>
      <rPr>
        <sz val="10"/>
        <rFont val="Century"/>
        <family val="1"/>
      </rPr>
      <t xml:space="preserve"> </t>
    </r>
    <r>
      <rPr>
        <sz val="10"/>
        <rFont val="ＭＳ 明朝"/>
        <family val="1"/>
        <charset val="128"/>
      </rPr>
      <t>許</t>
    </r>
    <r>
      <rPr>
        <sz val="10"/>
        <rFont val="Century"/>
        <family val="1"/>
      </rPr>
      <t xml:space="preserve"> </t>
    </r>
    <r>
      <rPr>
        <sz val="10"/>
        <rFont val="ＭＳ 明朝"/>
        <family val="1"/>
        <charset val="128"/>
      </rPr>
      <t>可</t>
    </r>
    <r>
      <rPr>
        <sz val="10"/>
        <rFont val="Century"/>
        <family val="1"/>
      </rPr>
      <t xml:space="preserve"> </t>
    </r>
    <r>
      <rPr>
        <sz val="10"/>
        <rFont val="ＭＳ 明朝"/>
        <family val="1"/>
        <charset val="128"/>
      </rPr>
      <t>隻</t>
    </r>
    <r>
      <rPr>
        <sz val="10"/>
        <rFont val="Century"/>
        <family val="1"/>
      </rPr>
      <t xml:space="preserve"> </t>
    </r>
    <r>
      <rPr>
        <sz val="10"/>
        <rFont val="ＭＳ 明朝"/>
        <family val="1"/>
        <charset val="128"/>
      </rPr>
      <t>数</t>
    </r>
  </si>
  <si>
    <r>
      <rPr>
        <sz val="10"/>
        <rFont val="ＭＳ 明朝"/>
        <family val="1"/>
        <charset val="128"/>
      </rPr>
      <t>計</t>
    </r>
  </si>
  <si>
    <r>
      <rPr>
        <sz val="10"/>
        <rFont val="ＭＳ 明朝"/>
        <family val="1"/>
        <charset val="128"/>
      </rPr>
      <t>備</t>
    </r>
    <r>
      <rPr>
        <sz val="10"/>
        <rFont val="Century"/>
        <family val="1"/>
      </rPr>
      <t xml:space="preserve"> </t>
    </r>
    <r>
      <rPr>
        <sz val="10"/>
        <rFont val="ＭＳ 明朝"/>
        <family val="1"/>
        <charset val="128"/>
      </rPr>
      <t>考</t>
    </r>
  </si>
  <si>
    <r>
      <rPr>
        <sz val="10"/>
        <rFont val="ＭＳ 明朝"/>
        <family val="1"/>
        <charset val="128"/>
      </rPr>
      <t>飛島</t>
    </r>
  </si>
  <si>
    <r>
      <rPr>
        <sz val="10"/>
        <rFont val="ＭＳ 明朝"/>
        <family val="1"/>
        <charset val="128"/>
      </rPr>
      <t>吹浦</t>
    </r>
  </si>
  <si>
    <r>
      <rPr>
        <sz val="10"/>
        <rFont val="ＭＳ 明朝"/>
        <family val="1"/>
        <charset val="128"/>
      </rPr>
      <t>酒田</t>
    </r>
  </si>
  <si>
    <r>
      <rPr>
        <sz val="10"/>
        <rFont val="ＭＳ 明朝"/>
        <family val="1"/>
        <charset val="128"/>
      </rPr>
      <t>加茂</t>
    </r>
  </si>
  <si>
    <r>
      <rPr>
        <sz val="10"/>
        <rFont val="ＭＳ 明朝"/>
        <family val="1"/>
        <charset val="128"/>
      </rPr>
      <t>由良</t>
    </r>
  </si>
  <si>
    <r>
      <rPr>
        <sz val="10"/>
        <rFont val="ＭＳ 明朝"/>
        <family val="1"/>
        <charset val="128"/>
      </rPr>
      <t>豊浦</t>
    </r>
  </si>
  <si>
    <r>
      <rPr>
        <sz val="10"/>
        <rFont val="ＭＳ 明朝"/>
        <family val="1"/>
        <charset val="128"/>
      </rPr>
      <t>温海</t>
    </r>
  </si>
  <si>
    <r>
      <rPr>
        <sz val="10"/>
        <rFont val="ＭＳ 明朝"/>
        <family val="1"/>
        <charset val="128"/>
      </rPr>
      <t>念珠関</t>
    </r>
  </si>
  <si>
    <r>
      <rPr>
        <sz val="10"/>
        <rFont val="ＭＳ 明朝"/>
        <family val="1"/>
        <charset val="128"/>
      </rPr>
      <t>手繰第一種</t>
    </r>
  </si>
  <si>
    <r>
      <rPr>
        <sz val="10"/>
        <rFont val="ＭＳ 明朝"/>
        <family val="1"/>
        <charset val="128"/>
      </rPr>
      <t>～</t>
    </r>
  </si>
  <si>
    <r>
      <rPr>
        <sz val="10"/>
        <rFont val="ＭＳ 明朝"/>
        <family val="1"/>
        <charset val="128"/>
      </rPr>
      <t>翌年</t>
    </r>
    <r>
      <rPr>
        <sz val="10"/>
        <rFont val="Century"/>
        <family val="1"/>
      </rPr>
      <t>6.30</t>
    </r>
  </si>
  <si>
    <r>
      <rPr>
        <sz val="10"/>
        <rFont val="ＭＳ 明朝"/>
        <family val="1"/>
        <charset val="128"/>
      </rPr>
      <t>手繰第三種</t>
    </r>
  </si>
  <si>
    <r>
      <rPr>
        <sz val="10"/>
        <rFont val="ＭＳ 明朝"/>
        <family val="1"/>
        <charset val="128"/>
      </rPr>
      <t>貝けた</t>
    </r>
  </si>
  <si>
    <r>
      <rPr>
        <sz val="10"/>
        <rFont val="ＭＳ 明朝"/>
        <family val="1"/>
        <charset val="128"/>
      </rPr>
      <t>その他の小型機船底びき網</t>
    </r>
  </si>
  <si>
    <r>
      <rPr>
        <sz val="10"/>
        <rFont val="ＭＳ 明朝"/>
        <family val="1"/>
        <charset val="128"/>
      </rPr>
      <t>こあみ､くろえび</t>
    </r>
  </si>
  <si>
    <r>
      <rPr>
        <sz val="10"/>
        <rFont val="ＭＳ 明朝"/>
        <family val="1"/>
        <charset val="128"/>
      </rPr>
      <t>〃</t>
    </r>
  </si>
  <si>
    <r>
      <rPr>
        <sz val="10"/>
        <rFont val="ＭＳ 明朝"/>
        <family val="1"/>
        <charset val="128"/>
      </rPr>
      <t>翌年</t>
    </r>
    <r>
      <rPr>
        <sz val="10"/>
        <rFont val="Century"/>
        <family val="1"/>
      </rPr>
      <t>2</t>
    </r>
    <r>
      <rPr>
        <sz val="10"/>
        <rFont val="ＭＳ 明朝"/>
        <family val="1"/>
        <charset val="128"/>
      </rPr>
      <t>末</t>
    </r>
  </si>
  <si>
    <r>
      <rPr>
        <sz val="10"/>
        <rFont val="ＭＳ 明朝"/>
        <family val="1"/>
        <charset val="128"/>
      </rPr>
      <t>餌料びき</t>
    </r>
  </si>
  <si>
    <r>
      <rPr>
        <sz val="10"/>
        <rFont val="ＭＳ 明朝"/>
        <family val="1"/>
        <charset val="128"/>
      </rPr>
      <t>ご</t>
    </r>
    <r>
      <rPr>
        <sz val="10"/>
        <rFont val="Century"/>
        <family val="1"/>
      </rPr>
      <t xml:space="preserve">  </t>
    </r>
    <r>
      <rPr>
        <sz val="10"/>
        <rFont val="ＭＳ 明朝"/>
        <family val="1"/>
        <charset val="128"/>
      </rPr>
      <t>ち</t>
    </r>
    <r>
      <rPr>
        <sz val="10"/>
        <rFont val="Century"/>
        <family val="1"/>
      </rPr>
      <t xml:space="preserve">  </t>
    </r>
    <r>
      <rPr>
        <sz val="10"/>
        <rFont val="ＭＳ 明朝"/>
        <family val="1"/>
        <charset val="128"/>
      </rPr>
      <t>網</t>
    </r>
  </si>
  <si>
    <r>
      <rPr>
        <sz val="10"/>
        <rFont val="ＭＳ 明朝"/>
        <family val="1"/>
        <charset val="128"/>
      </rPr>
      <t>いわし流し網</t>
    </r>
  </si>
  <si>
    <r>
      <rPr>
        <sz val="10"/>
        <rFont val="ＭＳ 明朝"/>
        <family val="1"/>
        <charset val="128"/>
      </rPr>
      <t>たらはえ縄</t>
    </r>
    <rPh sb="4" eb="5">
      <t>ナワ</t>
    </rPh>
    <phoneticPr fontId="5"/>
  </si>
  <si>
    <r>
      <rPr>
        <sz val="10"/>
        <rFont val="ＭＳ 明朝"/>
        <family val="1"/>
        <charset val="128"/>
      </rPr>
      <t>ばいかご</t>
    </r>
  </si>
  <si>
    <r>
      <rPr>
        <sz val="10"/>
        <rFont val="ＭＳ 明朝"/>
        <family val="1"/>
        <charset val="128"/>
      </rPr>
      <t>べにずわいがにかご</t>
    </r>
  </si>
  <si>
    <r>
      <rPr>
        <sz val="10"/>
        <rFont val="ＭＳ 明朝"/>
        <family val="1"/>
        <charset val="128"/>
      </rPr>
      <t>翌年</t>
    </r>
    <r>
      <rPr>
        <sz val="10"/>
        <rFont val="Century"/>
        <family val="1"/>
      </rPr>
      <t>1.31</t>
    </r>
  </si>
  <si>
    <r>
      <rPr>
        <sz val="10"/>
        <rFont val="ＭＳ 明朝"/>
        <family val="1"/>
        <charset val="128"/>
      </rPr>
      <t>小型いか釣り</t>
    </r>
    <rPh sb="4" eb="5">
      <t>ツ</t>
    </rPh>
    <phoneticPr fontId="5"/>
  </si>
  <si>
    <r>
      <rPr>
        <sz val="10"/>
        <rFont val="ＭＳ 明朝"/>
        <family val="1"/>
        <charset val="128"/>
      </rPr>
      <t>張網</t>
    </r>
  </si>
  <si>
    <r>
      <rPr>
        <sz val="10"/>
        <rFont val="ＭＳ 明朝"/>
        <family val="1"/>
        <charset val="128"/>
      </rPr>
      <t>翌年</t>
    </r>
    <r>
      <rPr>
        <sz val="10"/>
        <rFont val="Century"/>
        <family val="1"/>
      </rPr>
      <t>8.31</t>
    </r>
  </si>
  <si>
    <t>23.4.1</t>
    <phoneticPr fontId="5"/>
  </si>
  <si>
    <t>23.6.15</t>
    <phoneticPr fontId="5"/>
  </si>
  <si>
    <t>26.3.31</t>
    <phoneticPr fontId="5"/>
  </si>
  <si>
    <t>26.6.14</t>
    <phoneticPr fontId="5"/>
  </si>
  <si>
    <t>6.15</t>
    <phoneticPr fontId="5"/>
  </si>
  <si>
    <t>9.1</t>
    <phoneticPr fontId="5"/>
  </si>
  <si>
    <r>
      <t>10</t>
    </r>
    <r>
      <rPr>
        <sz val="10"/>
        <rFont val="ＭＳ 明朝"/>
        <family val="1"/>
        <charset val="128"/>
      </rPr>
      <t>トン以上</t>
    </r>
    <rPh sb="4" eb="6">
      <t>イジョウ</t>
    </rPh>
    <phoneticPr fontId="5"/>
  </si>
  <si>
    <r>
      <rPr>
        <sz val="10"/>
        <rFont val="ＭＳ 明朝"/>
        <family val="1"/>
        <charset val="128"/>
      </rPr>
      <t>〃</t>
    </r>
    <phoneticPr fontId="5"/>
  </si>
  <si>
    <r>
      <t>10</t>
    </r>
    <r>
      <rPr>
        <sz val="10"/>
        <rFont val="ＭＳ 明朝"/>
        <family val="1"/>
        <charset val="128"/>
      </rPr>
      <t>トン未満</t>
    </r>
    <rPh sb="4" eb="6">
      <t>ミマン</t>
    </rPh>
    <phoneticPr fontId="5"/>
  </si>
  <si>
    <r>
      <rPr>
        <sz val="10"/>
        <rFont val="ＭＳ 明朝"/>
        <family val="1"/>
        <charset val="128"/>
      </rPr>
      <t>きすさし網</t>
    </r>
    <phoneticPr fontId="5"/>
  </si>
  <si>
    <r>
      <rPr>
        <sz val="10"/>
        <rFont val="ＭＳ 明朝"/>
        <family val="1"/>
        <charset val="128"/>
      </rPr>
      <t>あまだいさし網</t>
    </r>
    <phoneticPr fontId="5"/>
  </si>
  <si>
    <r>
      <rPr>
        <sz val="10"/>
        <rFont val="ＭＳ 明朝"/>
        <family val="1"/>
        <charset val="128"/>
      </rPr>
      <t>めじまぐろ流し網</t>
    </r>
    <rPh sb="5" eb="6">
      <t>ナガ</t>
    </rPh>
    <rPh sb="7" eb="8">
      <t>アミ</t>
    </rPh>
    <phoneticPr fontId="5"/>
  </si>
  <si>
    <r>
      <rPr>
        <sz val="10"/>
        <rFont val="ＭＳ 明朝"/>
        <family val="1"/>
        <charset val="128"/>
      </rPr>
      <t>かれいさし網</t>
    </r>
    <phoneticPr fontId="5"/>
  </si>
  <si>
    <r>
      <rPr>
        <sz val="10"/>
        <rFont val="ＭＳ 明朝"/>
        <family val="1"/>
        <charset val="128"/>
      </rPr>
      <t>たらさし網</t>
    </r>
    <phoneticPr fontId="5"/>
  </si>
  <si>
    <r>
      <rPr>
        <sz val="10"/>
        <rFont val="ＭＳ 明朝"/>
        <family val="1"/>
        <charset val="128"/>
      </rPr>
      <t>さめさし網</t>
    </r>
    <phoneticPr fontId="5"/>
  </si>
  <si>
    <r>
      <rPr>
        <sz val="10"/>
        <rFont val="ＭＳ 明朝"/>
        <family val="1"/>
        <charset val="128"/>
      </rPr>
      <t>めばるさし網</t>
    </r>
    <phoneticPr fontId="5"/>
  </si>
  <si>
    <r>
      <rPr>
        <sz val="11"/>
        <rFont val="ＭＳ 明朝"/>
        <family val="1"/>
        <charset val="128"/>
      </rPr>
      <t>業種類</t>
    </r>
  </si>
  <si>
    <r>
      <rPr>
        <sz val="11"/>
        <rFont val="ＭＳ 明朝"/>
        <family val="1"/>
        <charset val="128"/>
      </rPr>
      <t>許可の有効期間</t>
    </r>
  </si>
  <si>
    <r>
      <rPr>
        <sz val="11"/>
        <rFont val="ＭＳ 明朝"/>
        <family val="1"/>
        <charset val="128"/>
      </rPr>
      <t>操　業　期　間</t>
    </r>
    <phoneticPr fontId="5"/>
  </si>
  <si>
    <r>
      <rPr>
        <sz val="11"/>
        <rFont val="ＭＳ 明朝"/>
        <family val="1"/>
        <charset val="128"/>
      </rPr>
      <t>入　会　内　容</t>
    </r>
    <phoneticPr fontId="5"/>
  </si>
  <si>
    <r>
      <rPr>
        <sz val="11"/>
        <rFont val="ＭＳ 明朝"/>
        <family val="1"/>
        <charset val="128"/>
      </rPr>
      <t>手繰第一種</t>
    </r>
  </si>
  <si>
    <r>
      <t>9. 1</t>
    </r>
    <r>
      <rPr>
        <sz val="11"/>
        <rFont val="ＭＳ 明朝"/>
        <family val="1"/>
        <charset val="128"/>
      </rPr>
      <t>～翌年</t>
    </r>
    <r>
      <rPr>
        <sz val="11"/>
        <rFont val="Century"/>
        <family val="1"/>
      </rPr>
      <t>6.30</t>
    </r>
    <phoneticPr fontId="5"/>
  </si>
  <si>
    <r>
      <rPr>
        <sz val="11"/>
        <rFont val="ＭＳ 明朝"/>
        <family val="1"/>
        <charset val="128"/>
      </rPr>
      <t>新潟県との知事協定</t>
    </r>
  </si>
  <si>
    <r>
      <rPr>
        <sz val="11"/>
        <rFont val="ＭＳ 明朝"/>
        <family val="1"/>
        <charset val="128"/>
      </rPr>
      <t>新潟</t>
    </r>
    <r>
      <rPr>
        <sz val="11"/>
        <rFont val="Century"/>
        <family val="1"/>
      </rPr>
      <t xml:space="preserve"> </t>
    </r>
    <r>
      <rPr>
        <sz val="11"/>
        <rFont val="ＭＳ 明朝"/>
        <family val="1"/>
        <charset val="128"/>
      </rPr>
      <t>→</t>
    </r>
    <r>
      <rPr>
        <sz val="11"/>
        <rFont val="Century"/>
        <family val="1"/>
      </rPr>
      <t xml:space="preserve"> </t>
    </r>
    <r>
      <rPr>
        <sz val="11"/>
        <rFont val="ＭＳ 明朝"/>
        <family val="1"/>
        <charset val="128"/>
      </rPr>
      <t>山形</t>
    </r>
    <phoneticPr fontId="5"/>
  </si>
  <si>
    <r>
      <rPr>
        <sz val="11"/>
        <rFont val="ＭＳ 明朝"/>
        <family val="1"/>
        <charset val="128"/>
      </rPr>
      <t>山形</t>
    </r>
    <r>
      <rPr>
        <sz val="11"/>
        <rFont val="Century"/>
        <family val="1"/>
      </rPr>
      <t xml:space="preserve"> </t>
    </r>
    <r>
      <rPr>
        <sz val="11"/>
        <rFont val="ＭＳ 明朝"/>
        <family val="1"/>
        <charset val="128"/>
      </rPr>
      <t>→</t>
    </r>
    <r>
      <rPr>
        <sz val="11"/>
        <rFont val="Century"/>
        <family val="1"/>
      </rPr>
      <t xml:space="preserve"> </t>
    </r>
    <r>
      <rPr>
        <sz val="11"/>
        <rFont val="ＭＳ 明朝"/>
        <family val="1"/>
        <charset val="128"/>
      </rPr>
      <t>新潟</t>
    </r>
    <phoneticPr fontId="5"/>
  </si>
  <si>
    <r>
      <rPr>
        <sz val="11"/>
        <rFont val="ＭＳ 明朝"/>
        <family val="1"/>
        <charset val="128"/>
      </rPr>
      <t>〃</t>
    </r>
    <phoneticPr fontId="5"/>
  </si>
  <si>
    <t xml:space="preserve">  0</t>
    <phoneticPr fontId="5"/>
  </si>
  <si>
    <r>
      <rPr>
        <sz val="11"/>
        <rFont val="ＭＳ 明朝"/>
        <family val="1"/>
        <charset val="128"/>
      </rPr>
      <t>えびかご</t>
    </r>
    <phoneticPr fontId="5"/>
  </si>
  <si>
    <r>
      <t>5.10</t>
    </r>
    <r>
      <rPr>
        <sz val="11"/>
        <rFont val="ＭＳ 明朝"/>
        <family val="1"/>
        <charset val="128"/>
      </rPr>
      <t>～</t>
    </r>
    <r>
      <rPr>
        <sz val="11"/>
        <rFont val="Century"/>
        <family val="1"/>
      </rPr>
      <t>6.30</t>
    </r>
    <r>
      <rPr>
        <sz val="11"/>
        <rFont val="ＭＳ 明朝"/>
        <family val="1"/>
        <charset val="128"/>
      </rPr>
      <t>､</t>
    </r>
    <r>
      <rPr>
        <sz val="11"/>
        <rFont val="Century"/>
        <family val="1"/>
      </rPr>
      <t>9.1</t>
    </r>
    <r>
      <rPr>
        <sz val="11"/>
        <rFont val="ＭＳ 明朝"/>
        <family val="1"/>
        <charset val="128"/>
      </rPr>
      <t>～</t>
    </r>
    <r>
      <rPr>
        <sz val="11"/>
        <rFont val="Century"/>
        <family val="1"/>
      </rPr>
      <t>10.31</t>
    </r>
    <phoneticPr fontId="5"/>
  </si>
  <si>
    <r>
      <rPr>
        <sz val="11"/>
        <rFont val="ＭＳ 明朝"/>
        <family val="1"/>
        <charset val="128"/>
      </rPr>
      <t>ごち網</t>
    </r>
    <phoneticPr fontId="5"/>
  </si>
  <si>
    <r>
      <t>6. 1</t>
    </r>
    <r>
      <rPr>
        <sz val="11"/>
        <rFont val="ＭＳ 明朝"/>
        <family val="1"/>
        <charset val="128"/>
      </rPr>
      <t>～</t>
    </r>
    <r>
      <rPr>
        <sz val="11"/>
        <rFont val="Century"/>
        <family val="1"/>
      </rPr>
      <t>10.31</t>
    </r>
    <phoneticPr fontId="5"/>
  </si>
  <si>
    <r>
      <rPr>
        <sz val="11"/>
        <rFont val="ＭＳ 明朝"/>
        <family val="1"/>
        <charset val="128"/>
      </rPr>
      <t>秋田海区との委員会協定</t>
    </r>
  </si>
  <si>
    <r>
      <rPr>
        <sz val="11"/>
        <rFont val="ＭＳ 明朝"/>
        <family val="1"/>
        <charset val="128"/>
      </rPr>
      <t>秋田</t>
    </r>
    <r>
      <rPr>
        <sz val="11"/>
        <rFont val="Century"/>
        <family val="1"/>
      </rPr>
      <t xml:space="preserve"> </t>
    </r>
    <r>
      <rPr>
        <sz val="11"/>
        <rFont val="ＭＳ 明朝"/>
        <family val="1"/>
        <charset val="128"/>
      </rPr>
      <t>→</t>
    </r>
    <r>
      <rPr>
        <sz val="11"/>
        <rFont val="Century"/>
        <family val="1"/>
      </rPr>
      <t xml:space="preserve"> </t>
    </r>
    <r>
      <rPr>
        <sz val="11"/>
        <rFont val="ＭＳ 明朝"/>
        <family val="1"/>
        <charset val="128"/>
      </rPr>
      <t>山形</t>
    </r>
    <phoneticPr fontId="5"/>
  </si>
  <si>
    <r>
      <rPr>
        <sz val="11"/>
        <rFont val="ＭＳ 明朝"/>
        <family val="1"/>
        <charset val="128"/>
      </rPr>
      <t>県</t>
    </r>
    <r>
      <rPr>
        <sz val="11"/>
        <rFont val="Century"/>
        <family val="1"/>
      </rPr>
      <t xml:space="preserve">  </t>
    </r>
    <r>
      <rPr>
        <sz val="11"/>
        <rFont val="ＭＳ 明朝"/>
        <family val="1"/>
        <charset val="128"/>
      </rPr>
      <t>名</t>
    </r>
  </si>
  <si>
    <r>
      <t>5</t>
    </r>
    <r>
      <rPr>
        <sz val="11"/>
        <rFont val="ＭＳ 明朝"/>
        <family val="1"/>
        <charset val="128"/>
      </rPr>
      <t>ﾄﾝ以上</t>
    </r>
    <r>
      <rPr>
        <sz val="11"/>
        <rFont val="Century"/>
        <family val="1"/>
      </rPr>
      <t>10</t>
    </r>
    <r>
      <rPr>
        <sz val="11"/>
        <rFont val="ＭＳ 明朝"/>
        <family val="1"/>
        <charset val="128"/>
      </rPr>
      <t>ﾄﾝ未満</t>
    </r>
  </si>
  <si>
    <r>
      <t>10</t>
    </r>
    <r>
      <rPr>
        <sz val="11"/>
        <rFont val="ＭＳ 明朝"/>
        <family val="1"/>
        <charset val="128"/>
      </rPr>
      <t>ﾄﾝ以上</t>
    </r>
    <r>
      <rPr>
        <sz val="11"/>
        <rFont val="Century"/>
        <family val="1"/>
      </rPr>
      <t>15</t>
    </r>
    <r>
      <rPr>
        <sz val="11"/>
        <rFont val="ＭＳ 明朝"/>
        <family val="1"/>
        <charset val="128"/>
      </rPr>
      <t>ﾄﾝ未満</t>
    </r>
    <phoneticPr fontId="5"/>
  </si>
  <si>
    <r>
      <t>15</t>
    </r>
    <r>
      <rPr>
        <sz val="11"/>
        <rFont val="ＭＳ 明朝"/>
        <family val="1"/>
        <charset val="128"/>
      </rPr>
      <t>ﾄﾝ以上</t>
    </r>
    <r>
      <rPr>
        <sz val="11"/>
        <rFont val="Century"/>
        <family val="1"/>
      </rPr>
      <t>20</t>
    </r>
    <r>
      <rPr>
        <sz val="11"/>
        <rFont val="ＭＳ 明朝"/>
        <family val="1"/>
        <charset val="128"/>
      </rPr>
      <t>ﾄﾝ未満</t>
    </r>
    <phoneticPr fontId="5"/>
  </si>
  <si>
    <r>
      <t>20</t>
    </r>
    <r>
      <rPr>
        <sz val="11"/>
        <rFont val="ＭＳ 明朝"/>
        <family val="1"/>
        <charset val="128"/>
      </rPr>
      <t>ﾄﾝ以上</t>
    </r>
    <r>
      <rPr>
        <sz val="11"/>
        <rFont val="Century"/>
        <family val="1"/>
      </rPr>
      <t>30</t>
    </r>
    <r>
      <rPr>
        <sz val="11"/>
        <rFont val="ＭＳ 明朝"/>
        <family val="1"/>
        <charset val="128"/>
      </rPr>
      <t>ﾄﾝ未満</t>
    </r>
    <phoneticPr fontId="5"/>
  </si>
  <si>
    <r>
      <rPr>
        <sz val="11"/>
        <rFont val="ＭＳ 明朝"/>
        <family val="1"/>
        <charset val="128"/>
      </rPr>
      <t>合　　　計</t>
    </r>
    <phoneticPr fontId="5"/>
  </si>
  <si>
    <r>
      <rPr>
        <sz val="11"/>
        <rFont val="ＭＳ 明朝"/>
        <family val="1"/>
        <charset val="128"/>
      </rPr>
      <t>北</t>
    </r>
    <r>
      <rPr>
        <sz val="11"/>
        <rFont val="Century"/>
        <family val="1"/>
      </rPr>
      <t xml:space="preserve"> </t>
    </r>
    <r>
      <rPr>
        <sz val="11"/>
        <rFont val="ＭＳ 明朝"/>
        <family val="1"/>
        <charset val="128"/>
      </rPr>
      <t>海</t>
    </r>
    <r>
      <rPr>
        <sz val="11"/>
        <rFont val="Century"/>
        <family val="1"/>
      </rPr>
      <t xml:space="preserve"> </t>
    </r>
    <r>
      <rPr>
        <sz val="11"/>
        <rFont val="ＭＳ 明朝"/>
        <family val="1"/>
        <charset val="128"/>
      </rPr>
      <t>道</t>
    </r>
  </si>
  <si>
    <r>
      <rPr>
        <sz val="11"/>
        <rFont val="ＭＳ 明朝"/>
        <family val="1"/>
        <charset val="128"/>
      </rPr>
      <t>青</t>
    </r>
    <r>
      <rPr>
        <sz val="11"/>
        <rFont val="Century"/>
        <family val="1"/>
      </rPr>
      <t xml:space="preserve"> </t>
    </r>
    <r>
      <rPr>
        <sz val="11"/>
        <rFont val="ＭＳ 明朝"/>
        <family val="1"/>
        <charset val="128"/>
      </rPr>
      <t>森</t>
    </r>
    <r>
      <rPr>
        <sz val="11"/>
        <rFont val="Century"/>
        <family val="1"/>
      </rPr>
      <t xml:space="preserve"> </t>
    </r>
    <r>
      <rPr>
        <sz val="11"/>
        <rFont val="ＭＳ 明朝"/>
        <family val="1"/>
        <charset val="128"/>
      </rPr>
      <t>県</t>
    </r>
  </si>
  <si>
    <r>
      <rPr>
        <sz val="11"/>
        <rFont val="ＭＳ 明朝"/>
        <family val="1"/>
        <charset val="128"/>
      </rPr>
      <t>秋</t>
    </r>
    <r>
      <rPr>
        <sz val="11"/>
        <rFont val="Century"/>
        <family val="1"/>
      </rPr>
      <t xml:space="preserve"> </t>
    </r>
    <r>
      <rPr>
        <sz val="11"/>
        <rFont val="ＭＳ 明朝"/>
        <family val="1"/>
        <charset val="128"/>
      </rPr>
      <t>田</t>
    </r>
    <r>
      <rPr>
        <sz val="11"/>
        <rFont val="Century"/>
        <family val="1"/>
      </rPr>
      <t xml:space="preserve"> </t>
    </r>
    <r>
      <rPr>
        <sz val="11"/>
        <rFont val="ＭＳ 明朝"/>
        <family val="1"/>
        <charset val="128"/>
      </rPr>
      <t>県</t>
    </r>
  </si>
  <si>
    <r>
      <rPr>
        <sz val="11"/>
        <rFont val="ＭＳ 明朝"/>
        <family val="1"/>
        <charset val="128"/>
      </rPr>
      <t>岩</t>
    </r>
    <r>
      <rPr>
        <sz val="11"/>
        <rFont val="Century"/>
        <family val="1"/>
      </rPr>
      <t xml:space="preserve"> </t>
    </r>
    <r>
      <rPr>
        <sz val="11"/>
        <rFont val="ＭＳ 明朝"/>
        <family val="1"/>
        <charset val="128"/>
      </rPr>
      <t>手</t>
    </r>
    <r>
      <rPr>
        <sz val="11"/>
        <rFont val="Century"/>
        <family val="1"/>
      </rPr>
      <t xml:space="preserve"> </t>
    </r>
    <r>
      <rPr>
        <sz val="11"/>
        <rFont val="ＭＳ 明朝"/>
        <family val="1"/>
        <charset val="128"/>
      </rPr>
      <t>県</t>
    </r>
  </si>
  <si>
    <r>
      <rPr>
        <sz val="11"/>
        <rFont val="ＭＳ 明朝"/>
        <family val="1"/>
        <charset val="128"/>
      </rPr>
      <t>宮</t>
    </r>
    <r>
      <rPr>
        <sz val="11"/>
        <rFont val="Century"/>
        <family val="1"/>
      </rPr>
      <t xml:space="preserve"> </t>
    </r>
    <r>
      <rPr>
        <sz val="11"/>
        <rFont val="ＭＳ 明朝"/>
        <family val="1"/>
        <charset val="128"/>
      </rPr>
      <t>城</t>
    </r>
    <r>
      <rPr>
        <sz val="11"/>
        <rFont val="Century"/>
        <family val="1"/>
      </rPr>
      <t xml:space="preserve"> </t>
    </r>
    <r>
      <rPr>
        <sz val="11"/>
        <rFont val="ＭＳ 明朝"/>
        <family val="1"/>
        <charset val="128"/>
      </rPr>
      <t>県</t>
    </r>
  </si>
  <si>
    <r>
      <rPr>
        <sz val="11"/>
        <rFont val="ＭＳ 明朝"/>
        <family val="1"/>
        <charset val="128"/>
      </rPr>
      <t>新</t>
    </r>
    <r>
      <rPr>
        <sz val="11"/>
        <rFont val="Century"/>
        <family val="1"/>
      </rPr>
      <t xml:space="preserve"> </t>
    </r>
    <r>
      <rPr>
        <sz val="11"/>
        <rFont val="ＭＳ 明朝"/>
        <family val="1"/>
        <charset val="128"/>
      </rPr>
      <t>潟</t>
    </r>
    <r>
      <rPr>
        <sz val="11"/>
        <rFont val="Century"/>
        <family val="1"/>
      </rPr>
      <t xml:space="preserve"> </t>
    </r>
    <r>
      <rPr>
        <sz val="11"/>
        <rFont val="ＭＳ 明朝"/>
        <family val="1"/>
        <charset val="128"/>
      </rPr>
      <t>県</t>
    </r>
  </si>
  <si>
    <r>
      <rPr>
        <sz val="11"/>
        <rFont val="ＭＳ 明朝"/>
        <family val="1"/>
        <charset val="128"/>
      </rPr>
      <t>富</t>
    </r>
    <r>
      <rPr>
        <sz val="11"/>
        <rFont val="Century"/>
        <family val="1"/>
      </rPr>
      <t xml:space="preserve"> </t>
    </r>
    <r>
      <rPr>
        <sz val="11"/>
        <rFont val="ＭＳ 明朝"/>
        <family val="1"/>
        <charset val="128"/>
      </rPr>
      <t>山</t>
    </r>
    <r>
      <rPr>
        <sz val="11"/>
        <rFont val="Century"/>
        <family val="1"/>
      </rPr>
      <t xml:space="preserve"> </t>
    </r>
    <r>
      <rPr>
        <sz val="11"/>
        <rFont val="ＭＳ 明朝"/>
        <family val="1"/>
        <charset val="128"/>
      </rPr>
      <t>県</t>
    </r>
  </si>
  <si>
    <r>
      <rPr>
        <sz val="11"/>
        <rFont val="ＭＳ 明朝"/>
        <family val="1"/>
        <charset val="128"/>
      </rPr>
      <t>石</t>
    </r>
    <r>
      <rPr>
        <sz val="11"/>
        <rFont val="Century"/>
        <family val="1"/>
      </rPr>
      <t xml:space="preserve"> </t>
    </r>
    <r>
      <rPr>
        <sz val="11"/>
        <rFont val="ＭＳ 明朝"/>
        <family val="1"/>
        <charset val="128"/>
      </rPr>
      <t>川</t>
    </r>
    <r>
      <rPr>
        <sz val="11"/>
        <rFont val="Century"/>
        <family val="1"/>
      </rPr>
      <t xml:space="preserve"> </t>
    </r>
    <r>
      <rPr>
        <sz val="11"/>
        <rFont val="ＭＳ 明朝"/>
        <family val="1"/>
        <charset val="128"/>
      </rPr>
      <t>県</t>
    </r>
  </si>
  <si>
    <r>
      <rPr>
        <sz val="11"/>
        <rFont val="ＭＳ 明朝"/>
        <family val="1"/>
        <charset val="128"/>
      </rPr>
      <t>福</t>
    </r>
    <r>
      <rPr>
        <sz val="11"/>
        <rFont val="Century"/>
        <family val="1"/>
      </rPr>
      <t xml:space="preserve"> </t>
    </r>
    <r>
      <rPr>
        <sz val="11"/>
        <rFont val="ＭＳ 明朝"/>
        <family val="1"/>
        <charset val="128"/>
      </rPr>
      <t>井</t>
    </r>
    <r>
      <rPr>
        <sz val="11"/>
        <rFont val="Century"/>
        <family val="1"/>
      </rPr>
      <t xml:space="preserve"> </t>
    </r>
    <r>
      <rPr>
        <sz val="11"/>
        <rFont val="ＭＳ 明朝"/>
        <family val="1"/>
        <charset val="128"/>
      </rPr>
      <t>県</t>
    </r>
  </si>
  <si>
    <r>
      <rPr>
        <sz val="11"/>
        <rFont val="ＭＳ 明朝"/>
        <family val="1"/>
        <charset val="128"/>
      </rPr>
      <t>兵</t>
    </r>
    <r>
      <rPr>
        <sz val="11"/>
        <rFont val="Century"/>
        <family val="1"/>
      </rPr>
      <t xml:space="preserve"> </t>
    </r>
    <r>
      <rPr>
        <sz val="11"/>
        <rFont val="ＭＳ 明朝"/>
        <family val="1"/>
        <charset val="128"/>
      </rPr>
      <t>庫</t>
    </r>
    <r>
      <rPr>
        <sz val="11"/>
        <rFont val="Century"/>
        <family val="1"/>
      </rPr>
      <t xml:space="preserve"> </t>
    </r>
    <r>
      <rPr>
        <sz val="11"/>
        <rFont val="ＭＳ 明朝"/>
        <family val="1"/>
        <charset val="128"/>
      </rPr>
      <t>県</t>
    </r>
  </si>
  <si>
    <r>
      <rPr>
        <sz val="11"/>
        <rFont val="ＭＳ 明朝"/>
        <family val="1"/>
        <charset val="128"/>
      </rPr>
      <t>鳥</t>
    </r>
    <r>
      <rPr>
        <sz val="11"/>
        <rFont val="Century"/>
        <family val="1"/>
      </rPr>
      <t xml:space="preserve"> </t>
    </r>
    <r>
      <rPr>
        <sz val="11"/>
        <rFont val="ＭＳ 明朝"/>
        <family val="1"/>
        <charset val="128"/>
      </rPr>
      <t>取</t>
    </r>
    <r>
      <rPr>
        <sz val="11"/>
        <rFont val="Century"/>
        <family val="1"/>
      </rPr>
      <t xml:space="preserve"> </t>
    </r>
    <r>
      <rPr>
        <sz val="11"/>
        <rFont val="ＭＳ 明朝"/>
        <family val="1"/>
        <charset val="128"/>
      </rPr>
      <t>県</t>
    </r>
  </si>
  <si>
    <r>
      <rPr>
        <sz val="11"/>
        <rFont val="ＭＳ 明朝"/>
        <family val="1"/>
        <charset val="128"/>
      </rPr>
      <t>長</t>
    </r>
    <r>
      <rPr>
        <sz val="11"/>
        <rFont val="Century"/>
        <family val="1"/>
      </rPr>
      <t xml:space="preserve"> </t>
    </r>
    <r>
      <rPr>
        <sz val="11"/>
        <rFont val="ＭＳ 明朝"/>
        <family val="1"/>
        <charset val="128"/>
      </rPr>
      <t>崎</t>
    </r>
    <r>
      <rPr>
        <sz val="11"/>
        <rFont val="Century"/>
        <family val="1"/>
      </rPr>
      <t xml:space="preserve"> </t>
    </r>
    <r>
      <rPr>
        <sz val="11"/>
        <rFont val="ＭＳ 明朝"/>
        <family val="1"/>
        <charset val="128"/>
      </rPr>
      <t>県</t>
    </r>
    <phoneticPr fontId="5"/>
  </si>
  <si>
    <t>36</t>
    <phoneticPr fontId="5"/>
  </si>
  <si>
    <t>30</t>
    <phoneticPr fontId="5"/>
  </si>
  <si>
    <t>95</t>
    <phoneticPr fontId="5"/>
  </si>
  <si>
    <r>
      <rPr>
        <sz val="11"/>
        <rFont val="ＭＳ 明朝"/>
        <family val="1"/>
        <charset val="128"/>
      </rPr>
      <t>許　可　隻　数</t>
    </r>
    <rPh sb="0" eb="1">
      <t>モト</t>
    </rPh>
    <rPh sb="2" eb="3">
      <t>カ</t>
    </rPh>
    <rPh sb="4" eb="5">
      <t>セキ</t>
    </rPh>
    <rPh sb="6" eb="7">
      <t>スウ</t>
    </rPh>
    <phoneticPr fontId="5"/>
  </si>
  <si>
    <r>
      <rPr>
        <sz val="11"/>
        <rFont val="ＭＳ 明朝"/>
        <family val="1"/>
        <charset val="128"/>
      </rPr>
      <t>－</t>
    </r>
    <phoneticPr fontId="5"/>
  </si>
  <si>
    <r>
      <t>3</t>
    </r>
    <r>
      <rPr>
        <sz val="11"/>
        <rFont val="ＭＳ 明朝"/>
        <family val="1"/>
        <charset val="128"/>
      </rPr>
      <t>件</t>
    </r>
    <rPh sb="1" eb="2">
      <t>ケン</t>
    </rPh>
    <phoneticPr fontId="5"/>
  </si>
  <si>
    <r>
      <t>0</t>
    </r>
    <r>
      <rPr>
        <sz val="11"/>
        <rFont val="ＭＳ 明朝"/>
        <family val="1"/>
        <charset val="128"/>
      </rPr>
      <t>件　</t>
    </r>
    <phoneticPr fontId="15"/>
  </si>
  <si>
    <r>
      <rPr>
        <sz val="11"/>
        <color indexed="8"/>
        <rFont val="ＭＳ 明朝"/>
        <family val="1"/>
        <charset val="128"/>
      </rPr>
      <t>航海速力　</t>
    </r>
    <r>
      <rPr>
        <sz val="11"/>
        <color indexed="8"/>
        <rFont val="Century"/>
        <family val="1"/>
      </rPr>
      <t xml:space="preserve">   35</t>
    </r>
    <r>
      <rPr>
        <sz val="11"/>
        <color indexed="8"/>
        <rFont val="ＭＳ 明朝"/>
        <family val="1"/>
        <charset val="128"/>
      </rPr>
      <t>ノット</t>
    </r>
    <phoneticPr fontId="15"/>
  </si>
  <si>
    <r>
      <rPr>
        <sz val="11"/>
        <rFont val="ＭＳ 明朝"/>
        <family val="1"/>
        <charset val="128"/>
      </rPr>
      <t>航続距離　</t>
    </r>
    <r>
      <rPr>
        <sz val="11"/>
        <rFont val="Century"/>
        <family val="1"/>
      </rPr>
      <t xml:space="preserve"> 350</t>
    </r>
    <r>
      <rPr>
        <sz val="11"/>
        <rFont val="ＭＳ 明朝"/>
        <family val="1"/>
        <charset val="128"/>
      </rPr>
      <t>浬</t>
    </r>
    <phoneticPr fontId="15"/>
  </si>
  <si>
    <r>
      <t>DGPS</t>
    </r>
    <r>
      <rPr>
        <sz val="11"/>
        <rFont val="ＭＳ 明朝"/>
        <family val="1"/>
        <charset val="128"/>
      </rPr>
      <t>航法装置</t>
    </r>
    <phoneticPr fontId="15"/>
  </si>
  <si>
    <t>3</t>
    <phoneticPr fontId="5"/>
  </si>
  <si>
    <r>
      <rPr>
        <sz val="11"/>
        <rFont val="ＭＳ 明朝"/>
        <family val="1"/>
        <charset val="128"/>
      </rPr>
      <t>現場打本体工</t>
    </r>
    <rPh sb="0" eb="2">
      <t>ゲンバ</t>
    </rPh>
    <rPh sb="2" eb="3">
      <t>ウ</t>
    </rPh>
    <rPh sb="3" eb="5">
      <t>ホンタイ</t>
    </rPh>
    <rPh sb="5" eb="6">
      <t>コウ</t>
    </rPh>
    <phoneticPr fontId="15"/>
  </si>
  <si>
    <r>
      <rPr>
        <sz val="11"/>
        <rFont val="ＭＳ 明朝"/>
        <family val="1"/>
        <charset val="128"/>
      </rPr>
      <t>勝浦地区</t>
    </r>
    <rPh sb="0" eb="4">
      <t>カツウラチク</t>
    </rPh>
    <phoneticPr fontId="5"/>
  </si>
  <si>
    <r>
      <t xml:space="preserve"> </t>
    </r>
    <r>
      <rPr>
        <sz val="11"/>
        <rFont val="ＭＳ 明朝"/>
        <family val="1"/>
        <charset val="128"/>
      </rPr>
      <t>　山形県が事業主体となり､漁港内の静穏度と安全な航路を確保するため､飛島漁港、吹浦漁港､小波渡漁港及び堅苔沢漁港を整備。</t>
    </r>
    <rPh sb="45" eb="50">
      <t>コバトギョコウ</t>
    </rPh>
    <rPh sb="50" eb="51">
      <t>オヨ</t>
    </rPh>
    <rPh sb="52" eb="53">
      <t>ケン</t>
    </rPh>
    <rPh sb="53" eb="54">
      <t>コケ</t>
    </rPh>
    <rPh sb="54" eb="55">
      <t>サワ</t>
    </rPh>
    <rPh sb="55" eb="57">
      <t>ギョコウ</t>
    </rPh>
    <rPh sb="58" eb="60">
      <t>セイビ</t>
    </rPh>
    <phoneticPr fontId="5"/>
  </si>
  <si>
    <r>
      <rPr>
        <sz val="11"/>
        <rFont val="ＭＳ 明朝"/>
        <family val="1"/>
        <charset val="128"/>
      </rPr>
      <t>自主放流</t>
    </r>
    <rPh sb="0" eb="4">
      <t>ジシュホウリュウ</t>
    </rPh>
    <phoneticPr fontId="15"/>
  </si>
  <si>
    <r>
      <rPr>
        <sz val="11"/>
        <rFont val="ＭＳ 明朝"/>
        <family val="1"/>
        <charset val="128"/>
      </rPr>
      <t>高校生</t>
    </r>
    <rPh sb="0" eb="3">
      <t>コウコウセイ</t>
    </rPh>
    <phoneticPr fontId="5"/>
  </si>
  <si>
    <r>
      <rPr>
        <sz val="11"/>
        <rFont val="ＭＳ 明朝"/>
        <family val="1"/>
        <charset val="128"/>
      </rPr>
      <t>いか釣り漁船</t>
    </r>
    <rPh sb="2" eb="3">
      <t>ツリ</t>
    </rPh>
    <rPh sb="4" eb="6">
      <t>ギョセン</t>
    </rPh>
    <phoneticPr fontId="5"/>
  </si>
  <si>
    <r>
      <rPr>
        <sz val="10"/>
        <color rgb="FF000000"/>
        <rFont val="ＭＳ 明朝"/>
        <family val="1"/>
        <charset val="128"/>
      </rPr>
      <t>一般参加者</t>
    </r>
    <phoneticPr fontId="15"/>
  </si>
  <si>
    <r>
      <rPr>
        <sz val="11"/>
        <rFont val="ＭＳ 明朝"/>
        <family val="1"/>
        <charset val="128"/>
      </rPr>
      <t>新庄市常葉</t>
    </r>
    <r>
      <rPr>
        <sz val="11"/>
        <rFont val="Century"/>
        <family val="1"/>
      </rPr>
      <t xml:space="preserve">3-51
</t>
    </r>
    <r>
      <rPr>
        <sz val="11"/>
        <rFont val="ＭＳ 明朝"/>
        <family val="1"/>
        <charset val="128"/>
      </rPr>
      <t>　　渡　辺　庄　二</t>
    </r>
    <rPh sb="3" eb="5">
      <t>トコハ</t>
    </rPh>
    <rPh sb="11" eb="12">
      <t>ワタリ</t>
    </rPh>
    <rPh sb="13" eb="14">
      <t>ヘン</t>
    </rPh>
    <rPh sb="15" eb="16">
      <t>ショウ</t>
    </rPh>
    <rPh sb="17" eb="18">
      <t>フタ</t>
    </rPh>
    <phoneticPr fontId="15"/>
  </si>
  <si>
    <r>
      <rPr>
        <sz val="11"/>
        <rFont val="ＭＳ 明朝"/>
        <family val="1"/>
        <charset val="128"/>
      </rPr>
      <t>鶴岡市槇代甲</t>
    </r>
    <r>
      <rPr>
        <sz val="11"/>
        <rFont val="Century"/>
        <family val="1"/>
      </rPr>
      <t>118</t>
    </r>
    <phoneticPr fontId="15"/>
  </si>
  <si>
    <r>
      <rPr>
        <sz val="11"/>
        <rFont val="ＭＳ 明朝"/>
        <family val="1"/>
        <charset val="128"/>
      </rPr>
      <t>鶴岡市本町三丁目</t>
    </r>
    <r>
      <rPr>
        <sz val="11"/>
        <rFont val="Century"/>
        <family val="1"/>
      </rPr>
      <t>3-20</t>
    </r>
    <rPh sb="3" eb="5">
      <t>ホンチョウ</t>
    </rPh>
    <rPh sb="5" eb="6">
      <t>3</t>
    </rPh>
    <rPh sb="6" eb="8">
      <t>チョウメ</t>
    </rPh>
    <phoneticPr fontId="15"/>
  </si>
  <si>
    <r>
      <rPr>
        <sz val="11"/>
        <rFont val="ＭＳ 明朝"/>
        <family val="1"/>
        <charset val="128"/>
      </rPr>
      <t>加　藤　義　勝</t>
    </r>
    <rPh sb="0" eb="1">
      <t>カ</t>
    </rPh>
    <rPh sb="2" eb="3">
      <t>フジ</t>
    </rPh>
    <rPh sb="4" eb="5">
      <t>タダシ</t>
    </rPh>
    <rPh sb="6" eb="7">
      <t>マサル</t>
    </rPh>
    <phoneticPr fontId="5"/>
  </si>
  <si>
    <t>プロパ－資金</t>
  </si>
  <si>
    <t>　－</t>
  </si>
  <si>
    <t>H22</t>
    <phoneticPr fontId="5"/>
  </si>
  <si>
    <r>
      <rPr>
        <sz val="11"/>
        <color theme="1"/>
        <rFont val="ＭＳ 明朝"/>
        <family val="1"/>
        <charset val="128"/>
      </rPr>
      <t>平成</t>
    </r>
    <r>
      <rPr>
        <sz val="11"/>
        <color theme="1"/>
        <rFont val="Century"/>
        <family val="1"/>
      </rPr>
      <t>18</t>
    </r>
    <r>
      <rPr>
        <sz val="11"/>
        <color theme="1"/>
        <rFont val="ＭＳ 明朝"/>
        <family val="1"/>
        <charset val="128"/>
      </rPr>
      <t>年度から指定管理者制度による管理が行なわれており、協定期間は平成</t>
    </r>
    <r>
      <rPr>
        <sz val="11"/>
        <color theme="1"/>
        <rFont val="Century"/>
        <family val="1"/>
      </rPr>
      <t>27</t>
    </r>
    <r>
      <rPr>
        <sz val="11"/>
        <color theme="1"/>
        <rFont val="ＭＳ 明朝"/>
        <family val="1"/>
        <charset val="128"/>
      </rPr>
      <t>年度までの</t>
    </r>
    <r>
      <rPr>
        <sz val="11"/>
        <color theme="1"/>
        <rFont val="Century"/>
        <family val="1"/>
      </rPr>
      <t>5</t>
    </r>
    <r>
      <rPr>
        <sz val="11"/>
        <color theme="1"/>
        <rFont val="ＭＳ 明朝"/>
        <family val="1"/>
        <charset val="128"/>
      </rPr>
      <t>年間となっている。</t>
    </r>
    <phoneticPr fontId="5"/>
  </si>
  <si>
    <t>平成25年7月</t>
    <rPh sb="0" eb="2">
      <t>ヘイセイ</t>
    </rPh>
    <rPh sb="4" eb="5">
      <t>ネン</t>
    </rPh>
    <rPh sb="6" eb="7">
      <t>ガツ</t>
    </rPh>
    <phoneticPr fontId="5"/>
  </si>
  <si>
    <t>平成24度</t>
    <rPh sb="0" eb="2">
      <t>ヘイセイ</t>
    </rPh>
    <phoneticPr fontId="5"/>
  </si>
  <si>
    <t xml:space="preserve"> 023-630-3071</t>
    <phoneticPr fontId="15"/>
  </si>
  <si>
    <r>
      <rPr>
        <sz val="11"/>
        <rFont val="ＭＳ 明朝"/>
        <family val="1"/>
        <charset val="128"/>
      </rPr>
      <t>農業経営・担い手支援室長</t>
    </r>
    <r>
      <rPr>
        <sz val="11"/>
        <rFont val="Century"/>
        <family val="1"/>
      </rPr>
      <t xml:space="preserve"> </t>
    </r>
    <r>
      <rPr>
        <sz val="11"/>
        <rFont val="ＭＳ 明朝"/>
        <family val="1"/>
        <charset val="128"/>
      </rPr>
      <t>　　　　室長補佐</t>
    </r>
    <rPh sb="0" eb="2">
      <t>ノウギョウ</t>
    </rPh>
    <rPh sb="2" eb="4">
      <t>ケイエイ</t>
    </rPh>
    <rPh sb="5" eb="6">
      <t>ニナ</t>
    </rPh>
    <rPh sb="7" eb="8">
      <t>テ</t>
    </rPh>
    <rPh sb="8" eb="10">
      <t>シエン</t>
    </rPh>
    <rPh sb="10" eb="12">
      <t>シツチョウ</t>
    </rPh>
    <rPh sb="17" eb="21">
      <t>シツチョウホサ</t>
    </rPh>
    <phoneticPr fontId="15"/>
  </si>
  <si>
    <r>
      <rPr>
        <sz val="11"/>
        <rFont val="ＭＳ 明朝"/>
        <family val="1"/>
        <charset val="128"/>
      </rPr>
      <t>団体指導担当</t>
    </r>
    <rPh sb="0" eb="6">
      <t>ダンタイシドウタントウ</t>
    </rPh>
    <phoneticPr fontId="5"/>
  </si>
  <si>
    <r>
      <rPr>
        <sz val="11"/>
        <rFont val="ＭＳ 明朝"/>
        <family val="1"/>
        <charset val="128"/>
      </rPr>
      <t>漁業共済組合の指導</t>
    </r>
    <rPh sb="0" eb="6">
      <t>ギョギョウキョウサイクミアイ</t>
    </rPh>
    <rPh sb="7" eb="9">
      <t>シドウ</t>
    </rPh>
    <phoneticPr fontId="5"/>
  </si>
  <si>
    <r>
      <rPr>
        <sz val="11"/>
        <rFont val="ＭＳ 明朝"/>
        <family val="1"/>
        <charset val="128"/>
      </rPr>
      <t>水産課</t>
    </r>
    <rPh sb="0" eb="2">
      <t>スイサン</t>
    </rPh>
    <rPh sb="2" eb="3">
      <t>カ</t>
    </rPh>
    <phoneticPr fontId="15"/>
  </si>
  <si>
    <r>
      <rPr>
        <sz val="11"/>
        <rFont val="ＭＳ 明朝"/>
        <family val="1"/>
        <charset val="128"/>
      </rPr>
      <t>水産課長</t>
    </r>
    <rPh sb="0" eb="2">
      <t>スイサン</t>
    </rPh>
    <rPh sb="2" eb="4">
      <t>カチョウ</t>
    </rPh>
    <phoneticPr fontId="15"/>
  </si>
  <si>
    <r>
      <rPr>
        <sz val="11"/>
        <rFont val="ＭＳ 明朝"/>
        <family val="1"/>
        <charset val="128"/>
      </rPr>
      <t>水産振興主幹</t>
    </r>
    <rPh sb="0" eb="2">
      <t>スイサン</t>
    </rPh>
    <rPh sb="2" eb="4">
      <t>シンコウ</t>
    </rPh>
    <rPh sb="4" eb="6">
      <t>シュカン</t>
    </rPh>
    <phoneticPr fontId="15"/>
  </si>
  <si>
    <r>
      <rPr>
        <sz val="11"/>
        <rFont val="ＭＳ 明朝"/>
        <family val="1"/>
        <charset val="128"/>
      </rPr>
      <t>課長</t>
    </r>
    <rPh sb="0" eb="2">
      <t>カチョウ</t>
    </rPh>
    <phoneticPr fontId="15"/>
  </si>
  <si>
    <r>
      <rPr>
        <sz val="11"/>
        <rFont val="ＭＳ 明朝"/>
        <family val="1"/>
        <charset val="128"/>
      </rPr>
      <t>課長補佐</t>
    </r>
    <rPh sb="0" eb="4">
      <t>カチョウホサ</t>
    </rPh>
    <phoneticPr fontId="5"/>
  </si>
  <si>
    <r>
      <rPr>
        <sz val="14"/>
        <rFont val="ＭＳ 明朝"/>
        <family val="1"/>
        <charset val="128"/>
      </rPr>
      <t>２</t>
    </r>
    <r>
      <rPr>
        <sz val="14"/>
        <rFont val="Century"/>
        <family val="1"/>
      </rPr>
      <t xml:space="preserve">  </t>
    </r>
    <r>
      <rPr>
        <sz val="14"/>
        <rFont val="ＭＳ 明朝"/>
        <family val="1"/>
        <charset val="128"/>
      </rPr>
      <t>水産行政・研究組織機構</t>
    </r>
    <phoneticPr fontId="15"/>
  </si>
  <si>
    <t>開 発 事 業</t>
    <rPh sb="0" eb="1">
      <t>カイ</t>
    </rPh>
    <rPh sb="2" eb="3">
      <t>ハッ</t>
    </rPh>
    <rPh sb="4" eb="5">
      <t>コト</t>
    </rPh>
    <rPh sb="6" eb="7">
      <t>ギョウ</t>
    </rPh>
    <phoneticPr fontId="5"/>
  </si>
  <si>
    <t>漁港調査費</t>
    <rPh sb="0" eb="5">
      <t>ギョコウチョウサヒ</t>
    </rPh>
    <phoneticPr fontId="5"/>
  </si>
  <si>
    <t>サケ・マス振興事業費</t>
    <rPh sb="5" eb="10">
      <t>シンコウジギョウヒ</t>
    </rPh>
    <phoneticPr fontId="5"/>
  </si>
  <si>
    <t>漁業生産体制強化対策事業費など</t>
    <rPh sb="0" eb="6">
      <t>ギョギョウセイサンタイセイ</t>
    </rPh>
    <rPh sb="6" eb="10">
      <t>キョウカタイサク</t>
    </rPh>
    <rPh sb="10" eb="13">
      <t>ジギョウヒ</t>
    </rPh>
    <phoneticPr fontId="5"/>
  </si>
  <si>
    <t>魚類生息環境保全対策事業費</t>
  </si>
  <si>
    <t>栽培漁業振興事業費</t>
  </si>
  <si>
    <t>漁業生産体制強化対策事業費</t>
    <rPh sb="0" eb="6">
      <t>ギョギョウセイサンタイセイ</t>
    </rPh>
    <rPh sb="6" eb="13">
      <t>キョウカタイサクジギョウヒ</t>
    </rPh>
    <phoneticPr fontId="5"/>
  </si>
  <si>
    <t>資源管理型漁業推進総合対策事業費</t>
    <rPh sb="0" eb="5">
      <t>シゲンカンリガタ</t>
    </rPh>
    <rPh sb="5" eb="9">
      <t>ギョギョウスイシン</t>
    </rPh>
    <rPh sb="9" eb="13">
      <t>ソウゴウタイサク</t>
    </rPh>
    <rPh sb="13" eb="16">
      <t>ジギョウヒ</t>
    </rPh>
    <phoneticPr fontId="5"/>
  </si>
  <si>
    <t>沖合漁場パトロール強化事業費</t>
    <rPh sb="0" eb="4">
      <t>オキアイギョジョウ</t>
    </rPh>
    <rPh sb="9" eb="14">
      <t>キョウカジギョウヒ</t>
    </rPh>
    <phoneticPr fontId="5"/>
  </si>
  <si>
    <t>水産物研究情報データベース化事業費</t>
    <rPh sb="0" eb="3">
      <t>スイサンブツ</t>
    </rPh>
    <rPh sb="3" eb="7">
      <t>ケンキュウジョウホウ</t>
    </rPh>
    <rPh sb="13" eb="14">
      <t>カ</t>
    </rPh>
    <rPh sb="14" eb="17">
      <t>ジギョウヒ</t>
    </rPh>
    <phoneticPr fontId="5"/>
  </si>
  <si>
    <t>カニ類養殖技術実証事業費</t>
    <rPh sb="2" eb="3">
      <t>ルイ</t>
    </rPh>
    <rPh sb="3" eb="7">
      <t>ヨウショクギジュツ</t>
    </rPh>
    <rPh sb="7" eb="9">
      <t>ジッショウ</t>
    </rPh>
    <rPh sb="9" eb="12">
      <t>ジギョウヒ</t>
    </rPh>
    <phoneticPr fontId="5"/>
  </si>
  <si>
    <t>コイヘルペスまん延防止対策事業費</t>
    <rPh sb="8" eb="9">
      <t>エン</t>
    </rPh>
    <rPh sb="9" eb="16">
      <t>ボウシタイサクジギョウヒ</t>
    </rPh>
    <phoneticPr fontId="5"/>
  </si>
  <si>
    <t>魚類増殖環境保全事業費</t>
    <rPh sb="0" eb="2">
      <t>ギョルイ</t>
    </rPh>
    <rPh sb="2" eb="4">
      <t>ゾウショク</t>
    </rPh>
    <rPh sb="4" eb="6">
      <t>カンキョウ</t>
    </rPh>
    <rPh sb="6" eb="8">
      <t>ホゼン</t>
    </rPh>
    <rPh sb="8" eb="11">
      <t>ジギョウヒ</t>
    </rPh>
    <phoneticPr fontId="5"/>
  </si>
  <si>
    <t>山形県農林水産部水産課内</t>
    <phoneticPr fontId="5"/>
  </si>
  <si>
    <r>
      <rPr>
        <sz val="11"/>
        <color theme="1"/>
        <rFont val="ＭＳ 明朝"/>
        <family val="1"/>
        <charset val="128"/>
      </rPr>
      <t>平</t>
    </r>
    <r>
      <rPr>
        <sz val="11"/>
        <color theme="1"/>
        <rFont val="Century"/>
        <family val="1"/>
      </rPr>
      <t>24.6.1</t>
    </r>
    <r>
      <rPr>
        <sz val="11"/>
        <color theme="1"/>
        <rFont val="ＭＳ 明朝"/>
        <family val="1"/>
        <charset val="128"/>
      </rPr>
      <t>～</t>
    </r>
    <r>
      <rPr>
        <sz val="11"/>
        <color theme="1"/>
        <rFont val="游ゴシック"/>
        <family val="1"/>
        <charset val="128"/>
      </rPr>
      <t>平</t>
    </r>
    <r>
      <rPr>
        <sz val="11"/>
        <color theme="1"/>
        <rFont val="Century"/>
        <family val="1"/>
      </rPr>
      <t>26.5.31</t>
    </r>
    <phoneticPr fontId="5"/>
  </si>
  <si>
    <r>
      <t>19</t>
    </r>
    <r>
      <rPr>
        <sz val="11"/>
        <rFont val="ＭＳ 明朝"/>
        <family val="1"/>
        <charset val="128"/>
      </rPr>
      <t>隻減少し、</t>
    </r>
    <r>
      <rPr>
        <sz val="11"/>
        <rFont val="Century"/>
        <family val="1"/>
      </rPr>
      <t>5</t>
    </r>
    <r>
      <rPr>
        <sz val="11"/>
        <rFont val="ＭＳ 明朝"/>
        <family val="1"/>
        <charset val="128"/>
      </rPr>
      <t>ﾄﾝ以上船は</t>
    </r>
    <r>
      <rPr>
        <sz val="11"/>
        <rFont val="Century"/>
        <family val="1"/>
      </rPr>
      <t>1</t>
    </r>
    <r>
      <rPr>
        <sz val="11"/>
        <rFont val="ＭＳ 明朝"/>
        <family val="1"/>
        <charset val="128"/>
      </rPr>
      <t>隻減少した。内水面漁船の動力船は、木船が</t>
    </r>
    <r>
      <rPr>
        <sz val="11"/>
        <rFont val="Century"/>
        <family val="1"/>
      </rPr>
      <t>3</t>
    </r>
    <r>
      <rPr>
        <sz val="11"/>
        <rFont val="ＭＳ 明朝"/>
        <family val="1"/>
        <charset val="128"/>
      </rPr>
      <t>隻、</t>
    </r>
    <r>
      <rPr>
        <sz val="11"/>
        <rFont val="Century"/>
        <family val="1"/>
      </rPr>
      <t>FRP</t>
    </r>
    <r>
      <rPr>
        <sz val="11"/>
        <rFont val="ＭＳ 明朝"/>
        <family val="1"/>
        <charset val="128"/>
      </rPr>
      <t>船が</t>
    </r>
    <r>
      <rPr>
        <sz val="11"/>
        <rFont val="Century"/>
        <family val="1"/>
      </rPr>
      <t>4</t>
    </r>
    <r>
      <rPr>
        <sz val="11"/>
        <rFont val="ＭＳ 明朝"/>
        <family val="1"/>
        <charset val="128"/>
      </rPr>
      <t>隻減少した。</t>
    </r>
    <rPh sb="10" eb="12">
      <t>イジョウ</t>
    </rPh>
    <rPh sb="12" eb="13">
      <t>フネ</t>
    </rPh>
    <rPh sb="15" eb="16">
      <t>セキ</t>
    </rPh>
    <rPh sb="16" eb="18">
      <t>ゲンショウ</t>
    </rPh>
    <rPh sb="27" eb="29">
      <t>ドウリョク</t>
    </rPh>
    <rPh sb="29" eb="30">
      <t>セン</t>
    </rPh>
    <rPh sb="32" eb="34">
      <t>モクセン</t>
    </rPh>
    <rPh sb="36" eb="37">
      <t>セキ</t>
    </rPh>
    <rPh sb="41" eb="42">
      <t>セン</t>
    </rPh>
    <rPh sb="44" eb="45">
      <t>セキ</t>
    </rPh>
    <rPh sb="45" eb="47">
      <t>ゲンショウ</t>
    </rPh>
    <phoneticPr fontId="15"/>
  </si>
  <si>
    <r>
      <t xml:space="preserve">  </t>
    </r>
    <r>
      <rPr>
        <sz val="11"/>
        <rFont val="ＭＳ 明朝"/>
        <family val="1"/>
        <charset val="128"/>
      </rPr>
      <t>海面動力漁船の一隻当たりの平均ﾄﾝ数は</t>
    </r>
    <r>
      <rPr>
        <sz val="11"/>
        <rFont val="Century"/>
        <family val="1"/>
      </rPr>
      <t>3.02</t>
    </r>
    <r>
      <rPr>
        <sz val="11"/>
        <rFont val="ＭＳ 明朝"/>
        <family val="1"/>
        <charset val="128"/>
      </rPr>
      <t>ﾄﾝ､平均馬力数は</t>
    </r>
    <r>
      <rPr>
        <sz val="11"/>
        <rFont val="Century"/>
        <family val="1"/>
      </rPr>
      <t>65</t>
    </r>
    <r>
      <rPr>
        <sz val="11"/>
        <rFont val="ＭＳ 明朝"/>
        <family val="1"/>
        <charset val="128"/>
      </rPr>
      <t>馬力であった｡</t>
    </r>
    <rPh sb="32" eb="33">
      <t>スウ</t>
    </rPh>
    <rPh sb="36" eb="38">
      <t>バリキ</t>
    </rPh>
    <phoneticPr fontId="15"/>
  </si>
  <si>
    <r>
      <rPr>
        <sz val="11"/>
        <rFont val="ＭＳ 明朝"/>
        <family val="1"/>
        <charset val="128"/>
      </rPr>
      <t>平成</t>
    </r>
    <r>
      <rPr>
        <sz val="11"/>
        <rFont val="Century"/>
        <family val="1"/>
      </rPr>
      <t>24</t>
    </r>
    <r>
      <rPr>
        <sz val="11"/>
        <rFont val="ＭＳ 明朝"/>
        <family val="1"/>
        <charset val="128"/>
      </rPr>
      <t>年</t>
    </r>
    <r>
      <rPr>
        <sz val="11"/>
        <rFont val="Century"/>
        <family val="1"/>
      </rPr>
      <t>12</t>
    </r>
    <r>
      <rPr>
        <sz val="11"/>
        <rFont val="ＭＳ 明朝"/>
        <family val="1"/>
        <charset val="128"/>
      </rPr>
      <t>月</t>
    </r>
    <r>
      <rPr>
        <sz val="11"/>
        <rFont val="Century"/>
        <family val="1"/>
      </rPr>
      <t>31</t>
    </r>
    <r>
      <rPr>
        <sz val="11"/>
        <rFont val="ＭＳ 明朝"/>
        <family val="1"/>
        <charset val="128"/>
      </rPr>
      <t>日現在</t>
    </r>
    <phoneticPr fontId="15"/>
  </si>
  <si>
    <r>
      <t xml:space="preserve">  </t>
    </r>
    <r>
      <rPr>
        <sz val="11"/>
        <rFont val="ＭＳ 明朝"/>
        <family val="1"/>
        <charset val="128"/>
      </rPr>
      <t>海面漁船は</t>
    </r>
    <r>
      <rPr>
        <sz val="11"/>
        <rFont val="Century"/>
        <family val="1"/>
      </rPr>
      <t>862</t>
    </r>
    <r>
      <rPr>
        <sz val="11"/>
        <rFont val="ＭＳ 明朝"/>
        <family val="1"/>
        <charset val="128"/>
      </rPr>
      <t>隻で前年より</t>
    </r>
    <r>
      <rPr>
        <sz val="11"/>
        <rFont val="Century"/>
        <family val="1"/>
      </rPr>
      <t>20</t>
    </r>
    <r>
      <rPr>
        <sz val="11"/>
        <rFont val="ＭＳ 明朝"/>
        <family val="1"/>
        <charset val="128"/>
      </rPr>
      <t>隻減少した｡船質別にみると､木船が</t>
    </r>
    <r>
      <rPr>
        <sz val="11"/>
        <rFont val="Century"/>
        <family val="1"/>
      </rPr>
      <t>1</t>
    </r>
    <r>
      <rPr>
        <sz val="11"/>
        <rFont val="ＭＳ 明朝"/>
        <family val="1"/>
        <charset val="128"/>
      </rPr>
      <t>隻増加、</t>
    </r>
    <r>
      <rPr>
        <sz val="11"/>
        <rFont val="Century"/>
        <family val="1"/>
      </rPr>
      <t>FRP</t>
    </r>
    <r>
      <rPr>
        <sz val="11"/>
        <rFont val="ＭＳ 明朝"/>
        <family val="1"/>
        <charset val="128"/>
      </rPr>
      <t>船が</t>
    </r>
    <r>
      <rPr>
        <sz val="11"/>
        <rFont val="Century"/>
        <family val="1"/>
      </rPr>
      <t>21</t>
    </r>
    <r>
      <rPr>
        <sz val="11"/>
        <rFont val="ＭＳ 明朝"/>
        <family val="1"/>
        <charset val="128"/>
      </rPr>
      <t>隻減少し、鋼船に増減はなかった。ﾄﾝ数階層別にみると､</t>
    </r>
    <r>
      <rPr>
        <sz val="11"/>
        <rFont val="Century"/>
        <family val="1"/>
      </rPr>
      <t>5</t>
    </r>
    <r>
      <rPr>
        <sz val="11"/>
        <rFont val="ＭＳ 明朝"/>
        <family val="1"/>
        <charset val="128"/>
      </rPr>
      <t>ﾄﾝ未満船が、</t>
    </r>
    <rPh sb="32" eb="34">
      <t>モクセン</t>
    </rPh>
    <rPh sb="36" eb="39">
      <t>セキゾウカ</t>
    </rPh>
    <rPh sb="48" eb="50">
      <t>ゲンショウ</t>
    </rPh>
    <rPh sb="55" eb="57">
      <t>ゾウゲン</t>
    </rPh>
    <phoneticPr fontId="15"/>
  </si>
  <si>
    <r>
      <t xml:space="preserve">23  </t>
    </r>
    <r>
      <rPr>
        <sz val="11"/>
        <rFont val="ＭＳ 明朝"/>
        <family val="1"/>
        <charset val="128"/>
      </rPr>
      <t>年</t>
    </r>
    <phoneticPr fontId="15"/>
  </si>
  <si>
    <r>
      <rPr>
        <sz val="11"/>
        <rFont val="ＭＳ 明朝"/>
        <family val="1"/>
        <charset val="128"/>
      </rPr>
      <t>平成</t>
    </r>
    <r>
      <rPr>
        <sz val="11"/>
        <rFont val="Century"/>
        <family val="1"/>
      </rPr>
      <t>24</t>
    </r>
    <r>
      <rPr>
        <sz val="11"/>
        <rFont val="ＭＳ 明朝"/>
        <family val="1"/>
        <charset val="128"/>
      </rPr>
      <t>年</t>
    </r>
    <r>
      <rPr>
        <sz val="11"/>
        <rFont val="Century"/>
        <family val="1"/>
      </rPr>
      <t xml:space="preserve"> </t>
    </r>
    <r>
      <rPr>
        <sz val="11"/>
        <rFont val="ＭＳ 明朝"/>
        <family val="1"/>
        <charset val="128"/>
      </rPr>
      <t>単位</t>
    </r>
    <r>
      <rPr>
        <sz val="11"/>
        <rFont val="Century"/>
        <family val="1"/>
      </rPr>
      <t>:kg</t>
    </r>
    <phoneticPr fontId="15"/>
  </si>
  <si>
    <r>
      <t xml:space="preserve">    </t>
    </r>
    <r>
      <rPr>
        <sz val="11"/>
        <rFont val="ＭＳ 明朝"/>
        <family val="1"/>
        <charset val="128"/>
      </rPr>
      <t>平成</t>
    </r>
    <r>
      <rPr>
        <sz val="11"/>
        <rFont val="Century"/>
        <family val="1"/>
      </rPr>
      <t>24</t>
    </r>
    <r>
      <rPr>
        <sz val="11"/>
        <rFont val="ＭＳ 明朝"/>
        <family val="1"/>
        <charset val="128"/>
      </rPr>
      <t>年</t>
    </r>
    <r>
      <rPr>
        <sz val="11"/>
        <rFont val="Century"/>
        <family val="1"/>
      </rPr>
      <t xml:space="preserve"> </t>
    </r>
    <r>
      <rPr>
        <sz val="11"/>
        <rFont val="ＭＳ 明朝"/>
        <family val="1"/>
        <charset val="128"/>
      </rPr>
      <t>単位</t>
    </r>
    <r>
      <rPr>
        <sz val="11"/>
        <rFont val="Century"/>
        <family val="1"/>
      </rPr>
      <t>:</t>
    </r>
    <r>
      <rPr>
        <sz val="11"/>
        <rFont val="ＭＳ 明朝"/>
        <family val="1"/>
        <charset val="128"/>
      </rPr>
      <t>㎏</t>
    </r>
    <phoneticPr fontId="15"/>
  </si>
  <si>
    <r>
      <t xml:space="preserve">23  </t>
    </r>
    <r>
      <rPr>
        <sz val="11"/>
        <rFont val="ＭＳ 明朝"/>
        <family val="1"/>
        <charset val="128"/>
      </rPr>
      <t>年</t>
    </r>
    <phoneticPr fontId="5"/>
  </si>
  <si>
    <r>
      <t xml:space="preserve">23  </t>
    </r>
    <r>
      <rPr>
        <sz val="11"/>
        <rFont val="Yu Gothic"/>
        <family val="1"/>
        <charset val="128"/>
      </rPr>
      <t>年</t>
    </r>
    <phoneticPr fontId="5"/>
  </si>
  <si>
    <r>
      <rPr>
        <sz val="11"/>
        <rFont val="ＭＳ 明朝"/>
        <family val="1"/>
        <charset val="128"/>
      </rPr>
      <t>平成</t>
    </r>
    <r>
      <rPr>
        <sz val="11"/>
        <rFont val="Century"/>
        <family val="1"/>
      </rPr>
      <t>24</t>
    </r>
    <r>
      <rPr>
        <sz val="11"/>
        <rFont val="ＭＳ 明朝"/>
        <family val="1"/>
        <charset val="128"/>
      </rPr>
      <t>年</t>
    </r>
    <r>
      <rPr>
        <sz val="11"/>
        <rFont val="Century"/>
        <family val="1"/>
      </rPr>
      <t xml:space="preserve"> </t>
    </r>
    <r>
      <rPr>
        <sz val="11"/>
        <rFont val="ＭＳ 明朝"/>
        <family val="1"/>
        <charset val="128"/>
      </rPr>
      <t>単位</t>
    </r>
    <r>
      <rPr>
        <sz val="11"/>
        <rFont val="Century"/>
        <family val="1"/>
      </rPr>
      <t>:</t>
    </r>
    <r>
      <rPr>
        <sz val="11"/>
        <rFont val="ＭＳ 明朝"/>
        <family val="1"/>
        <charset val="128"/>
      </rPr>
      <t>千円</t>
    </r>
    <phoneticPr fontId="15"/>
  </si>
  <si>
    <r>
      <rPr>
        <sz val="11"/>
        <rFont val="ＭＳ 明朝"/>
        <family val="1"/>
        <charset val="128"/>
      </rPr>
      <t>　県内の生産額は全体で前年より</t>
    </r>
    <r>
      <rPr>
        <sz val="11"/>
        <rFont val="Century"/>
        <family val="1"/>
      </rPr>
      <t>3</t>
    </r>
    <r>
      <rPr>
        <sz val="11"/>
        <rFont val="ＭＳ 明朝"/>
        <family val="1"/>
        <charset val="128"/>
      </rPr>
      <t>億</t>
    </r>
    <r>
      <rPr>
        <sz val="11"/>
        <rFont val="Century"/>
        <family val="1"/>
      </rPr>
      <t>60</t>
    </r>
    <r>
      <rPr>
        <sz val="11"/>
        <rFont val="ＭＳ 明朝"/>
        <family val="1"/>
        <charset val="128"/>
      </rPr>
      <t>百万円減の</t>
    </r>
    <r>
      <rPr>
        <sz val="11"/>
        <rFont val="Century"/>
        <family val="1"/>
      </rPr>
      <t>24</t>
    </r>
    <r>
      <rPr>
        <sz val="11"/>
        <rFont val="ＭＳ 明朝"/>
        <family val="1"/>
        <charset val="128"/>
      </rPr>
      <t>億</t>
    </r>
    <r>
      <rPr>
        <sz val="11"/>
        <rFont val="Century"/>
        <family val="1"/>
      </rPr>
      <t>39</t>
    </r>
    <r>
      <rPr>
        <sz val="11"/>
        <rFont val="ＭＳ 明朝"/>
        <family val="1"/>
        <charset val="128"/>
      </rPr>
      <t>百万円、前年比</t>
    </r>
    <r>
      <rPr>
        <sz val="11"/>
        <rFont val="Century"/>
        <family val="1"/>
      </rPr>
      <t>87</t>
    </r>
    <r>
      <rPr>
        <sz val="11"/>
        <rFont val="ＭＳ 明朝"/>
        <family val="1"/>
        <charset val="128"/>
      </rPr>
      <t>％となった。</t>
    </r>
    <rPh sb="1" eb="3">
      <t>ケンナイ</t>
    </rPh>
    <rPh sb="4" eb="7">
      <t>セイサンガク</t>
    </rPh>
    <rPh sb="8" eb="10">
      <t>ゼンタイ</t>
    </rPh>
    <rPh sb="11" eb="13">
      <t>ゼンネン</t>
    </rPh>
    <rPh sb="16" eb="17">
      <t>オク</t>
    </rPh>
    <rPh sb="19" eb="20">
      <t>ヒャク</t>
    </rPh>
    <rPh sb="20" eb="22">
      <t>マンエン</t>
    </rPh>
    <rPh sb="22" eb="23">
      <t>ゲン</t>
    </rPh>
    <rPh sb="26" eb="27">
      <t>オク</t>
    </rPh>
    <rPh sb="29" eb="31">
      <t>ヒャクマン</t>
    </rPh>
    <rPh sb="31" eb="32">
      <t>エン</t>
    </rPh>
    <rPh sb="33" eb="36">
      <t>ゼンネンヒ</t>
    </rPh>
    <phoneticPr fontId="4"/>
  </si>
  <si>
    <r>
      <t xml:space="preserve">    </t>
    </r>
    <r>
      <rPr>
        <sz val="11"/>
        <rFont val="ＭＳ 明朝"/>
        <family val="1"/>
        <charset val="128"/>
      </rPr>
      <t>平成</t>
    </r>
    <r>
      <rPr>
        <sz val="11"/>
        <rFont val="Century"/>
        <family val="1"/>
      </rPr>
      <t>24</t>
    </r>
    <r>
      <rPr>
        <sz val="11"/>
        <rFont val="ＭＳ 明朝"/>
        <family val="1"/>
        <charset val="128"/>
      </rPr>
      <t>年</t>
    </r>
    <r>
      <rPr>
        <sz val="11"/>
        <rFont val="Century"/>
        <family val="1"/>
      </rPr>
      <t xml:space="preserve"> </t>
    </r>
    <r>
      <rPr>
        <sz val="11"/>
        <rFont val="ＭＳ 明朝"/>
        <family val="1"/>
        <charset val="128"/>
      </rPr>
      <t>単位</t>
    </r>
    <r>
      <rPr>
        <sz val="11"/>
        <rFont val="Century"/>
        <family val="1"/>
      </rPr>
      <t>:</t>
    </r>
    <r>
      <rPr>
        <sz val="11"/>
        <rFont val="ＭＳ 明朝"/>
        <family val="1"/>
        <charset val="128"/>
      </rPr>
      <t>千円</t>
    </r>
    <phoneticPr fontId="15"/>
  </si>
  <si>
    <r>
      <rPr>
        <sz val="11"/>
        <rFont val="ＭＳ 明朝"/>
        <family val="1"/>
        <charset val="128"/>
      </rPr>
      <t>平成</t>
    </r>
    <r>
      <rPr>
        <sz val="11"/>
        <rFont val="Century"/>
        <family val="1"/>
      </rPr>
      <t>24</t>
    </r>
    <r>
      <rPr>
        <sz val="11"/>
        <rFont val="ＭＳ 明朝"/>
        <family val="1"/>
        <charset val="128"/>
      </rPr>
      <t>年</t>
    </r>
    <r>
      <rPr>
        <sz val="11"/>
        <rFont val="Century"/>
        <family val="1"/>
      </rPr>
      <t xml:space="preserve"> </t>
    </r>
    <r>
      <rPr>
        <sz val="11"/>
        <rFont val="ＭＳ 明朝"/>
        <family val="1"/>
        <charset val="128"/>
      </rPr>
      <t>単位</t>
    </r>
    <r>
      <rPr>
        <sz val="11"/>
        <rFont val="Century"/>
        <family val="1"/>
      </rPr>
      <t>:</t>
    </r>
    <r>
      <rPr>
        <sz val="11"/>
        <rFont val="ＭＳ 明朝"/>
        <family val="1"/>
        <charset val="128"/>
      </rPr>
      <t>㎏</t>
    </r>
    <rPh sb="4" eb="5">
      <t>ネン</t>
    </rPh>
    <phoneticPr fontId="15"/>
  </si>
  <si>
    <r>
      <rPr>
        <sz val="11"/>
        <rFont val="ＭＳ 明朝"/>
        <family val="1"/>
        <charset val="128"/>
      </rPr>
      <t>－</t>
    </r>
    <phoneticPr fontId="5"/>
  </si>
  <si>
    <t>23  年</t>
  </si>
  <si>
    <r>
      <rPr>
        <sz val="11"/>
        <rFont val="ＭＳ 明朝"/>
        <family val="1"/>
        <charset val="128"/>
      </rPr>
      <t>平成</t>
    </r>
    <r>
      <rPr>
        <sz val="11"/>
        <rFont val="Century"/>
        <family val="1"/>
      </rPr>
      <t>24</t>
    </r>
    <r>
      <rPr>
        <sz val="11"/>
        <rFont val="ＭＳ 明朝"/>
        <family val="1"/>
        <charset val="128"/>
      </rPr>
      <t>年　単位：㎏</t>
    </r>
    <phoneticPr fontId="15"/>
  </si>
  <si>
    <r>
      <rPr>
        <sz val="11"/>
        <rFont val="ＭＳ 明朝"/>
        <family val="1"/>
        <charset val="128"/>
      </rPr>
      <t>平成</t>
    </r>
    <r>
      <rPr>
        <sz val="11"/>
        <rFont val="Century"/>
        <family val="1"/>
      </rPr>
      <t>24</t>
    </r>
    <r>
      <rPr>
        <sz val="11"/>
        <rFont val="ＭＳ 明朝"/>
        <family val="1"/>
        <charset val="128"/>
      </rPr>
      <t>年　単位：千円</t>
    </r>
    <phoneticPr fontId="15"/>
  </si>
  <si>
    <r>
      <rPr>
        <sz val="11"/>
        <rFont val="ＭＳ 明朝"/>
        <family val="1"/>
        <charset val="128"/>
      </rPr>
      <t>平成</t>
    </r>
    <r>
      <rPr>
        <sz val="11"/>
        <rFont val="Century"/>
        <family val="1"/>
      </rPr>
      <t>24</t>
    </r>
    <r>
      <rPr>
        <sz val="11"/>
        <rFont val="ＭＳ 明朝"/>
        <family val="1"/>
        <charset val="128"/>
      </rPr>
      <t>年　単位：</t>
    </r>
    <r>
      <rPr>
        <sz val="11"/>
        <rFont val="Century"/>
        <family val="1"/>
      </rPr>
      <t>kg</t>
    </r>
    <phoneticPr fontId="15"/>
  </si>
  <si>
    <t>　     　  　魚種
河川名</t>
    <phoneticPr fontId="5"/>
  </si>
  <si>
    <t>22.7.1</t>
    <phoneticPr fontId="5"/>
  </si>
  <si>
    <t>25.6.30</t>
    <phoneticPr fontId="5"/>
  </si>
  <si>
    <t>22.12.1</t>
    <phoneticPr fontId="5"/>
  </si>
  <si>
    <t>25.11.30</t>
    <phoneticPr fontId="5"/>
  </si>
  <si>
    <t>22.6.1</t>
    <phoneticPr fontId="5"/>
  </si>
  <si>
    <t>25.5.31</t>
    <phoneticPr fontId="5"/>
  </si>
  <si>
    <t>28.2.28</t>
    <phoneticPr fontId="5"/>
  </si>
  <si>
    <r>
      <rPr>
        <sz val="10"/>
        <rFont val="ＭＳ 明朝"/>
        <family val="1"/>
        <charset val="128"/>
      </rPr>
      <t>平成</t>
    </r>
    <r>
      <rPr>
        <sz val="10"/>
        <rFont val="Century"/>
        <family val="1"/>
      </rPr>
      <t>25</t>
    </r>
    <r>
      <rPr>
        <sz val="10"/>
        <rFont val="ＭＳ 明朝"/>
        <family val="1"/>
        <charset val="128"/>
      </rPr>
      <t>年</t>
    </r>
    <r>
      <rPr>
        <sz val="10"/>
        <rFont val="Century"/>
        <family val="1"/>
      </rPr>
      <t>3</t>
    </r>
    <r>
      <rPr>
        <sz val="10"/>
        <rFont val="ＭＳ 明朝"/>
        <family val="1"/>
        <charset val="128"/>
      </rPr>
      <t>月</t>
    </r>
    <r>
      <rPr>
        <sz val="10"/>
        <rFont val="Century"/>
        <family val="1"/>
      </rPr>
      <t>31</t>
    </r>
    <r>
      <rPr>
        <sz val="10"/>
        <rFont val="ＭＳ 明朝"/>
        <family val="1"/>
        <charset val="128"/>
      </rPr>
      <t>日現在</t>
    </r>
    <rPh sb="0" eb="2">
      <t>ヘイセイ</t>
    </rPh>
    <rPh sb="4" eb="5">
      <t>ネン</t>
    </rPh>
    <phoneticPr fontId="5"/>
  </si>
  <si>
    <r>
      <rPr>
        <sz val="10"/>
        <rFont val="ＭＳ 明朝"/>
        <family val="1"/>
        <charset val="128"/>
      </rPr>
      <t>　漁業権の免許件数は、増減なしであった。</t>
    </r>
    <rPh sb="1" eb="4">
      <t>ギョギョウケン</t>
    </rPh>
    <rPh sb="5" eb="7">
      <t>メンキョ</t>
    </rPh>
    <rPh sb="7" eb="9">
      <t>ケンスウ</t>
    </rPh>
    <rPh sb="11" eb="13">
      <t>ゾウゲン</t>
    </rPh>
    <phoneticPr fontId="5"/>
  </si>
  <si>
    <r>
      <rPr>
        <sz val="10"/>
        <rFont val="ＭＳ 明朝"/>
        <family val="1"/>
        <charset val="128"/>
      </rPr>
      <t>　知事許可漁業の許可件数は</t>
    </r>
    <r>
      <rPr>
        <sz val="10"/>
        <rFont val="Century"/>
        <family val="1"/>
      </rPr>
      <t>362</t>
    </r>
    <r>
      <rPr>
        <sz val="10"/>
        <rFont val="ＭＳ 明朝"/>
        <family val="1"/>
        <charset val="128"/>
      </rPr>
      <t>件で前年より</t>
    </r>
    <r>
      <rPr>
        <sz val="10"/>
        <rFont val="Century"/>
        <family val="1"/>
      </rPr>
      <t>31</t>
    </r>
    <r>
      <rPr>
        <sz val="10"/>
        <rFont val="ＭＳ 明朝"/>
        <family val="1"/>
        <charset val="128"/>
      </rPr>
      <t>件減少となった。</t>
    </r>
    <r>
      <rPr>
        <sz val="10"/>
        <rFont val="Century"/>
        <family val="1"/>
      </rPr>
      <t>9</t>
    </r>
    <r>
      <rPr>
        <sz val="10"/>
        <rFont val="ＭＳ 明朝"/>
        <family val="1"/>
        <charset val="128"/>
      </rPr>
      <t>つの漁業種類で減少し、中でも、こあみ、くろえび及びかれい刺網で各</t>
    </r>
    <r>
      <rPr>
        <sz val="10"/>
        <rFont val="Century"/>
        <family val="1"/>
      </rPr>
      <t>7</t>
    </r>
    <r>
      <rPr>
        <sz val="10"/>
        <rFont val="ＭＳ 明朝"/>
        <family val="1"/>
        <charset val="128"/>
      </rPr>
      <t>件の減となった</t>
    </r>
    <rPh sb="1" eb="7">
      <t>チジキョカギョギョウ</t>
    </rPh>
    <rPh sb="8" eb="12">
      <t>キョカケンスウ</t>
    </rPh>
    <rPh sb="16" eb="17">
      <t>ケン</t>
    </rPh>
    <rPh sb="18" eb="20">
      <t>ゼンネン</t>
    </rPh>
    <rPh sb="24" eb="25">
      <t>ケン</t>
    </rPh>
    <rPh sb="25" eb="27">
      <t>ゲンショウ</t>
    </rPh>
    <rPh sb="35" eb="39">
      <t>ギョギョウシュルイ</t>
    </rPh>
    <rPh sb="40" eb="42">
      <t>ゲンショウ</t>
    </rPh>
    <rPh sb="44" eb="45">
      <t>ナカ</t>
    </rPh>
    <rPh sb="56" eb="57">
      <t>オヨ</t>
    </rPh>
    <rPh sb="61" eb="63">
      <t>サシアミ</t>
    </rPh>
    <rPh sb="64" eb="65">
      <t>カク</t>
    </rPh>
    <rPh sb="66" eb="67">
      <t>ケン</t>
    </rPh>
    <rPh sb="68" eb="69">
      <t>ゲン</t>
    </rPh>
    <phoneticPr fontId="5"/>
  </si>
  <si>
    <r>
      <rPr>
        <sz val="10"/>
        <rFont val="ＭＳ 明朝"/>
        <family val="1"/>
        <charset val="128"/>
      </rPr>
      <t>入会許可漁業については、微減となった。</t>
    </r>
    <rPh sb="0" eb="6">
      <t>ニュウカイキョカギョギョウ</t>
    </rPh>
    <rPh sb="12" eb="14">
      <t>ビゲン</t>
    </rPh>
    <phoneticPr fontId="5"/>
  </si>
  <si>
    <r>
      <t>24. 9. 1</t>
    </r>
    <r>
      <rPr>
        <sz val="11"/>
        <rFont val="ＭＳ 明朝"/>
        <family val="1"/>
        <charset val="128"/>
      </rPr>
      <t>～</t>
    </r>
    <r>
      <rPr>
        <sz val="11"/>
        <rFont val="Century"/>
        <family val="1"/>
      </rPr>
      <t>25. 6.30</t>
    </r>
    <phoneticPr fontId="5"/>
  </si>
  <si>
    <r>
      <t>24. 5.10</t>
    </r>
    <r>
      <rPr>
        <sz val="11"/>
        <rFont val="ＭＳ 明朝"/>
        <family val="1"/>
        <charset val="128"/>
      </rPr>
      <t>～</t>
    </r>
    <r>
      <rPr>
        <sz val="11"/>
        <rFont val="Century"/>
        <family val="1"/>
      </rPr>
      <t>25. 4.30</t>
    </r>
    <phoneticPr fontId="5"/>
  </si>
  <si>
    <r>
      <t>24. 6. 1</t>
    </r>
    <r>
      <rPr>
        <sz val="11"/>
        <rFont val="ＭＳ 明朝"/>
        <family val="1"/>
        <charset val="128"/>
      </rPr>
      <t>～</t>
    </r>
    <r>
      <rPr>
        <sz val="11"/>
        <rFont val="Century"/>
        <family val="1"/>
      </rPr>
      <t>24.10.31</t>
    </r>
    <phoneticPr fontId="5"/>
  </si>
  <si>
    <t>28</t>
    <phoneticPr fontId="5"/>
  </si>
  <si>
    <t>41</t>
    <phoneticPr fontId="5"/>
  </si>
  <si>
    <t>54</t>
    <phoneticPr fontId="5"/>
  </si>
  <si>
    <t>8</t>
    <phoneticPr fontId="5"/>
  </si>
  <si>
    <t>140</t>
    <phoneticPr fontId="5"/>
  </si>
  <si>
    <t>113</t>
    <phoneticPr fontId="5"/>
  </si>
  <si>
    <r>
      <rPr>
        <sz val="12"/>
        <color rgb="FF000000"/>
        <rFont val="ＭＳ 明朝"/>
        <family val="1"/>
        <charset val="128"/>
      </rPr>
      <t>平成</t>
    </r>
    <r>
      <rPr>
        <sz val="12"/>
        <color rgb="FF000000"/>
        <rFont val="Century"/>
        <family val="1"/>
      </rPr>
      <t>24</t>
    </r>
    <r>
      <rPr>
        <sz val="12"/>
        <color rgb="FF000000"/>
        <rFont val="ＭＳ 明朝"/>
        <family val="1"/>
        <charset val="128"/>
      </rPr>
      <t>年</t>
    </r>
    <r>
      <rPr>
        <sz val="12"/>
        <color rgb="FF000000"/>
        <rFont val="Century"/>
        <family val="1"/>
      </rPr>
      <t>12</t>
    </r>
    <r>
      <rPr>
        <sz val="12"/>
        <color rgb="FF000000"/>
        <rFont val="ＭＳ 明朝"/>
        <family val="1"/>
        <charset val="128"/>
      </rPr>
      <t>月</t>
    </r>
    <r>
      <rPr>
        <sz val="12"/>
        <color rgb="FF000000"/>
        <rFont val="Century"/>
        <family val="1"/>
      </rPr>
      <t>31</t>
    </r>
    <r>
      <rPr>
        <sz val="12"/>
        <color rgb="FF000000"/>
        <rFont val="ＭＳ 明朝"/>
        <family val="1"/>
        <charset val="128"/>
      </rPr>
      <t>日現在</t>
    </r>
    <phoneticPr fontId="5"/>
  </si>
  <si>
    <r>
      <rPr>
        <sz val="12"/>
        <color rgb="FF000000"/>
        <rFont val="ＭＳ 明朝"/>
        <family val="1"/>
        <charset val="128"/>
      </rPr>
      <t>平成</t>
    </r>
    <r>
      <rPr>
        <sz val="12"/>
        <color rgb="FF000000"/>
        <rFont val="Century"/>
        <family val="1"/>
      </rPr>
      <t>25</t>
    </r>
    <r>
      <rPr>
        <sz val="12"/>
        <color rgb="FF000000"/>
        <rFont val="ＭＳ 明朝"/>
        <family val="1"/>
        <charset val="128"/>
      </rPr>
      <t>年</t>
    </r>
    <r>
      <rPr>
        <sz val="12"/>
        <color rgb="FF000000"/>
        <rFont val="Century"/>
        <family val="1"/>
      </rPr>
      <t>3</t>
    </r>
    <r>
      <rPr>
        <sz val="12"/>
        <color rgb="FF000000"/>
        <rFont val="ＭＳ 明朝"/>
        <family val="1"/>
        <charset val="128"/>
      </rPr>
      <t>月</t>
    </r>
    <r>
      <rPr>
        <sz val="12"/>
        <color rgb="FF000000"/>
        <rFont val="Century"/>
        <family val="1"/>
      </rPr>
      <t>31</t>
    </r>
    <r>
      <rPr>
        <sz val="12"/>
        <color rgb="FF000000"/>
        <rFont val="ＭＳ 明朝"/>
        <family val="1"/>
        <charset val="128"/>
      </rPr>
      <t>日現在</t>
    </r>
    <phoneticPr fontId="5"/>
  </si>
  <si>
    <r>
      <rPr>
        <sz val="12"/>
        <color theme="1"/>
        <rFont val="ＭＳ 明朝"/>
        <family val="1"/>
        <charset val="128"/>
      </rPr>
      <t>平成</t>
    </r>
    <r>
      <rPr>
        <sz val="12"/>
        <color theme="1"/>
        <rFont val="Century"/>
        <family val="1"/>
      </rPr>
      <t>25</t>
    </r>
    <r>
      <rPr>
        <sz val="12"/>
        <color theme="1"/>
        <rFont val="ＭＳ 明朝"/>
        <family val="1"/>
        <charset val="128"/>
      </rPr>
      <t>年</t>
    </r>
    <r>
      <rPr>
        <sz val="12"/>
        <color theme="1"/>
        <rFont val="Century"/>
        <family val="1"/>
      </rPr>
      <t>3</t>
    </r>
    <r>
      <rPr>
        <sz val="12"/>
        <color theme="1"/>
        <rFont val="ＭＳ 明朝"/>
        <family val="1"/>
        <charset val="128"/>
      </rPr>
      <t>月</t>
    </r>
    <r>
      <rPr>
        <sz val="12"/>
        <color theme="1"/>
        <rFont val="Century"/>
        <family val="1"/>
      </rPr>
      <t>31</t>
    </r>
    <r>
      <rPr>
        <sz val="12"/>
        <color theme="1"/>
        <rFont val="ＭＳ 明朝"/>
        <family val="1"/>
        <charset val="128"/>
      </rPr>
      <t>日現在</t>
    </r>
    <phoneticPr fontId="5"/>
  </si>
  <si>
    <r>
      <rPr>
        <sz val="11"/>
        <rFont val="ＭＳ 明朝"/>
        <family val="1"/>
        <charset val="128"/>
      </rPr>
      <t>であり、遊漁の海区指示違反が前年度の</t>
    </r>
    <r>
      <rPr>
        <sz val="11"/>
        <rFont val="Century"/>
        <family val="1"/>
      </rPr>
      <t>9</t>
    </r>
    <r>
      <rPr>
        <sz val="11"/>
        <rFont val="ＭＳ 明朝"/>
        <family val="1"/>
        <charset val="128"/>
      </rPr>
      <t>件から</t>
    </r>
    <r>
      <rPr>
        <sz val="11"/>
        <rFont val="Century"/>
        <family val="1"/>
      </rPr>
      <t>14</t>
    </r>
    <r>
      <rPr>
        <sz val="11"/>
        <rFont val="ＭＳ 明朝"/>
        <family val="1"/>
        <charset val="128"/>
      </rPr>
      <t>件に増加した。</t>
    </r>
    <rPh sb="4" eb="6">
      <t>ユウギョ</t>
    </rPh>
    <rPh sb="7" eb="13">
      <t>カイクシジイハン</t>
    </rPh>
    <rPh sb="14" eb="17">
      <t>ゼンネンド</t>
    </rPh>
    <rPh sb="19" eb="20">
      <t>ケン</t>
    </rPh>
    <rPh sb="24" eb="25">
      <t>ケン</t>
    </rPh>
    <rPh sb="26" eb="28">
      <t>ゾウカ</t>
    </rPh>
    <phoneticPr fontId="15"/>
  </si>
  <si>
    <r>
      <t>21</t>
    </r>
    <r>
      <rPr>
        <sz val="11"/>
        <rFont val="ＭＳ 明朝"/>
        <family val="1"/>
        <charset val="128"/>
      </rPr>
      <t>件</t>
    </r>
    <rPh sb="2" eb="3">
      <t>ケン</t>
    </rPh>
    <phoneticPr fontId="15"/>
  </si>
  <si>
    <r>
      <rPr>
        <sz val="11"/>
        <rFont val="ＭＳ 明朝"/>
        <family val="1"/>
        <charset val="128"/>
      </rPr>
      <t>第</t>
    </r>
    <r>
      <rPr>
        <sz val="11"/>
        <rFont val="Century"/>
        <family val="1"/>
      </rPr>
      <t>15</t>
    </r>
    <r>
      <rPr>
        <sz val="11"/>
        <rFont val="ＭＳ 明朝"/>
        <family val="1"/>
        <charset val="128"/>
      </rPr>
      <t>条</t>
    </r>
    <rPh sb="3" eb="4">
      <t>ジョウ</t>
    </rPh>
    <phoneticPr fontId="5"/>
  </si>
  <si>
    <r>
      <rPr>
        <sz val="11"/>
        <rFont val="ＭＳ 明朝"/>
        <family val="1"/>
        <charset val="128"/>
      </rPr>
      <t>第</t>
    </r>
    <r>
      <rPr>
        <sz val="11"/>
        <rFont val="Century"/>
        <family val="1"/>
      </rPr>
      <t>7</t>
    </r>
    <r>
      <rPr>
        <sz val="11"/>
        <rFont val="ＭＳ 明朝"/>
        <family val="1"/>
        <charset val="128"/>
      </rPr>
      <t>条</t>
    </r>
    <rPh sb="2" eb="3">
      <t>ジョウ</t>
    </rPh>
    <phoneticPr fontId="5"/>
  </si>
  <si>
    <r>
      <t>2</t>
    </r>
    <r>
      <rPr>
        <sz val="11"/>
        <rFont val="ＭＳ 明朝"/>
        <family val="1"/>
        <charset val="128"/>
      </rPr>
      <t>件</t>
    </r>
    <rPh sb="1" eb="2">
      <t>ケン</t>
    </rPh>
    <phoneticPr fontId="5"/>
  </si>
  <si>
    <r>
      <t>12</t>
    </r>
    <r>
      <rPr>
        <sz val="11"/>
        <rFont val="ＭＳ 明朝"/>
        <family val="1"/>
        <charset val="128"/>
      </rPr>
      <t>件</t>
    </r>
    <rPh sb="2" eb="3">
      <t>ケン</t>
    </rPh>
    <phoneticPr fontId="5"/>
  </si>
  <si>
    <r>
      <rPr>
        <sz val="11"/>
        <rFont val="ＭＳ 明朝"/>
        <family val="1"/>
        <charset val="128"/>
      </rPr>
      <t>第</t>
    </r>
    <r>
      <rPr>
        <sz val="11"/>
        <rFont val="Century"/>
        <family val="1"/>
      </rPr>
      <t>15</t>
    </r>
    <r>
      <rPr>
        <sz val="11"/>
        <rFont val="ＭＳ 明朝"/>
        <family val="1"/>
        <charset val="128"/>
      </rPr>
      <t>条</t>
    </r>
    <phoneticPr fontId="5"/>
  </si>
  <si>
    <r>
      <t>2</t>
    </r>
    <r>
      <rPr>
        <sz val="11"/>
        <rFont val="ＭＳ 明朝"/>
        <family val="1"/>
        <charset val="128"/>
      </rPr>
      <t>件　</t>
    </r>
    <rPh sb="1" eb="2">
      <t>ケン</t>
    </rPh>
    <phoneticPr fontId="15"/>
  </si>
  <si>
    <r>
      <t>23</t>
    </r>
    <r>
      <rPr>
        <sz val="11"/>
        <rFont val="ＭＳ 明朝"/>
        <family val="1"/>
        <charset val="128"/>
      </rPr>
      <t>件</t>
    </r>
    <rPh sb="2" eb="3">
      <t>ケン</t>
    </rPh>
    <phoneticPr fontId="5"/>
  </si>
  <si>
    <r>
      <rPr>
        <sz val="11"/>
        <rFont val="ＭＳ 明朝"/>
        <family val="1"/>
        <charset val="128"/>
      </rPr>
      <t>合　</t>
    </r>
    <r>
      <rPr>
        <sz val="11"/>
        <rFont val="Century"/>
        <family val="1"/>
      </rPr>
      <t xml:space="preserve"> </t>
    </r>
    <r>
      <rPr>
        <sz val="11"/>
        <rFont val="ＭＳ 明朝"/>
        <family val="1"/>
        <charset val="128"/>
      </rPr>
      <t>計　　</t>
    </r>
    <r>
      <rPr>
        <sz val="11"/>
        <rFont val="Century"/>
        <family val="1"/>
      </rPr>
      <t>25</t>
    </r>
    <r>
      <rPr>
        <sz val="11"/>
        <rFont val="ＭＳ 明朝"/>
        <family val="1"/>
        <charset val="128"/>
      </rPr>
      <t>日　</t>
    </r>
    <rPh sb="0" eb="1">
      <t>ゴウ</t>
    </rPh>
    <rPh sb="3" eb="4">
      <t>ケイ</t>
    </rPh>
    <rPh sb="8" eb="9">
      <t>ニチ</t>
    </rPh>
    <phoneticPr fontId="15"/>
  </si>
  <si>
    <r>
      <rPr>
        <sz val="14"/>
        <rFont val="ＭＳ 明朝"/>
        <family val="1"/>
        <charset val="128"/>
      </rPr>
      <t>１１　漁業取締・調査</t>
    </r>
    <rPh sb="3" eb="5">
      <t>ギョギョウ</t>
    </rPh>
    <rPh sb="5" eb="7">
      <t>トリシマリ</t>
    </rPh>
    <rPh sb="8" eb="10">
      <t>チョウサ</t>
    </rPh>
    <phoneticPr fontId="15"/>
  </si>
  <si>
    <r>
      <rPr>
        <sz val="11"/>
        <rFont val="ＭＳ 明朝"/>
        <family val="1"/>
        <charset val="128"/>
      </rPr>
      <t>　漁業違反件数は</t>
    </r>
    <r>
      <rPr>
        <sz val="11"/>
        <rFont val="Century"/>
        <family val="1"/>
      </rPr>
      <t>4</t>
    </r>
    <r>
      <rPr>
        <sz val="11"/>
        <rFont val="ＭＳ 明朝"/>
        <family val="1"/>
        <charset val="128"/>
      </rPr>
      <t>件で前年度より</t>
    </r>
    <r>
      <rPr>
        <sz val="11"/>
        <rFont val="Century"/>
        <family val="1"/>
      </rPr>
      <t>23</t>
    </r>
    <r>
      <rPr>
        <sz val="11"/>
        <rFont val="ＭＳ 明朝"/>
        <family val="1"/>
        <charset val="128"/>
      </rPr>
      <t>件で前年度より</t>
    </r>
    <r>
      <rPr>
        <sz val="11"/>
        <rFont val="Century"/>
        <family val="1"/>
      </rPr>
      <t>10</t>
    </r>
    <r>
      <rPr>
        <sz val="11"/>
        <rFont val="ＭＳ 明朝"/>
        <family val="1"/>
        <charset val="128"/>
      </rPr>
      <t>件増加した。</t>
    </r>
    <rPh sb="1" eb="3">
      <t>ギョギョウ</t>
    </rPh>
    <rPh sb="3" eb="5">
      <t>イハン</t>
    </rPh>
    <rPh sb="5" eb="7">
      <t>ケンスウ</t>
    </rPh>
    <rPh sb="9" eb="10">
      <t>ケン</t>
    </rPh>
    <rPh sb="11" eb="14">
      <t>ゼンネンド</t>
    </rPh>
    <rPh sb="18" eb="19">
      <t>ケン</t>
    </rPh>
    <rPh sb="20" eb="23">
      <t>ゼンネンド</t>
    </rPh>
    <rPh sb="27" eb="28">
      <t>ケン</t>
    </rPh>
    <rPh sb="28" eb="30">
      <t>ゾウカ</t>
    </rPh>
    <phoneticPr fontId="15"/>
  </si>
  <si>
    <r>
      <rPr>
        <sz val="11"/>
        <rFont val="ＭＳ 明朝"/>
        <family val="1"/>
        <charset val="128"/>
      </rPr>
      <t>　海面の陸上取締では、違反が前年度の</t>
    </r>
    <r>
      <rPr>
        <sz val="11"/>
        <rFont val="Century"/>
        <family val="1"/>
      </rPr>
      <t>0</t>
    </r>
    <r>
      <rPr>
        <sz val="11"/>
        <rFont val="ＭＳ 明朝"/>
        <family val="1"/>
        <charset val="128"/>
      </rPr>
      <t>件から</t>
    </r>
    <r>
      <rPr>
        <sz val="11"/>
        <rFont val="Century"/>
        <family val="1"/>
      </rPr>
      <t>2</t>
    </r>
    <r>
      <rPr>
        <sz val="11"/>
        <rFont val="ＭＳ 明朝"/>
        <family val="1"/>
        <charset val="128"/>
      </rPr>
      <t>件に増加し、コアミ採取、貝類採捕等禁止違反が各</t>
    </r>
    <r>
      <rPr>
        <sz val="11"/>
        <rFont val="Century"/>
        <family val="1"/>
      </rPr>
      <t>1</t>
    </r>
    <r>
      <rPr>
        <sz val="11"/>
        <rFont val="ＭＳ 明朝"/>
        <family val="1"/>
        <charset val="128"/>
      </rPr>
      <t>件であった。</t>
    </r>
    <rPh sb="1" eb="3">
      <t>カイメン</t>
    </rPh>
    <rPh sb="4" eb="6">
      <t>リクジョウ</t>
    </rPh>
    <rPh sb="6" eb="8">
      <t>トリシマ</t>
    </rPh>
    <rPh sb="11" eb="13">
      <t>イハン</t>
    </rPh>
    <rPh sb="14" eb="17">
      <t>ゼンネンド</t>
    </rPh>
    <rPh sb="19" eb="20">
      <t>ケン</t>
    </rPh>
    <rPh sb="23" eb="24">
      <t>ケン</t>
    </rPh>
    <rPh sb="25" eb="27">
      <t>ゾウカ</t>
    </rPh>
    <rPh sb="32" eb="34">
      <t>サイシュ</t>
    </rPh>
    <rPh sb="35" eb="37">
      <t>カイルイ</t>
    </rPh>
    <rPh sb="37" eb="39">
      <t>サイホ</t>
    </rPh>
    <rPh sb="39" eb="40">
      <t>ナド</t>
    </rPh>
    <rPh sb="40" eb="42">
      <t>キンシ</t>
    </rPh>
    <rPh sb="42" eb="44">
      <t>イハン</t>
    </rPh>
    <rPh sb="45" eb="46">
      <t>カク</t>
    </rPh>
    <rPh sb="47" eb="48">
      <t>ケン</t>
    </rPh>
    <phoneticPr fontId="15"/>
  </si>
  <si>
    <r>
      <rPr>
        <sz val="11"/>
        <rFont val="ＭＳ 明朝"/>
        <family val="1"/>
        <charset val="128"/>
      </rPr>
      <t>　内水面の陸上取締では、違反が前年度の</t>
    </r>
    <r>
      <rPr>
        <sz val="11"/>
        <rFont val="Century"/>
        <family val="1"/>
      </rPr>
      <t>2</t>
    </r>
    <r>
      <rPr>
        <sz val="11"/>
        <rFont val="ＭＳ 明朝"/>
        <family val="1"/>
        <charset val="128"/>
      </rPr>
      <t>件から</t>
    </r>
    <r>
      <rPr>
        <sz val="11"/>
        <rFont val="Century"/>
        <family val="1"/>
      </rPr>
      <t>0</t>
    </r>
    <r>
      <rPr>
        <sz val="11"/>
        <rFont val="ＭＳ 明朝"/>
        <family val="1"/>
        <charset val="128"/>
      </rPr>
      <t>件に減少した。</t>
    </r>
    <rPh sb="1" eb="4">
      <t>ナイスイメン</t>
    </rPh>
    <rPh sb="5" eb="7">
      <t>リクジョウ</t>
    </rPh>
    <rPh sb="7" eb="9">
      <t>トリシマ</t>
    </rPh>
    <rPh sb="12" eb="14">
      <t>イハン</t>
    </rPh>
    <rPh sb="20" eb="21">
      <t>ケン</t>
    </rPh>
    <rPh sb="24" eb="25">
      <t>ケン</t>
    </rPh>
    <rPh sb="26" eb="28">
      <t>ゲンショウ</t>
    </rPh>
    <phoneticPr fontId="15"/>
  </si>
  <si>
    <r>
      <rPr>
        <sz val="11"/>
        <rFont val="ＭＳ 明朝"/>
        <family val="1"/>
        <charset val="128"/>
      </rPr>
      <t>小型底びき網</t>
    </r>
    <rPh sb="0" eb="3">
      <t>コガタソコ</t>
    </rPh>
    <rPh sb="5" eb="6">
      <t>アミ</t>
    </rPh>
    <phoneticPr fontId="5"/>
  </si>
  <si>
    <r>
      <rPr>
        <sz val="11"/>
        <rFont val="ＭＳ 明朝"/>
        <family val="1"/>
        <charset val="128"/>
      </rPr>
      <t>調整規則</t>
    </r>
    <rPh sb="0" eb="2">
      <t>チョウセイ</t>
    </rPh>
    <rPh sb="2" eb="4">
      <t>キソク</t>
    </rPh>
    <phoneticPr fontId="5"/>
  </si>
  <si>
    <r>
      <rPr>
        <sz val="11"/>
        <rFont val="ＭＳ 明朝"/>
        <family val="1"/>
        <charset val="128"/>
      </rPr>
      <t>小型いか釣り</t>
    </r>
    <rPh sb="0" eb="2">
      <t>コガタ</t>
    </rPh>
    <rPh sb="4" eb="5">
      <t>ツ</t>
    </rPh>
    <phoneticPr fontId="5"/>
  </si>
  <si>
    <r>
      <rPr>
        <sz val="11"/>
        <rFont val="ＭＳ 明朝"/>
        <family val="1"/>
        <charset val="128"/>
      </rPr>
      <t>めばるさし網</t>
    </r>
    <rPh sb="5" eb="6">
      <t>アミ</t>
    </rPh>
    <phoneticPr fontId="5"/>
  </si>
  <si>
    <r>
      <rPr>
        <sz val="11"/>
        <rFont val="ＭＳ 明朝"/>
        <family val="1"/>
        <charset val="128"/>
      </rPr>
      <t>遊漁船業</t>
    </r>
    <rPh sb="0" eb="4">
      <t>ユウギョセンギョウ</t>
    </rPh>
    <phoneticPr fontId="5"/>
  </si>
  <si>
    <r>
      <rPr>
        <sz val="11"/>
        <rFont val="ＭＳ 明朝"/>
        <family val="1"/>
        <charset val="128"/>
      </rPr>
      <t>遊適法</t>
    </r>
    <rPh sb="0" eb="3">
      <t>ユウテキホウ</t>
    </rPh>
    <phoneticPr fontId="5"/>
  </si>
  <si>
    <r>
      <rPr>
        <sz val="11"/>
        <rFont val="ＭＳ 明朝"/>
        <family val="1"/>
        <charset val="128"/>
      </rPr>
      <t>同法施行規則</t>
    </r>
    <rPh sb="0" eb="2">
      <t>ドウホウ</t>
    </rPh>
    <rPh sb="2" eb="6">
      <t>セコウキソク</t>
    </rPh>
    <phoneticPr fontId="5"/>
  </si>
  <si>
    <r>
      <rPr>
        <sz val="11"/>
        <rFont val="ＭＳ 明朝"/>
        <family val="1"/>
        <charset val="128"/>
      </rPr>
      <t>コアミ採取</t>
    </r>
    <rPh sb="3" eb="5">
      <t>サイシュ</t>
    </rPh>
    <phoneticPr fontId="5"/>
  </si>
  <si>
    <r>
      <rPr>
        <sz val="11"/>
        <rFont val="ＭＳ 明朝"/>
        <family val="1"/>
        <charset val="128"/>
      </rPr>
      <t>調整規則</t>
    </r>
    <rPh sb="0" eb="4">
      <t>チョウセイキソク</t>
    </rPh>
    <phoneticPr fontId="5"/>
  </si>
  <si>
    <r>
      <rPr>
        <sz val="11"/>
        <rFont val="ＭＳ 明朝"/>
        <family val="1"/>
        <charset val="128"/>
      </rPr>
      <t>第</t>
    </r>
    <r>
      <rPr>
        <sz val="11"/>
        <rFont val="Century"/>
        <family val="1"/>
      </rPr>
      <t>43</t>
    </r>
    <r>
      <rPr>
        <sz val="11"/>
        <rFont val="ＭＳ 明朝"/>
        <family val="1"/>
        <charset val="128"/>
      </rPr>
      <t>条</t>
    </r>
    <phoneticPr fontId="5"/>
  </si>
  <si>
    <r>
      <rPr>
        <sz val="11"/>
        <rFont val="ＭＳ 明朝"/>
        <family val="1"/>
        <charset val="128"/>
      </rPr>
      <t>貝類採取</t>
    </r>
    <rPh sb="0" eb="4">
      <t>カイルイサイシュ</t>
    </rPh>
    <phoneticPr fontId="5"/>
  </si>
  <si>
    <r>
      <rPr>
        <sz val="11"/>
        <rFont val="ＭＳ 明朝"/>
        <family val="1"/>
        <charset val="128"/>
      </rPr>
      <t>漁業権侵害</t>
    </r>
    <rPh sb="0" eb="5">
      <t>ギョギョウケンシンガイ</t>
    </rPh>
    <phoneticPr fontId="5"/>
  </si>
  <si>
    <t>40</t>
    <phoneticPr fontId="5"/>
  </si>
  <si>
    <t>31</t>
    <phoneticPr fontId="5"/>
  </si>
  <si>
    <t>46</t>
    <phoneticPr fontId="5"/>
  </si>
  <si>
    <t>56</t>
    <phoneticPr fontId="5"/>
  </si>
  <si>
    <t>06</t>
    <phoneticPr fontId="5"/>
  </si>
  <si>
    <t>17</t>
    <phoneticPr fontId="5"/>
  </si>
  <si>
    <r>
      <rPr>
        <sz val="12"/>
        <color theme="1"/>
        <rFont val="ＭＳ 明朝"/>
        <family val="1"/>
        <charset val="128"/>
      </rPr>
      <t>カ、平成</t>
    </r>
    <r>
      <rPr>
        <sz val="12"/>
        <color theme="1"/>
        <rFont val="Century"/>
        <family val="1"/>
      </rPr>
      <t>24</t>
    </r>
    <r>
      <rPr>
        <sz val="12"/>
        <color theme="1"/>
        <rFont val="ＭＳ 明朝"/>
        <family val="1"/>
        <charset val="128"/>
      </rPr>
      <t>年度無線通信実績</t>
    </r>
    <phoneticPr fontId="5"/>
  </si>
  <si>
    <r>
      <rPr>
        <sz val="12"/>
        <color theme="1"/>
        <rFont val="ＭＳ 明朝"/>
        <family val="1"/>
        <charset val="128"/>
      </rPr>
      <t>オ、所属船舶数</t>
    </r>
    <r>
      <rPr>
        <sz val="12"/>
        <color theme="1"/>
        <rFont val="Century"/>
        <family val="1"/>
      </rPr>
      <t>15</t>
    </r>
    <r>
      <rPr>
        <sz val="12"/>
        <color theme="1"/>
        <rFont val="ＭＳ 明朝"/>
        <family val="1"/>
        <charset val="128"/>
      </rPr>
      <t>隻</t>
    </r>
    <phoneticPr fontId="5"/>
  </si>
  <si>
    <r>
      <rPr>
        <sz val="11"/>
        <rFont val="ＭＳ 明朝"/>
        <family val="1"/>
        <charset val="128"/>
      </rPr>
      <t>航海用電子海図表示装置</t>
    </r>
    <phoneticPr fontId="15"/>
  </si>
  <si>
    <r>
      <rPr>
        <sz val="11"/>
        <rFont val="ＭＳ 明朝"/>
        <family val="1"/>
        <charset val="128"/>
      </rPr>
      <t>減揺装置</t>
    </r>
    <phoneticPr fontId="15"/>
  </si>
  <si>
    <r>
      <rPr>
        <sz val="11"/>
        <rFont val="ＭＳ 明朝"/>
        <family val="1"/>
        <charset val="128"/>
      </rPr>
      <t>カラー魚群探知機</t>
    </r>
    <phoneticPr fontId="15"/>
  </si>
  <si>
    <r>
      <rPr>
        <sz val="11"/>
        <rFont val="ＭＳ 明朝"/>
        <family val="1"/>
        <charset val="128"/>
      </rPr>
      <t>記録式魚群探知機</t>
    </r>
    <phoneticPr fontId="15"/>
  </si>
  <si>
    <r>
      <rPr>
        <sz val="11"/>
        <rFont val="ＭＳ 明朝"/>
        <family val="1"/>
        <charset val="128"/>
      </rPr>
      <t>電動測深機</t>
    </r>
    <phoneticPr fontId="15"/>
  </si>
  <si>
    <r>
      <rPr>
        <sz val="12"/>
        <color rgb="FF000000"/>
        <rFont val="ＭＳ 明朝"/>
        <family val="1"/>
        <charset val="128"/>
      </rPr>
      <t>送</t>
    </r>
    <r>
      <rPr>
        <sz val="12"/>
        <color rgb="FF000000"/>
        <rFont val="Century"/>
        <family val="1"/>
      </rPr>
      <t xml:space="preserve"> </t>
    </r>
    <r>
      <rPr>
        <sz val="12"/>
        <color rgb="FF000000"/>
        <rFont val="ＭＳ 明朝"/>
        <family val="1"/>
        <charset val="128"/>
      </rPr>
      <t>　信</t>
    </r>
    <r>
      <rPr>
        <sz val="12"/>
        <color rgb="FF000000"/>
        <rFont val="Century"/>
        <family val="1"/>
      </rPr>
      <t xml:space="preserve"> </t>
    </r>
    <r>
      <rPr>
        <sz val="12"/>
        <color rgb="FF000000"/>
        <rFont val="ＭＳ 明朝"/>
        <family val="1"/>
        <charset val="128"/>
      </rPr>
      <t>　機</t>
    </r>
    <phoneticPr fontId="5"/>
  </si>
  <si>
    <r>
      <t>1</t>
    </r>
    <r>
      <rPr>
        <sz val="12"/>
        <color theme="1"/>
        <rFont val="ＭＳ 明朝"/>
        <family val="1"/>
        <charset val="128"/>
      </rPr>
      <t>台</t>
    </r>
  </si>
  <si>
    <r>
      <t xml:space="preserve"> 1</t>
    </r>
    <r>
      <rPr>
        <sz val="12"/>
        <color theme="1"/>
        <rFont val="ＭＳ 明朝"/>
        <family val="1"/>
        <charset val="128"/>
      </rPr>
      <t>台</t>
    </r>
  </si>
  <si>
    <r>
      <rPr>
        <sz val="12"/>
        <color rgb="FF000000"/>
        <rFont val="ＭＳ 明朝"/>
        <family val="1"/>
        <charset val="128"/>
      </rPr>
      <t>受　</t>
    </r>
    <r>
      <rPr>
        <sz val="12"/>
        <color rgb="FF000000"/>
        <rFont val="Century"/>
        <family val="1"/>
      </rPr>
      <t xml:space="preserve"> </t>
    </r>
    <r>
      <rPr>
        <sz val="12"/>
        <color rgb="FF000000"/>
        <rFont val="ＭＳ 明朝"/>
        <family val="1"/>
        <charset val="128"/>
      </rPr>
      <t>信　</t>
    </r>
    <r>
      <rPr>
        <sz val="12"/>
        <color rgb="FF000000"/>
        <rFont val="Century"/>
        <family val="1"/>
      </rPr>
      <t xml:space="preserve"> </t>
    </r>
    <r>
      <rPr>
        <sz val="12"/>
        <color rgb="FF000000"/>
        <rFont val="ＭＳ 明朝"/>
        <family val="1"/>
        <charset val="128"/>
      </rPr>
      <t>機</t>
    </r>
    <phoneticPr fontId="5"/>
  </si>
  <si>
    <r>
      <rPr>
        <sz val="12"/>
        <color rgb="FF000000"/>
        <rFont val="ＭＳ 明朝"/>
        <family val="1"/>
        <charset val="128"/>
      </rPr>
      <t>シンセサイザー受信機</t>
    </r>
    <phoneticPr fontId="5"/>
  </si>
  <si>
    <r>
      <t>3</t>
    </r>
    <r>
      <rPr>
        <sz val="12"/>
        <color theme="1"/>
        <rFont val="ＭＳ 明朝"/>
        <family val="1"/>
        <charset val="128"/>
      </rPr>
      <t>台</t>
    </r>
    <phoneticPr fontId="5"/>
  </si>
  <si>
    <r>
      <rPr>
        <sz val="12"/>
        <color rgb="FF000000"/>
        <rFont val="ＭＳ 明朝"/>
        <family val="1"/>
        <charset val="128"/>
      </rPr>
      <t>セルコール受信機</t>
    </r>
    <phoneticPr fontId="5"/>
  </si>
  <si>
    <r>
      <rPr>
        <sz val="12"/>
        <color rgb="FF000000"/>
        <rFont val="ＭＳ 明朝"/>
        <family val="1"/>
        <charset val="128"/>
      </rPr>
      <t>セルコール信号発生器</t>
    </r>
    <phoneticPr fontId="5"/>
  </si>
  <si>
    <r>
      <t>1</t>
    </r>
    <r>
      <rPr>
        <sz val="12"/>
        <color theme="1"/>
        <rFont val="ＭＳ 明朝"/>
        <family val="1"/>
        <charset val="128"/>
      </rPr>
      <t>台</t>
    </r>
    <phoneticPr fontId="5"/>
  </si>
  <si>
    <r>
      <t xml:space="preserve">      </t>
    </r>
    <r>
      <rPr>
        <sz val="11"/>
        <color theme="1"/>
        <rFont val="ＭＳ 明朝"/>
        <family val="1"/>
        <charset val="128"/>
      </rPr>
      <t>平成</t>
    </r>
    <r>
      <rPr>
        <sz val="11"/>
        <color theme="1"/>
        <rFont val="Century"/>
        <family val="1"/>
      </rPr>
      <t>24</t>
    </r>
    <r>
      <rPr>
        <sz val="11"/>
        <color theme="1"/>
        <rFont val="ＭＳ 明朝"/>
        <family val="1"/>
        <charset val="128"/>
      </rPr>
      <t>年度無線通信実績</t>
    </r>
    <phoneticPr fontId="5"/>
  </si>
  <si>
    <t>L=42.2m</t>
    <phoneticPr fontId="5"/>
  </si>
  <si>
    <t>L=30.0m</t>
    <phoneticPr fontId="5"/>
  </si>
  <si>
    <r>
      <t>2</t>
    </r>
    <r>
      <rPr>
        <sz val="11"/>
        <rFont val="ＭＳ 明朝"/>
        <family val="1"/>
        <charset val="128"/>
      </rPr>
      <t>函</t>
    </r>
    <phoneticPr fontId="15"/>
  </si>
  <si>
    <t>L=31.0m</t>
    <phoneticPr fontId="15"/>
  </si>
  <si>
    <t>L=31.0m</t>
    <phoneticPr fontId="5"/>
  </si>
  <si>
    <t>L=103.5m</t>
    <phoneticPr fontId="15"/>
  </si>
  <si>
    <t>L=5.0</t>
    <phoneticPr fontId="5"/>
  </si>
  <si>
    <t>L=7.3m</t>
    <phoneticPr fontId="15"/>
  </si>
  <si>
    <t>L=5.0m</t>
    <phoneticPr fontId="5"/>
  </si>
  <si>
    <t>L=25.2m</t>
    <phoneticPr fontId="15"/>
  </si>
  <si>
    <t>L=10.0m</t>
    <phoneticPr fontId="5"/>
  </si>
  <si>
    <t>L=25.2m</t>
    <phoneticPr fontId="5"/>
  </si>
  <si>
    <t>L=125.22m</t>
    <phoneticPr fontId="15"/>
  </si>
  <si>
    <t>一部繰越</t>
    <rPh sb="0" eb="2">
      <t>イチブ</t>
    </rPh>
    <rPh sb="2" eb="4">
      <t>クリコシ</t>
    </rPh>
    <phoneticPr fontId="5"/>
  </si>
  <si>
    <r>
      <rPr>
        <sz val="11"/>
        <rFont val="ＭＳ 明朝"/>
        <family val="1"/>
        <charset val="128"/>
      </rPr>
      <t>東護岸嵩上</t>
    </r>
    <rPh sb="0" eb="1">
      <t>ヒガシ</t>
    </rPh>
    <rPh sb="1" eb="3">
      <t>ゴガン</t>
    </rPh>
    <rPh sb="3" eb="4">
      <t>タカ</t>
    </rPh>
    <rPh sb="4" eb="5">
      <t>ウエ</t>
    </rPh>
    <phoneticPr fontId="5"/>
  </si>
  <si>
    <r>
      <rPr>
        <sz val="11"/>
        <rFont val="ＭＳ 明朝"/>
        <family val="1"/>
        <charset val="128"/>
      </rPr>
      <t>一部繰越</t>
    </r>
    <rPh sb="0" eb="2">
      <t>イチブ</t>
    </rPh>
    <rPh sb="2" eb="4">
      <t>クリコシ</t>
    </rPh>
    <phoneticPr fontId="5"/>
  </si>
  <si>
    <r>
      <rPr>
        <sz val="11"/>
        <rFont val="ＭＳ 明朝"/>
        <family val="1"/>
        <charset val="128"/>
      </rPr>
      <t>　ケーソン制作・据付</t>
    </r>
    <rPh sb="5" eb="7">
      <t>セイサク</t>
    </rPh>
    <rPh sb="8" eb="10">
      <t>スエツケ</t>
    </rPh>
    <phoneticPr fontId="15"/>
  </si>
  <si>
    <r>
      <rPr>
        <sz val="11"/>
        <rFont val="ＭＳ 明朝"/>
        <family val="1"/>
        <charset val="128"/>
      </rPr>
      <t>　上部工</t>
    </r>
    <rPh sb="1" eb="4">
      <t>ジョウブコウ</t>
    </rPh>
    <phoneticPr fontId="15"/>
  </si>
  <si>
    <r>
      <rPr>
        <sz val="11"/>
        <rFont val="ＭＳ 明朝"/>
        <family val="1"/>
        <charset val="128"/>
      </rPr>
      <t>ブロック製作・据付</t>
    </r>
    <rPh sb="4" eb="6">
      <t>セイサク</t>
    </rPh>
    <rPh sb="7" eb="8">
      <t>ス</t>
    </rPh>
    <rPh sb="8" eb="9">
      <t>ツケ</t>
    </rPh>
    <phoneticPr fontId="15"/>
  </si>
  <si>
    <r>
      <rPr>
        <sz val="11"/>
        <rFont val="ＭＳ 明朝"/>
        <family val="1"/>
        <charset val="128"/>
      </rPr>
      <t>小波渡漁港</t>
    </r>
    <rPh sb="0" eb="5">
      <t>コバトギョコウ</t>
    </rPh>
    <phoneticPr fontId="15"/>
  </si>
  <si>
    <r>
      <rPr>
        <sz val="11"/>
        <rFont val="ＭＳ 明朝"/>
        <family val="1"/>
        <charset val="128"/>
      </rPr>
      <t>西防波堤補修</t>
    </r>
    <rPh sb="0" eb="4">
      <t>ニシボウハテイ</t>
    </rPh>
    <rPh sb="4" eb="6">
      <t>ホシュウ</t>
    </rPh>
    <phoneticPr fontId="15"/>
  </si>
  <si>
    <r>
      <rPr>
        <sz val="11"/>
        <rFont val="ＭＳ 明朝"/>
        <family val="1"/>
        <charset val="128"/>
      </rPr>
      <t>東防波堤補修</t>
    </r>
    <rPh sb="0" eb="6">
      <t>ヒガシボウハテイホシュウ</t>
    </rPh>
    <phoneticPr fontId="15"/>
  </si>
  <si>
    <r>
      <rPr>
        <sz val="11"/>
        <rFont val="ＭＳ 明朝"/>
        <family val="1"/>
        <charset val="128"/>
      </rPr>
      <t>防波堤補修</t>
    </r>
    <rPh sb="0" eb="5">
      <t>ボウハテイホシュウ</t>
    </rPh>
    <phoneticPr fontId="15"/>
  </si>
  <si>
    <r>
      <rPr>
        <sz val="11"/>
        <rFont val="ＭＳ 明朝"/>
        <family val="1"/>
        <charset val="128"/>
      </rPr>
      <t>堅苔沢漁港</t>
    </r>
    <rPh sb="0" eb="1">
      <t>ケン</t>
    </rPh>
    <rPh sb="1" eb="2">
      <t>コケ</t>
    </rPh>
    <rPh sb="2" eb="3">
      <t>サワ</t>
    </rPh>
    <rPh sb="3" eb="5">
      <t>ギョコウ</t>
    </rPh>
    <phoneticPr fontId="5"/>
  </si>
  <si>
    <r>
      <rPr>
        <sz val="11"/>
        <rFont val="ＭＳ 明朝"/>
        <family val="1"/>
        <charset val="128"/>
      </rPr>
      <t>第</t>
    </r>
    <r>
      <rPr>
        <sz val="11"/>
        <rFont val="Century"/>
        <family val="1"/>
      </rPr>
      <t>5</t>
    </r>
    <r>
      <rPr>
        <sz val="11"/>
        <rFont val="ＭＳ 明朝"/>
        <family val="1"/>
        <charset val="128"/>
      </rPr>
      <t>防波堤補修</t>
    </r>
    <rPh sb="0" eb="1">
      <t>ダイ</t>
    </rPh>
    <rPh sb="2" eb="5">
      <t>ボウハテイ</t>
    </rPh>
    <rPh sb="5" eb="7">
      <t>ホシュウ</t>
    </rPh>
    <phoneticPr fontId="5"/>
  </si>
  <si>
    <r>
      <rPr>
        <sz val="11"/>
        <rFont val="ＭＳ 明朝"/>
        <family val="1"/>
        <charset val="128"/>
      </rPr>
      <t>中防波堤</t>
    </r>
    <rPh sb="0" eb="4">
      <t>ナカボウハテイ</t>
    </rPh>
    <phoneticPr fontId="5"/>
  </si>
  <si>
    <r>
      <rPr>
        <sz val="11"/>
        <rFont val="ＭＳ 明朝"/>
        <family val="1"/>
        <charset val="128"/>
      </rPr>
      <t>東防波堤</t>
    </r>
    <rPh sb="0" eb="4">
      <t>ヒガシボウハテイ</t>
    </rPh>
    <phoneticPr fontId="5"/>
  </si>
  <si>
    <r>
      <rPr>
        <sz val="11"/>
        <rFont val="ＭＳ 明朝"/>
        <family val="1"/>
        <charset val="128"/>
      </rPr>
      <t>南護岸</t>
    </r>
    <rPh sb="0" eb="3">
      <t>ミナミゴガン</t>
    </rPh>
    <phoneticPr fontId="5"/>
  </si>
  <si>
    <r>
      <rPr>
        <sz val="11"/>
        <rFont val="ＭＳ 明朝"/>
        <family val="1"/>
        <charset val="128"/>
      </rPr>
      <t>中村地区</t>
    </r>
    <rPh sb="0" eb="4">
      <t>ナカムラチク</t>
    </rPh>
    <phoneticPr fontId="5"/>
  </si>
  <si>
    <r>
      <rPr>
        <sz val="11"/>
        <rFont val="ＭＳ 明朝"/>
        <family val="1"/>
        <charset val="128"/>
      </rPr>
      <t>南第</t>
    </r>
    <r>
      <rPr>
        <sz val="11"/>
        <rFont val="Century"/>
        <family val="1"/>
      </rPr>
      <t>2</t>
    </r>
    <r>
      <rPr>
        <sz val="11"/>
        <rFont val="ＭＳ 明朝"/>
        <family val="1"/>
        <charset val="128"/>
      </rPr>
      <t>防波堤</t>
    </r>
    <rPh sb="0" eb="1">
      <t>ミナミ</t>
    </rPh>
    <rPh sb="1" eb="2">
      <t>ダイ</t>
    </rPh>
    <rPh sb="3" eb="6">
      <t>ボウハテイ</t>
    </rPh>
    <phoneticPr fontId="5"/>
  </si>
  <si>
    <r>
      <rPr>
        <sz val="11"/>
        <rFont val="ＭＳ 明朝"/>
        <family val="1"/>
        <charset val="128"/>
      </rPr>
      <t>法木地区</t>
    </r>
    <rPh sb="0" eb="4">
      <t>ホウキチク</t>
    </rPh>
    <phoneticPr fontId="5"/>
  </si>
  <si>
    <r>
      <rPr>
        <sz val="11"/>
        <rFont val="ＭＳ 明朝"/>
        <family val="1"/>
        <charset val="128"/>
      </rPr>
      <t>補助率は対象施設により異なる</t>
    </r>
    <rPh sb="0" eb="3">
      <t>ホジョリツ</t>
    </rPh>
    <rPh sb="4" eb="8">
      <t>タイショウシセツ</t>
    </rPh>
    <rPh sb="11" eb="12">
      <t>コト</t>
    </rPh>
    <phoneticPr fontId="5"/>
  </si>
  <si>
    <r>
      <rPr>
        <sz val="11"/>
        <rFont val="ＭＳ 明朝"/>
        <family val="1"/>
        <charset val="128"/>
      </rPr>
      <t>北第</t>
    </r>
    <r>
      <rPr>
        <sz val="11"/>
        <rFont val="Century"/>
        <family val="1"/>
      </rPr>
      <t>3</t>
    </r>
    <r>
      <rPr>
        <sz val="11"/>
        <rFont val="ＭＳ 明朝"/>
        <family val="1"/>
        <charset val="128"/>
      </rPr>
      <t>防波堤</t>
    </r>
    <rPh sb="0" eb="1">
      <t>キタ</t>
    </rPh>
    <rPh sb="1" eb="2">
      <t>ダイ</t>
    </rPh>
    <rPh sb="3" eb="6">
      <t>ボウハテイ</t>
    </rPh>
    <phoneticPr fontId="5"/>
  </si>
  <si>
    <r>
      <rPr>
        <sz val="11"/>
        <rFont val="ＭＳ 明朝"/>
        <family val="1"/>
        <charset val="128"/>
      </rPr>
      <t>物揚場</t>
    </r>
    <rPh sb="0" eb="2">
      <t>モノア</t>
    </rPh>
    <rPh sb="2" eb="3">
      <t>バ</t>
    </rPh>
    <phoneticPr fontId="5"/>
  </si>
  <si>
    <r>
      <rPr>
        <sz val="11"/>
        <rFont val="ＭＳ 明朝"/>
        <family val="1"/>
        <charset val="128"/>
      </rPr>
      <t>堅苔沢漁港</t>
    </r>
    <rPh sb="0" eb="1">
      <t>ケン</t>
    </rPh>
    <rPh sb="1" eb="2">
      <t>コケ</t>
    </rPh>
    <rPh sb="2" eb="3">
      <t>サワ</t>
    </rPh>
    <rPh sb="3" eb="5">
      <t>ギョコウ</t>
    </rPh>
    <phoneticPr fontId="5"/>
  </si>
  <si>
    <r>
      <rPr>
        <sz val="11"/>
        <rFont val="ＭＳ 明朝"/>
        <family val="1"/>
        <charset val="128"/>
      </rPr>
      <t>西防波堤嵩上</t>
    </r>
    <rPh sb="0" eb="1">
      <t>ニシ</t>
    </rPh>
    <rPh sb="1" eb="4">
      <t>ボウハテイ</t>
    </rPh>
    <rPh sb="4" eb="5">
      <t>タカ</t>
    </rPh>
    <rPh sb="5" eb="6">
      <t>ウエ</t>
    </rPh>
    <phoneticPr fontId="5"/>
  </si>
  <si>
    <r>
      <rPr>
        <sz val="11"/>
        <rFont val="ＭＳ 明朝"/>
        <family val="1"/>
        <charset val="128"/>
      </rPr>
      <t>消波ブロック製作</t>
    </r>
    <rPh sb="0" eb="2">
      <t>ショウハ</t>
    </rPh>
    <rPh sb="6" eb="8">
      <t>セイサク</t>
    </rPh>
    <phoneticPr fontId="5"/>
  </si>
  <si>
    <r>
      <t>N=41</t>
    </r>
    <r>
      <rPr>
        <sz val="11"/>
        <rFont val="ＭＳ 明朝"/>
        <family val="1"/>
        <charset val="128"/>
      </rPr>
      <t>個</t>
    </r>
    <rPh sb="4" eb="5">
      <t>コ</t>
    </rPh>
    <phoneticPr fontId="5"/>
  </si>
  <si>
    <r>
      <rPr>
        <sz val="11"/>
        <rFont val="ＭＳ 明朝"/>
        <family val="1"/>
        <charset val="128"/>
      </rPr>
      <t>消波ブロック据付</t>
    </r>
    <rPh sb="0" eb="2">
      <t>ショウハ</t>
    </rPh>
    <rPh sb="6" eb="8">
      <t>スエツケ</t>
    </rPh>
    <phoneticPr fontId="5"/>
  </si>
  <si>
    <r>
      <t>N=408</t>
    </r>
    <r>
      <rPr>
        <sz val="11"/>
        <rFont val="ＭＳ 明朝"/>
        <family val="1"/>
        <charset val="128"/>
      </rPr>
      <t>個</t>
    </r>
    <rPh sb="5" eb="6">
      <t>コ</t>
    </rPh>
    <phoneticPr fontId="15"/>
  </si>
  <si>
    <r>
      <rPr>
        <sz val="11"/>
        <rFont val="ＭＳ 明朝"/>
        <family val="1"/>
        <charset val="128"/>
      </rPr>
      <t>－</t>
    </r>
    <r>
      <rPr>
        <sz val="11"/>
        <rFont val="Century"/>
        <family val="1"/>
      </rPr>
      <t>2.0m</t>
    </r>
    <phoneticPr fontId="5"/>
  </si>
  <si>
    <t>L=84.0m</t>
  </si>
  <si>
    <r>
      <rPr>
        <sz val="11"/>
        <color rgb="FF000000"/>
        <rFont val="ＭＳ 明朝"/>
        <family val="1"/>
        <charset val="128"/>
      </rPr>
      <t>山形県が主体となり、水産資源の維持増大を図るため、鼠ヶ関沖ににイワガキ増殖施設を整備。</t>
    </r>
    <rPh sb="0" eb="2">
      <t>ヤマガタ</t>
    </rPh>
    <rPh sb="2" eb="3">
      <t>ケン</t>
    </rPh>
    <rPh sb="4" eb="6">
      <t>シュタイ</t>
    </rPh>
    <rPh sb="10" eb="14">
      <t>スイサンシゲン</t>
    </rPh>
    <rPh sb="15" eb="17">
      <t>イジ</t>
    </rPh>
    <rPh sb="17" eb="19">
      <t>ゾウダイ</t>
    </rPh>
    <rPh sb="20" eb="21">
      <t>ハカ</t>
    </rPh>
    <rPh sb="25" eb="29">
      <t>ネズガセキオキ</t>
    </rPh>
    <rPh sb="35" eb="37">
      <t>ゾウショク</t>
    </rPh>
    <rPh sb="37" eb="39">
      <t>シセツ</t>
    </rPh>
    <rPh sb="40" eb="42">
      <t>セイビ</t>
    </rPh>
    <phoneticPr fontId="5"/>
  </si>
  <si>
    <r>
      <rPr>
        <sz val="11"/>
        <rFont val="ＭＳ 明朝"/>
        <family val="1"/>
        <charset val="128"/>
      </rPr>
      <t>深浅測量　</t>
    </r>
    <rPh sb="0" eb="2">
      <t>シンセン</t>
    </rPh>
    <rPh sb="2" eb="4">
      <t>ソクリョウ</t>
    </rPh>
    <phoneticPr fontId="5"/>
  </si>
  <si>
    <r>
      <rPr>
        <sz val="11"/>
        <rFont val="ＭＳ 明朝"/>
        <family val="1"/>
        <charset val="128"/>
      </rPr>
      <t>鼠ヶ関沖</t>
    </r>
    <rPh sb="0" eb="4">
      <t>ネズガセキオキ</t>
    </rPh>
    <phoneticPr fontId="5"/>
  </si>
  <si>
    <r>
      <rPr>
        <sz val="11"/>
        <rFont val="ＭＳ 明朝"/>
        <family val="1"/>
        <charset val="128"/>
      </rPr>
      <t>イワガキ増殖施設設置　</t>
    </r>
    <rPh sb="4" eb="6">
      <t>ゾウショク</t>
    </rPh>
    <rPh sb="6" eb="10">
      <t>シセツセッチ</t>
    </rPh>
    <phoneticPr fontId="5"/>
  </si>
  <si>
    <r>
      <rPr>
        <sz val="11"/>
        <color rgb="FF000000"/>
        <rFont val="ＭＳ 明朝"/>
        <family val="1"/>
        <charset val="128"/>
      </rPr>
      <t>山形県が主体となり、由良漁港臨港道路の冠水抑制及び近隣家屋の浸水被害を防止するため、排水施設を整備。</t>
    </r>
    <rPh sb="0" eb="2">
      <t>ヤマガタ</t>
    </rPh>
    <rPh sb="2" eb="3">
      <t>ケン</t>
    </rPh>
    <rPh sb="4" eb="6">
      <t>シュタイ</t>
    </rPh>
    <rPh sb="10" eb="14">
      <t>ユラギョコウ</t>
    </rPh>
    <rPh sb="14" eb="18">
      <t>リンコウドウロ</t>
    </rPh>
    <rPh sb="19" eb="23">
      <t>カンスイヨクセイ</t>
    </rPh>
    <rPh sb="23" eb="24">
      <t>オヨ</t>
    </rPh>
    <rPh sb="25" eb="29">
      <t>キンリンカヤ</t>
    </rPh>
    <rPh sb="30" eb="34">
      <t>シンスイヒガイ</t>
    </rPh>
    <rPh sb="35" eb="37">
      <t>ボウシ</t>
    </rPh>
    <rPh sb="42" eb="46">
      <t>ハイスイシセツ</t>
    </rPh>
    <rPh sb="47" eb="49">
      <t>セイビ</t>
    </rPh>
    <phoneticPr fontId="5"/>
  </si>
  <si>
    <r>
      <rPr>
        <sz val="11"/>
        <rFont val="ＭＳ 明朝"/>
        <family val="1"/>
        <charset val="128"/>
      </rPr>
      <t>由良漁港</t>
    </r>
    <rPh sb="0" eb="4">
      <t>ユラギョコウ</t>
    </rPh>
    <phoneticPr fontId="5"/>
  </si>
  <si>
    <r>
      <rPr>
        <sz val="11"/>
        <rFont val="ＭＳ 明朝"/>
        <family val="1"/>
        <charset val="128"/>
      </rPr>
      <t>排水施設設置</t>
    </r>
    <rPh sb="0" eb="4">
      <t>ハイスイシセツ</t>
    </rPh>
    <rPh sb="4" eb="6">
      <t>セッチ</t>
    </rPh>
    <phoneticPr fontId="5"/>
  </si>
  <si>
    <t>(5/10)</t>
  </si>
  <si>
    <r>
      <t>47</t>
    </r>
    <r>
      <rPr>
        <sz val="11"/>
        <rFont val="ＭＳ 明朝"/>
        <family val="1"/>
        <charset val="128"/>
      </rPr>
      <t>千尾の稚魚を海中飼育へ供給</t>
    </r>
    <rPh sb="2" eb="4">
      <t>センビ</t>
    </rPh>
    <rPh sb="5" eb="7">
      <t>チギョ</t>
    </rPh>
    <rPh sb="8" eb="12">
      <t>カイチュウシイク</t>
    </rPh>
    <rPh sb="13" eb="15">
      <t>キョウキュウ</t>
    </rPh>
    <phoneticPr fontId="15"/>
  </si>
  <si>
    <r>
      <t>47</t>
    </r>
    <r>
      <rPr>
        <sz val="11"/>
        <rFont val="ＭＳ 明朝"/>
        <family val="1"/>
        <charset val="128"/>
      </rPr>
      <t>千尾の稚魚を海中飼育へ供給</t>
    </r>
    <phoneticPr fontId="15"/>
  </si>
  <si>
    <r>
      <rPr>
        <sz val="11"/>
        <rFont val="ＭＳ 明朝"/>
        <family val="1"/>
        <charset val="128"/>
      </rPr>
      <t>注</t>
    </r>
    <r>
      <rPr>
        <sz val="11"/>
        <rFont val="Century"/>
        <family val="1"/>
      </rPr>
      <t xml:space="preserve"> : </t>
    </r>
    <r>
      <rPr>
        <sz val="11"/>
        <rFont val="ＭＳ 明朝"/>
        <family val="1"/>
        <charset val="128"/>
      </rPr>
      <t>海中飼育供給数の</t>
    </r>
    <r>
      <rPr>
        <sz val="11"/>
        <rFont val="Century"/>
        <family val="1"/>
      </rPr>
      <t>140</t>
    </r>
    <r>
      <rPr>
        <sz val="11"/>
        <rFont val="ＭＳ 明朝"/>
        <family val="1"/>
        <charset val="128"/>
      </rPr>
      <t>千尾は放流数合計</t>
    </r>
    <r>
      <rPr>
        <sz val="11"/>
        <rFont val="Century"/>
        <family val="1"/>
      </rPr>
      <t>30,129</t>
    </r>
    <r>
      <rPr>
        <sz val="11"/>
        <rFont val="ＭＳ 明朝"/>
        <family val="1"/>
        <charset val="128"/>
      </rPr>
      <t>千尾の外数</t>
    </r>
    <rPh sb="18" eb="20">
      <t>ホウリュウ</t>
    </rPh>
    <phoneticPr fontId="15"/>
  </si>
  <si>
    <r>
      <rPr>
        <sz val="11"/>
        <rFont val="ＭＳ 明朝"/>
        <family val="1"/>
        <charset val="128"/>
      </rPr>
      <t>夏から秋にかけての海水温が高温で推移したことが要因と考えられる。採卵数は</t>
    </r>
    <r>
      <rPr>
        <sz val="11"/>
        <rFont val="Century"/>
        <family val="1"/>
      </rPr>
      <t>33,604</t>
    </r>
    <r>
      <rPr>
        <sz val="11"/>
        <rFont val="ＭＳ 明朝"/>
        <family val="1"/>
        <charset val="128"/>
      </rPr>
      <t>千粒で、前年比</t>
    </r>
    <r>
      <rPr>
        <sz val="11"/>
        <rFont val="Century"/>
        <family val="1"/>
      </rPr>
      <t>95</t>
    </r>
    <r>
      <rPr>
        <sz val="11"/>
        <rFont val="ＭＳ 明朝"/>
        <family val="1"/>
        <charset val="128"/>
      </rPr>
      <t>％と前年並みを確保した。稚魚は前年比</t>
    </r>
    <r>
      <rPr>
        <sz val="11"/>
        <rFont val="Century"/>
        <family val="1"/>
      </rPr>
      <t>101</t>
    </r>
    <r>
      <rPr>
        <sz val="11"/>
        <rFont val="ＭＳ 明朝"/>
        <family val="1"/>
        <charset val="128"/>
      </rPr>
      <t>％にあたる、</t>
    </r>
    <r>
      <rPr>
        <sz val="11"/>
        <rFont val="Century"/>
        <family val="1"/>
      </rPr>
      <t>30,129</t>
    </r>
    <r>
      <rPr>
        <sz val="11"/>
        <rFont val="ＭＳ 明朝"/>
        <family val="1"/>
        <charset val="128"/>
      </rPr>
      <t>千尾を各河川に放流した。</t>
    </r>
    <rPh sb="9" eb="12">
      <t>カイスイオン</t>
    </rPh>
    <rPh sb="13" eb="15">
      <t>コウオン</t>
    </rPh>
    <rPh sb="16" eb="18">
      <t>スイイ</t>
    </rPh>
    <rPh sb="23" eb="25">
      <t>ヨウイン</t>
    </rPh>
    <rPh sb="26" eb="27">
      <t>カンガ</t>
    </rPh>
    <rPh sb="32" eb="35">
      <t>サイランスウ</t>
    </rPh>
    <rPh sb="42" eb="43">
      <t>チ</t>
    </rPh>
    <rPh sb="43" eb="44">
      <t>ツブ</t>
    </rPh>
    <rPh sb="46" eb="49">
      <t>ゼンネンヒ</t>
    </rPh>
    <rPh sb="53" eb="56">
      <t>ゼンネンナ</t>
    </rPh>
    <rPh sb="58" eb="60">
      <t>カクホ</t>
    </rPh>
    <rPh sb="63" eb="65">
      <t>チギョ</t>
    </rPh>
    <rPh sb="66" eb="69">
      <t>ゼンネンヒ</t>
    </rPh>
    <rPh sb="84" eb="86">
      <t>センビ</t>
    </rPh>
    <rPh sb="87" eb="88">
      <t>カク</t>
    </rPh>
    <rPh sb="88" eb="90">
      <t>カセン</t>
    </rPh>
    <rPh sb="91" eb="93">
      <t>ホウリュウ</t>
    </rPh>
    <phoneticPr fontId="15"/>
  </si>
  <si>
    <r>
      <t>25.3.8</t>
    </r>
    <r>
      <rPr>
        <sz val="11"/>
        <rFont val="ＭＳ 明朝"/>
        <family val="1"/>
        <charset val="128"/>
      </rPr>
      <t>～</t>
    </r>
    <r>
      <rPr>
        <sz val="11"/>
        <rFont val="Century"/>
        <family val="1"/>
      </rPr>
      <t xml:space="preserve"> 25.4.4</t>
    </r>
    <phoneticPr fontId="15"/>
  </si>
  <si>
    <r>
      <rPr>
        <sz val="11"/>
        <rFont val="ＭＳ 明朝"/>
        <family val="1"/>
        <charset val="128"/>
      </rPr>
      <t>放流稚魚サイズ　平均体重</t>
    </r>
    <r>
      <rPr>
        <sz val="11"/>
        <rFont val="Century"/>
        <family val="1"/>
      </rPr>
      <t>1.75g</t>
    </r>
    <phoneticPr fontId="15"/>
  </si>
  <si>
    <r>
      <t>174.8</t>
    </r>
    <r>
      <rPr>
        <sz val="11"/>
        <rFont val="ＭＳ 明朝"/>
        <family val="1"/>
        <charset val="128"/>
      </rPr>
      <t>千個</t>
    </r>
    <phoneticPr fontId="5"/>
  </si>
  <si>
    <r>
      <t>92.4</t>
    </r>
    <r>
      <rPr>
        <sz val="11"/>
        <rFont val="ＭＳ 明朝"/>
        <family val="1"/>
        <charset val="128"/>
      </rPr>
      <t>千個</t>
    </r>
    <phoneticPr fontId="5"/>
  </si>
  <si>
    <r>
      <rPr>
        <sz val="11"/>
        <rFont val="ＭＳ 明朝"/>
        <family val="1"/>
        <charset val="128"/>
      </rPr>
      <t>平均全長　</t>
    </r>
    <r>
      <rPr>
        <sz val="11"/>
        <rFont val="Century"/>
        <family val="1"/>
      </rPr>
      <t>93.4mm</t>
    </r>
    <rPh sb="0" eb="2">
      <t>ヘイキン</t>
    </rPh>
    <rPh sb="2" eb="4">
      <t>ゼンチョウ</t>
    </rPh>
    <phoneticPr fontId="5"/>
  </si>
  <si>
    <t>由良地区</t>
    <rPh sb="0" eb="4">
      <t>ユラチク</t>
    </rPh>
    <phoneticPr fontId="5"/>
  </si>
  <si>
    <t>豊浦地区</t>
    <rPh sb="0" eb="4">
      <t>トヨウラチク</t>
    </rPh>
    <phoneticPr fontId="5"/>
  </si>
  <si>
    <t>底びき網漁業</t>
    <rPh sb="0" eb="1">
      <t>ソコ</t>
    </rPh>
    <rPh sb="3" eb="4">
      <t>アミ</t>
    </rPh>
    <rPh sb="4" eb="6">
      <t>ギョギョウ</t>
    </rPh>
    <phoneticPr fontId="5"/>
  </si>
  <si>
    <t>定置網漁業</t>
    <rPh sb="0" eb="5">
      <t>テイチアミギョギョウ</t>
    </rPh>
    <phoneticPr fontId="5"/>
  </si>
  <si>
    <r>
      <t>6</t>
    </r>
    <r>
      <rPr>
        <sz val="11"/>
        <rFont val="ＭＳ 明朝"/>
        <family val="1"/>
        <charset val="128"/>
      </rPr>
      <t>月</t>
    </r>
    <r>
      <rPr>
        <sz val="11"/>
        <rFont val="Century"/>
        <family val="1"/>
      </rPr>
      <t>22</t>
    </r>
    <r>
      <rPr>
        <sz val="11"/>
        <rFont val="ＭＳ 明朝"/>
        <family val="1"/>
        <charset val="128"/>
      </rPr>
      <t>、</t>
    </r>
    <r>
      <rPr>
        <sz val="11"/>
        <rFont val="Century"/>
        <family val="1"/>
      </rPr>
      <t>24</t>
    </r>
    <r>
      <rPr>
        <sz val="11"/>
        <rFont val="Yu Gothic"/>
        <family val="1"/>
        <charset val="128"/>
      </rPr>
      <t>、</t>
    </r>
    <r>
      <rPr>
        <sz val="11"/>
        <rFont val="Century"/>
        <family val="1"/>
      </rPr>
      <t>25</t>
    </r>
    <r>
      <rPr>
        <sz val="11"/>
        <rFont val="ＭＳ 明朝"/>
        <family val="1"/>
        <charset val="128"/>
      </rPr>
      <t>日</t>
    </r>
    <rPh sb="1" eb="2">
      <t>ガツ</t>
    </rPh>
    <rPh sb="10" eb="11">
      <t>ニチ</t>
    </rPh>
    <phoneticPr fontId="5"/>
  </si>
  <si>
    <r>
      <t>6</t>
    </r>
    <r>
      <rPr>
        <sz val="11"/>
        <rFont val="ＭＳ 明朝"/>
        <family val="1"/>
        <charset val="128"/>
      </rPr>
      <t>月</t>
    </r>
    <r>
      <rPr>
        <sz val="11"/>
        <rFont val="Century"/>
        <family val="1"/>
      </rPr>
      <t>22</t>
    </r>
    <r>
      <rPr>
        <sz val="11"/>
        <rFont val="ＭＳ 明朝"/>
        <family val="1"/>
        <charset val="128"/>
      </rPr>
      <t>、</t>
    </r>
    <r>
      <rPr>
        <sz val="11"/>
        <rFont val="Century"/>
        <family val="1"/>
      </rPr>
      <t>24</t>
    </r>
    <r>
      <rPr>
        <sz val="11"/>
        <rFont val="ＭＳ 明朝"/>
        <family val="1"/>
        <charset val="128"/>
      </rPr>
      <t>日</t>
    </r>
    <rPh sb="1" eb="2">
      <t>ガツ</t>
    </rPh>
    <rPh sb="7" eb="8">
      <t>ニチ</t>
    </rPh>
    <phoneticPr fontId="5"/>
  </si>
  <si>
    <r>
      <rPr>
        <sz val="11"/>
        <rFont val="Century"/>
        <family val="1"/>
      </rPr>
      <t>6</t>
    </r>
    <r>
      <rPr>
        <sz val="11"/>
        <rFont val="ＭＳ 明朝"/>
        <family val="1"/>
        <charset val="128"/>
      </rPr>
      <t>月</t>
    </r>
    <r>
      <rPr>
        <sz val="11"/>
        <rFont val="Century"/>
        <family val="1"/>
      </rPr>
      <t>22</t>
    </r>
    <r>
      <rPr>
        <sz val="11"/>
        <rFont val="ＭＳ 明朝"/>
        <family val="1"/>
        <charset val="128"/>
      </rPr>
      <t>、</t>
    </r>
    <r>
      <rPr>
        <sz val="11"/>
        <rFont val="Century"/>
        <family val="1"/>
      </rPr>
      <t>24</t>
    </r>
    <r>
      <rPr>
        <sz val="11"/>
        <rFont val="ＭＳ 明朝"/>
        <family val="1"/>
        <charset val="128"/>
      </rPr>
      <t>日</t>
    </r>
    <rPh sb="1" eb="2">
      <t>ガツ</t>
    </rPh>
    <rPh sb="7" eb="8">
      <t>ニチ</t>
    </rPh>
    <phoneticPr fontId="5"/>
  </si>
  <si>
    <r>
      <t>6</t>
    </r>
    <r>
      <rPr>
        <sz val="11"/>
        <rFont val="ＭＳ 明朝"/>
        <family val="1"/>
        <charset val="128"/>
      </rPr>
      <t>月</t>
    </r>
    <r>
      <rPr>
        <sz val="11"/>
        <rFont val="Century"/>
        <family val="1"/>
      </rPr>
      <t>23</t>
    </r>
    <r>
      <rPr>
        <sz val="11"/>
        <rFont val="Yu Gothic"/>
        <family val="1"/>
        <charset val="128"/>
      </rPr>
      <t>～</t>
    </r>
    <r>
      <rPr>
        <sz val="11"/>
        <rFont val="Century"/>
        <family val="1"/>
      </rPr>
      <t>25</t>
    </r>
    <r>
      <rPr>
        <sz val="11"/>
        <rFont val="ＭＳ 明朝"/>
        <family val="1"/>
        <charset val="128"/>
      </rPr>
      <t>日</t>
    </r>
    <rPh sb="1" eb="2">
      <t>ガツ</t>
    </rPh>
    <rPh sb="7" eb="8">
      <t>ニチ</t>
    </rPh>
    <phoneticPr fontId="5"/>
  </si>
  <si>
    <r>
      <t>7</t>
    </r>
    <r>
      <rPr>
        <sz val="11"/>
        <rFont val="ＭＳ 明朝"/>
        <family val="1"/>
        <charset val="128"/>
      </rPr>
      <t>月</t>
    </r>
    <r>
      <rPr>
        <sz val="11"/>
        <rFont val="Century"/>
        <family val="1"/>
      </rPr>
      <t>11</t>
    </r>
    <r>
      <rPr>
        <sz val="11"/>
        <rFont val="Yu Gothic"/>
        <family val="1"/>
        <charset val="128"/>
      </rPr>
      <t>～</t>
    </r>
    <r>
      <rPr>
        <sz val="11"/>
        <rFont val="Century"/>
        <family val="1"/>
      </rPr>
      <t>13</t>
    </r>
    <r>
      <rPr>
        <sz val="11"/>
        <rFont val="ＭＳ 明朝"/>
        <family val="1"/>
        <charset val="128"/>
      </rPr>
      <t>日</t>
    </r>
    <rPh sb="1" eb="2">
      <t>ガツ</t>
    </rPh>
    <rPh sb="7" eb="8">
      <t>ニチ</t>
    </rPh>
    <phoneticPr fontId="5"/>
  </si>
  <si>
    <r>
      <t>4</t>
    </r>
    <r>
      <rPr>
        <sz val="11"/>
        <rFont val="ＭＳ 明朝"/>
        <family val="1"/>
        <charset val="128"/>
      </rPr>
      <t>月</t>
    </r>
    <r>
      <rPr>
        <sz val="11"/>
        <rFont val="Century"/>
        <family val="1"/>
      </rPr>
      <t>1</t>
    </r>
    <r>
      <rPr>
        <sz val="11"/>
        <rFont val="ＭＳ 明朝"/>
        <family val="1"/>
        <charset val="128"/>
      </rPr>
      <t>日～</t>
    </r>
    <r>
      <rPr>
        <sz val="11"/>
        <rFont val="Century"/>
        <family val="1"/>
      </rPr>
      <t>6</t>
    </r>
    <r>
      <rPr>
        <sz val="11"/>
        <rFont val="ＭＳ 明朝"/>
        <family val="1"/>
        <charset val="128"/>
      </rPr>
      <t>月</t>
    </r>
    <r>
      <rPr>
        <sz val="11"/>
        <rFont val="Century"/>
        <family val="1"/>
      </rPr>
      <t>30</t>
    </r>
    <r>
      <rPr>
        <sz val="11"/>
        <rFont val="ＭＳ 明朝"/>
        <family val="1"/>
        <charset val="128"/>
      </rPr>
      <t>日</t>
    </r>
    <rPh sb="1" eb="2">
      <t>ガツ</t>
    </rPh>
    <rPh sb="3" eb="4">
      <t>ニチ</t>
    </rPh>
    <rPh sb="6" eb="7">
      <t>ガツ</t>
    </rPh>
    <rPh sb="9" eb="10">
      <t>ニチ</t>
    </rPh>
    <phoneticPr fontId="15"/>
  </si>
  <si>
    <t>鼠ヶ関地区</t>
    <rPh sb="0" eb="5">
      <t>ネズガセキチク</t>
    </rPh>
    <phoneticPr fontId="15"/>
  </si>
  <si>
    <r>
      <rPr>
        <sz val="10"/>
        <color indexed="8"/>
        <rFont val="ＭＳ 明朝"/>
        <family val="1"/>
        <charset val="128"/>
      </rPr>
      <t>佐藤憲三、佐藤秋子、</t>
    </r>
    <r>
      <rPr>
        <sz val="10"/>
        <color rgb="FF000000"/>
        <rFont val="ＭＳ 明朝"/>
        <family val="1"/>
        <charset val="128"/>
      </rPr>
      <t>齋藤春美、齋藤美紀、河西典子、上野真理</t>
    </r>
    <rPh sb="0" eb="4">
      <t>サトウケンゾウ</t>
    </rPh>
    <rPh sb="5" eb="9">
      <t>サトウアキコ</t>
    </rPh>
    <rPh sb="10" eb="14">
      <t>サイトウハルミ</t>
    </rPh>
    <rPh sb="15" eb="19">
      <t>サイトウミキ</t>
    </rPh>
    <rPh sb="20" eb="24">
      <t>カワニシノリコ</t>
    </rPh>
    <rPh sb="25" eb="29">
      <t>ウエノマリ</t>
    </rPh>
    <phoneticPr fontId="5"/>
  </si>
  <si>
    <t>平成</t>
    <rPh sb="0" eb="2">
      <t>ヘイセイ</t>
    </rPh>
    <phoneticPr fontId="5"/>
  </si>
  <si>
    <r>
      <rPr>
        <sz val="10"/>
        <rFont val="ＭＳ 明朝"/>
        <family val="1"/>
        <charset val="128"/>
      </rPr>
      <t>山形市鈴川公民館</t>
    </r>
    <rPh sb="0" eb="3">
      <t>ヤマガタシ</t>
    </rPh>
    <rPh sb="3" eb="8">
      <t>スズカワコウミンカン</t>
    </rPh>
    <phoneticPr fontId="28"/>
  </si>
  <si>
    <r>
      <rPr>
        <sz val="10"/>
        <rFont val="ＭＳ 明朝"/>
        <family val="1"/>
        <charset val="128"/>
      </rPr>
      <t>石塚亮、高橋由紀</t>
    </r>
    <rPh sb="0" eb="3">
      <t>イシヅカリョウ</t>
    </rPh>
    <rPh sb="4" eb="8">
      <t>タカハシユキ</t>
    </rPh>
    <phoneticPr fontId="28"/>
  </si>
  <si>
    <r>
      <rPr>
        <sz val="10"/>
        <color theme="1"/>
        <rFont val="ＭＳ 明朝"/>
        <family val="1"/>
        <charset val="128"/>
      </rPr>
      <t>サクラマスの焼き物、南蛮漬け、おろし煮、フレーク、吸い物</t>
    </r>
    <rPh sb="6" eb="7">
      <t>ヤ</t>
    </rPh>
    <rPh sb="8" eb="9">
      <t>モノ</t>
    </rPh>
    <rPh sb="10" eb="13">
      <t>ナンバンヅ</t>
    </rPh>
    <rPh sb="18" eb="19">
      <t>ニ</t>
    </rPh>
    <rPh sb="25" eb="26">
      <t>ス</t>
    </rPh>
    <rPh sb="27" eb="28">
      <t>モノ</t>
    </rPh>
    <phoneticPr fontId="5"/>
  </si>
  <si>
    <r>
      <rPr>
        <sz val="10"/>
        <rFont val="ＭＳ 明朝"/>
        <family val="1"/>
        <charset val="128"/>
      </rPr>
      <t>余目第一公民館</t>
    </r>
    <rPh sb="0" eb="7">
      <t>アマルメダイイチコウミンカン</t>
    </rPh>
    <phoneticPr fontId="28"/>
  </si>
  <si>
    <r>
      <rPr>
        <sz val="10"/>
        <rFont val="ＭＳ 明朝"/>
        <family val="1"/>
        <charset val="128"/>
      </rPr>
      <t>佐藤憲三</t>
    </r>
    <rPh sb="0" eb="4">
      <t>サトウケンゾウ</t>
    </rPh>
    <phoneticPr fontId="28"/>
  </si>
  <si>
    <r>
      <rPr>
        <sz val="10"/>
        <color theme="1"/>
        <rFont val="ＭＳ 明朝"/>
        <family val="1"/>
        <charset val="128"/>
      </rPr>
      <t>サクラマスの煮付け、春旬野菜のロール巻き蒸し、どんがら汁</t>
    </r>
    <rPh sb="6" eb="8">
      <t>ニヅ</t>
    </rPh>
    <rPh sb="10" eb="11">
      <t>ハル</t>
    </rPh>
    <rPh sb="11" eb="12">
      <t>シュン</t>
    </rPh>
    <rPh sb="12" eb="14">
      <t>ヤサイ</t>
    </rPh>
    <rPh sb="18" eb="19">
      <t>マ</t>
    </rPh>
    <rPh sb="20" eb="21">
      <t>ム</t>
    </rPh>
    <rPh sb="27" eb="28">
      <t>ジル</t>
    </rPh>
    <phoneticPr fontId="5"/>
  </si>
  <si>
    <r>
      <rPr>
        <sz val="10"/>
        <rFont val="ＭＳ 明朝"/>
        <family val="1"/>
        <charset val="128"/>
      </rPr>
      <t>鶴岡市油戸公民館</t>
    </r>
    <rPh sb="0" eb="8">
      <t>ツルオカシアブラトコウミンカン</t>
    </rPh>
    <phoneticPr fontId="28"/>
  </si>
  <si>
    <r>
      <rPr>
        <sz val="10"/>
        <rFont val="ＭＳ 明朝"/>
        <family val="1"/>
        <charset val="128"/>
      </rPr>
      <t>石塚亮</t>
    </r>
    <rPh sb="0" eb="3">
      <t>イシヅカリョウ</t>
    </rPh>
    <phoneticPr fontId="28"/>
  </si>
  <si>
    <r>
      <rPr>
        <sz val="10"/>
        <rFont val="ＭＳ 明朝"/>
        <family val="1"/>
        <charset val="128"/>
      </rPr>
      <t>カナガシラの南蛮漬け、鯛の姿造り、白扇揚げ、おろし煮、吸い物</t>
    </r>
    <rPh sb="6" eb="9">
      <t>ナンバンヅ</t>
    </rPh>
    <rPh sb="11" eb="12">
      <t>タイ</t>
    </rPh>
    <rPh sb="13" eb="15">
      <t>スガタツク</t>
    </rPh>
    <rPh sb="17" eb="18">
      <t>シロ</t>
    </rPh>
    <rPh sb="18" eb="19">
      <t>オウギ</t>
    </rPh>
    <rPh sb="19" eb="20">
      <t>ア</t>
    </rPh>
    <rPh sb="25" eb="26">
      <t>ニ</t>
    </rPh>
    <rPh sb="27" eb="28">
      <t>ス</t>
    </rPh>
    <rPh sb="29" eb="30">
      <t>モノ</t>
    </rPh>
    <phoneticPr fontId="5"/>
  </si>
  <si>
    <r>
      <rPr>
        <sz val="10"/>
        <rFont val="ＭＳ 明朝"/>
        <family val="1"/>
        <charset val="128"/>
      </rPr>
      <t>山形学院高等学校</t>
    </r>
    <rPh sb="0" eb="4">
      <t>ヤマガタガクイン</t>
    </rPh>
    <rPh sb="4" eb="8">
      <t>コウトウガッコウ</t>
    </rPh>
    <phoneticPr fontId="28"/>
  </si>
  <si>
    <r>
      <rPr>
        <sz val="10"/>
        <rFont val="ＭＳ 明朝"/>
        <family val="1"/>
        <charset val="128"/>
      </rPr>
      <t>高校生</t>
    </r>
    <rPh sb="0" eb="3">
      <t>コウコウセイ</t>
    </rPh>
    <phoneticPr fontId="15"/>
  </si>
  <si>
    <r>
      <rPr>
        <sz val="10"/>
        <rFont val="ＭＳ 明朝"/>
        <family val="1"/>
        <charset val="128"/>
      </rPr>
      <t>渡部孝太郎、須田剛史、一谷正、佐藤英美、齊藤健一、加藤孝</t>
    </r>
    <rPh sb="0" eb="5">
      <t>ワタナベコウタロウ</t>
    </rPh>
    <rPh sb="6" eb="10">
      <t>スダタカシ</t>
    </rPh>
    <rPh sb="11" eb="14">
      <t>カズタニタダシ</t>
    </rPh>
    <rPh sb="15" eb="19">
      <t>サトウヒデミ</t>
    </rPh>
    <rPh sb="20" eb="22">
      <t>サイトウ</t>
    </rPh>
    <rPh sb="22" eb="24">
      <t>ケンイチ</t>
    </rPh>
    <rPh sb="25" eb="27">
      <t>カトウ</t>
    </rPh>
    <rPh sb="27" eb="28">
      <t>タカシ</t>
    </rPh>
    <phoneticPr fontId="28"/>
  </si>
  <si>
    <r>
      <rPr>
        <sz val="10"/>
        <rFont val="ＭＳ 明朝"/>
        <family val="1"/>
        <charset val="128"/>
      </rPr>
      <t>アジ、イナダの刺身、アジの蒲焼き丼、イナダのアラ汁</t>
    </r>
    <rPh sb="7" eb="9">
      <t>サシミ</t>
    </rPh>
    <rPh sb="13" eb="15">
      <t>カバヤキ</t>
    </rPh>
    <rPh sb="16" eb="17">
      <t>ドン</t>
    </rPh>
    <rPh sb="24" eb="25">
      <t>ジル</t>
    </rPh>
    <phoneticPr fontId="5"/>
  </si>
  <si>
    <r>
      <rPr>
        <sz val="10"/>
        <rFont val="ＭＳ 明朝"/>
        <family val="1"/>
        <charset val="128"/>
      </rPr>
      <t>鶴岡市第三学区コミセン</t>
    </r>
    <rPh sb="0" eb="3">
      <t>ツルオカシ</t>
    </rPh>
    <rPh sb="3" eb="4">
      <t>ダイ</t>
    </rPh>
    <rPh sb="4" eb="5">
      <t>3</t>
    </rPh>
    <rPh sb="5" eb="7">
      <t>ガック</t>
    </rPh>
    <phoneticPr fontId="28"/>
  </si>
  <si>
    <r>
      <rPr>
        <sz val="10"/>
        <rFont val="ＭＳ 明朝"/>
        <family val="1"/>
        <charset val="128"/>
      </rPr>
      <t>須田剛史、一谷正</t>
    </r>
    <rPh sb="0" eb="4">
      <t>スダタカシ</t>
    </rPh>
    <rPh sb="5" eb="8">
      <t>カズタニタダシ</t>
    </rPh>
    <phoneticPr fontId="28"/>
  </si>
  <si>
    <r>
      <rPr>
        <sz val="10"/>
        <color rgb="FF000000"/>
        <rFont val="ＭＳ 明朝"/>
        <family val="1"/>
        <charset val="128"/>
      </rPr>
      <t>イカの塩辛、イナダの刺身、モヅク酢</t>
    </r>
    <rPh sb="3" eb="5">
      <t>シオカラ</t>
    </rPh>
    <rPh sb="10" eb="12">
      <t>サシミ</t>
    </rPh>
    <rPh sb="16" eb="17">
      <t>ス</t>
    </rPh>
    <phoneticPr fontId="5"/>
  </si>
  <si>
    <r>
      <rPr>
        <sz val="10"/>
        <rFont val="ＭＳ 明朝"/>
        <family val="1"/>
        <charset val="128"/>
      </rPr>
      <t>酒田市総合文化センター</t>
    </r>
    <rPh sb="0" eb="7">
      <t>サカタシソウゴウブンカ</t>
    </rPh>
    <phoneticPr fontId="28"/>
  </si>
  <si>
    <r>
      <rPr>
        <sz val="10"/>
        <rFont val="ＭＳ 明朝"/>
        <family val="1"/>
        <charset val="128"/>
      </rPr>
      <t>わくわくうさぎ団</t>
    </r>
    <rPh sb="7" eb="8">
      <t>ダン</t>
    </rPh>
    <phoneticPr fontId="15"/>
  </si>
  <si>
    <r>
      <rPr>
        <sz val="10"/>
        <rFont val="ＭＳ 明朝"/>
        <family val="1"/>
        <charset val="128"/>
      </rPr>
      <t>一谷正、佐藤英美、鈴木登</t>
    </r>
    <rPh sb="0" eb="3">
      <t>カズタニタダシ</t>
    </rPh>
    <rPh sb="4" eb="8">
      <t>サトウヒデミ</t>
    </rPh>
    <rPh sb="9" eb="12">
      <t>スズキノボル</t>
    </rPh>
    <phoneticPr fontId="28"/>
  </si>
  <si>
    <r>
      <rPr>
        <sz val="10"/>
        <rFont val="ＭＳ 明朝"/>
        <family val="1"/>
        <charset val="128"/>
      </rPr>
      <t>アジと豆腐のハンバーグ、イカの塩辛、イカ飯</t>
    </r>
    <rPh sb="3" eb="5">
      <t>トウフ</t>
    </rPh>
    <rPh sb="15" eb="17">
      <t>シオカラ</t>
    </rPh>
    <rPh sb="20" eb="21">
      <t>メシ</t>
    </rPh>
    <phoneticPr fontId="5"/>
  </si>
  <si>
    <r>
      <rPr>
        <sz val="10"/>
        <rFont val="ＭＳ 明朝"/>
        <family val="1"/>
        <charset val="128"/>
      </rPr>
      <t>山辺高等学校</t>
    </r>
    <rPh sb="0" eb="6">
      <t>ヤマノベコウトウガッコウ</t>
    </rPh>
    <phoneticPr fontId="28"/>
  </si>
  <si>
    <r>
      <rPr>
        <sz val="10"/>
        <rFont val="ＭＳ 明朝"/>
        <family val="1"/>
        <charset val="128"/>
      </rPr>
      <t>須田剛史、齋藤弘之</t>
    </r>
    <rPh sb="0" eb="2">
      <t>スダ</t>
    </rPh>
    <rPh sb="2" eb="3">
      <t>タケシ</t>
    </rPh>
    <rPh sb="3" eb="4">
      <t>シ</t>
    </rPh>
    <rPh sb="5" eb="7">
      <t>サイトウ</t>
    </rPh>
    <rPh sb="7" eb="9">
      <t>ヒロユキ</t>
    </rPh>
    <phoneticPr fontId="28"/>
  </si>
  <si>
    <r>
      <rPr>
        <sz val="10"/>
        <color rgb="FF000000"/>
        <rFont val="ＭＳ 明朝"/>
        <family val="1"/>
        <charset val="128"/>
      </rPr>
      <t>アジの姿造り、イカの刺身、モヅクの味噌汁</t>
    </r>
    <rPh sb="3" eb="5">
      <t>スガタヅク</t>
    </rPh>
    <rPh sb="10" eb="12">
      <t>サシミ</t>
    </rPh>
    <rPh sb="17" eb="20">
      <t>ミソシル</t>
    </rPh>
    <phoneticPr fontId="5"/>
  </si>
  <si>
    <r>
      <rPr>
        <sz val="10"/>
        <rFont val="ＭＳ 明朝"/>
        <family val="1"/>
        <charset val="128"/>
      </rPr>
      <t>天童市中部公民館</t>
    </r>
    <rPh sb="0" eb="8">
      <t>テンドウシチュウブコウミンカン</t>
    </rPh>
    <phoneticPr fontId="28"/>
  </si>
  <si>
    <r>
      <rPr>
        <sz val="10"/>
        <rFont val="ＭＳ 明朝"/>
        <family val="1"/>
        <charset val="128"/>
      </rPr>
      <t>渡部孝太郎、一谷正、加藤孝</t>
    </r>
    <rPh sb="0" eb="5">
      <t>ワタナベコウタロウ</t>
    </rPh>
    <rPh sb="6" eb="9">
      <t>カズタニタダシ</t>
    </rPh>
    <rPh sb="10" eb="13">
      <t>カトウタカシ</t>
    </rPh>
    <phoneticPr fontId="28"/>
  </si>
  <si>
    <r>
      <rPr>
        <sz val="10"/>
        <color rgb="FF000000"/>
        <rFont val="ＭＳ 明朝"/>
        <family val="1"/>
        <charset val="128"/>
      </rPr>
      <t>イカの印籠焼き、イカサラダ、生姜風味イカご飯、イカ味噌煮、姿牡蠣</t>
    </r>
    <rPh sb="3" eb="6">
      <t>インロウヤ</t>
    </rPh>
    <rPh sb="14" eb="18">
      <t>ショウガフウミ</t>
    </rPh>
    <rPh sb="21" eb="22">
      <t>ハン</t>
    </rPh>
    <rPh sb="25" eb="28">
      <t>ミソニ</t>
    </rPh>
    <rPh sb="29" eb="30">
      <t>スガタ</t>
    </rPh>
    <rPh sb="30" eb="32">
      <t>カキ</t>
    </rPh>
    <phoneticPr fontId="5"/>
  </si>
  <si>
    <r>
      <rPr>
        <sz val="10"/>
        <rFont val="ＭＳ 明朝"/>
        <family val="1"/>
        <charset val="128"/>
      </rPr>
      <t>鶴岡市総合福祉センター「にこ・ふる」</t>
    </r>
    <rPh sb="0" eb="3">
      <t>ツルオカシ</t>
    </rPh>
    <rPh sb="3" eb="7">
      <t>ソウゴウフクシ</t>
    </rPh>
    <phoneticPr fontId="28"/>
  </si>
  <si>
    <r>
      <rPr>
        <sz val="10"/>
        <rFont val="ＭＳ 明朝"/>
        <family val="1"/>
        <charset val="128"/>
      </rPr>
      <t>須田剛史、一谷正</t>
    </r>
    <rPh sb="0" eb="4">
      <t>スダタカシ</t>
    </rPh>
    <rPh sb="5" eb="8">
      <t>カズタニタダシ</t>
    </rPh>
    <phoneticPr fontId="5"/>
  </si>
  <si>
    <r>
      <rPr>
        <sz val="10"/>
        <color rgb="FF000000"/>
        <rFont val="ＭＳ 明朝"/>
        <family val="1"/>
        <charset val="128"/>
      </rPr>
      <t>ワラサの刺身、モヅク酢</t>
    </r>
    <rPh sb="4" eb="6">
      <t>サシミ</t>
    </rPh>
    <rPh sb="10" eb="11">
      <t>ス</t>
    </rPh>
    <phoneticPr fontId="5"/>
  </si>
  <si>
    <r>
      <rPr>
        <sz val="10"/>
        <rFont val="ＭＳ 明朝"/>
        <family val="1"/>
        <charset val="128"/>
      </rPr>
      <t>遊佐町松濤荘</t>
    </r>
    <rPh sb="0" eb="3">
      <t>ユザマチ</t>
    </rPh>
    <rPh sb="3" eb="4">
      <t>マツ</t>
    </rPh>
    <rPh sb="5" eb="6">
      <t>ソウ</t>
    </rPh>
    <phoneticPr fontId="28"/>
  </si>
  <si>
    <r>
      <rPr>
        <sz val="10"/>
        <rFont val="ＭＳ 明朝"/>
        <family val="1"/>
        <charset val="128"/>
      </rPr>
      <t>高齢者</t>
    </r>
    <rPh sb="0" eb="3">
      <t>コウレイシャ</t>
    </rPh>
    <phoneticPr fontId="15"/>
  </si>
  <si>
    <r>
      <rPr>
        <sz val="10"/>
        <color rgb="FF000000"/>
        <rFont val="ＭＳ 明朝"/>
        <family val="1"/>
        <charset val="128"/>
      </rPr>
      <t>鯛の味噌バター焼き、鯛のアラ汁</t>
    </r>
    <rPh sb="0" eb="1">
      <t>タイ</t>
    </rPh>
    <rPh sb="2" eb="4">
      <t>ミソ</t>
    </rPh>
    <rPh sb="7" eb="8">
      <t>ヤ</t>
    </rPh>
    <rPh sb="10" eb="11">
      <t>タイ</t>
    </rPh>
    <rPh sb="14" eb="15">
      <t>ジル</t>
    </rPh>
    <phoneticPr fontId="5"/>
  </si>
  <si>
    <r>
      <rPr>
        <sz val="10"/>
        <rFont val="ＭＳ 明朝"/>
        <family val="1"/>
        <charset val="128"/>
      </rPr>
      <t>遊佐町八日町公民館</t>
    </r>
    <rPh sb="0" eb="6">
      <t>ユザマチヨウカマチ</t>
    </rPh>
    <rPh sb="6" eb="9">
      <t>コウミンカン</t>
    </rPh>
    <phoneticPr fontId="28"/>
  </si>
  <si>
    <r>
      <rPr>
        <sz val="10"/>
        <rFont val="ＭＳ 明朝"/>
        <family val="1"/>
        <charset val="128"/>
      </rPr>
      <t>佐藤憲三、佐藤秋子</t>
    </r>
    <rPh sb="0" eb="4">
      <t>サトウケンゾウ</t>
    </rPh>
    <rPh sb="5" eb="9">
      <t>サトウアキコ</t>
    </rPh>
    <phoneticPr fontId="28"/>
  </si>
  <si>
    <r>
      <rPr>
        <sz val="10"/>
        <color rgb="FF000000"/>
        <rFont val="ＭＳ 明朝"/>
        <family val="1"/>
        <charset val="128"/>
      </rPr>
      <t>鯛、サーモンの盛り合わせ</t>
    </r>
    <rPh sb="0" eb="1">
      <t>タイ</t>
    </rPh>
    <rPh sb="7" eb="8">
      <t>モ</t>
    </rPh>
    <rPh sb="9" eb="10">
      <t>ア</t>
    </rPh>
    <phoneticPr fontId="5"/>
  </si>
  <si>
    <r>
      <rPr>
        <sz val="10"/>
        <rFont val="ＭＳ 明朝"/>
        <family val="1"/>
        <charset val="128"/>
      </rPr>
      <t>朝日地域生涯学習施設「すまいる」</t>
    </r>
    <rPh sb="0" eb="4">
      <t>アサヒチイキ</t>
    </rPh>
    <rPh sb="4" eb="8">
      <t>ショウガイガクシュウ</t>
    </rPh>
    <rPh sb="8" eb="10">
      <t>シセツ</t>
    </rPh>
    <phoneticPr fontId="28"/>
  </si>
  <si>
    <r>
      <rPr>
        <sz val="10"/>
        <rFont val="ＭＳ 明朝"/>
        <family val="1"/>
        <charset val="128"/>
      </rPr>
      <t>一谷正、佐藤英美</t>
    </r>
    <rPh sb="0" eb="3">
      <t>カズタニタダシ</t>
    </rPh>
    <rPh sb="4" eb="8">
      <t>サトウヒデミ</t>
    </rPh>
    <phoneticPr fontId="28"/>
  </si>
  <si>
    <r>
      <rPr>
        <sz val="10"/>
        <rFont val="ＭＳ 明朝"/>
        <family val="1"/>
        <charset val="128"/>
      </rPr>
      <t>イナダの刺身、味噌煮、アラ汁</t>
    </r>
    <rPh sb="4" eb="6">
      <t>サシミ</t>
    </rPh>
    <rPh sb="7" eb="10">
      <t>ミソニ</t>
    </rPh>
    <rPh sb="13" eb="14">
      <t>ジル</t>
    </rPh>
    <phoneticPr fontId="5"/>
  </si>
  <si>
    <r>
      <rPr>
        <sz val="10"/>
        <color indexed="8"/>
        <rFont val="ＭＳ 明朝"/>
        <family val="1"/>
        <charset val="128"/>
      </rPr>
      <t>鶴岡市第四学区コミセン</t>
    </r>
    <rPh sb="0" eb="7">
      <t>ツルオカシダイヨンガック</t>
    </rPh>
    <phoneticPr fontId="28"/>
  </si>
  <si>
    <r>
      <rPr>
        <sz val="10"/>
        <color rgb="FF000000"/>
        <rFont val="ＭＳ 明朝"/>
        <family val="1"/>
        <charset val="128"/>
      </rPr>
      <t>一谷正、佐藤英美、五十嵐安治</t>
    </r>
    <rPh sb="0" eb="3">
      <t>カズタニタダシ</t>
    </rPh>
    <rPh sb="4" eb="8">
      <t>サトウヒデミ</t>
    </rPh>
    <rPh sb="9" eb="14">
      <t>イガラシヤスジ</t>
    </rPh>
    <phoneticPr fontId="28"/>
  </si>
  <si>
    <r>
      <rPr>
        <sz val="10"/>
        <rFont val="ＭＳ 明朝"/>
        <family val="1"/>
        <charset val="128"/>
      </rPr>
      <t>アジと豆腐のハンバーグ、ワラサの刺身、アラ汁</t>
    </r>
    <rPh sb="3" eb="5">
      <t>トウフ</t>
    </rPh>
    <rPh sb="16" eb="18">
      <t>サシミ</t>
    </rPh>
    <rPh sb="21" eb="22">
      <t>ジル</t>
    </rPh>
    <phoneticPr fontId="5"/>
  </si>
  <si>
    <r>
      <rPr>
        <sz val="10"/>
        <color indexed="8"/>
        <rFont val="ＭＳ 明朝"/>
        <family val="1"/>
        <charset val="128"/>
      </rPr>
      <t>鶴岡市渡前公民館</t>
    </r>
    <rPh sb="0" eb="3">
      <t>ツルオカシ</t>
    </rPh>
    <rPh sb="3" eb="4">
      <t>ワタ</t>
    </rPh>
    <rPh sb="4" eb="5">
      <t>マエ</t>
    </rPh>
    <rPh sb="5" eb="8">
      <t>コウミンカン</t>
    </rPh>
    <phoneticPr fontId="5"/>
  </si>
  <si>
    <r>
      <rPr>
        <sz val="10"/>
        <color indexed="8"/>
        <rFont val="ＭＳ 明朝"/>
        <family val="1"/>
        <charset val="128"/>
      </rPr>
      <t>一谷正、佐藤英美</t>
    </r>
    <rPh sb="0" eb="3">
      <t>カズタニタダシ</t>
    </rPh>
    <rPh sb="4" eb="8">
      <t>サトウヒデミ</t>
    </rPh>
    <phoneticPr fontId="28"/>
  </si>
  <si>
    <r>
      <rPr>
        <sz val="10"/>
        <color rgb="FF000000"/>
        <rFont val="ＭＳ 明朝"/>
        <family val="1"/>
        <charset val="128"/>
      </rPr>
      <t>アジの姿造り、アジの洋風焼き漬け、イカの印籠焼き</t>
    </r>
    <rPh sb="3" eb="5">
      <t>スガタヅク</t>
    </rPh>
    <rPh sb="10" eb="12">
      <t>ヨウフウ</t>
    </rPh>
    <rPh sb="12" eb="13">
      <t>ヤ</t>
    </rPh>
    <rPh sb="14" eb="15">
      <t>ヅ</t>
    </rPh>
    <rPh sb="20" eb="23">
      <t>インロウヤ</t>
    </rPh>
    <phoneticPr fontId="5"/>
  </si>
  <si>
    <r>
      <rPr>
        <sz val="10"/>
        <color rgb="FF000000"/>
        <rFont val="ＭＳ 明朝"/>
        <family val="1"/>
        <charset val="128"/>
      </rPr>
      <t>鶴岡市油戸公民館</t>
    </r>
    <rPh sb="0" eb="8">
      <t>ツルオカシアブラトコウミンカン</t>
    </rPh>
    <phoneticPr fontId="28"/>
  </si>
  <si>
    <r>
      <rPr>
        <sz val="10"/>
        <color rgb="FF000000"/>
        <rFont val="ＭＳ 明朝"/>
        <family val="1"/>
        <charset val="128"/>
      </rPr>
      <t>石塚亮</t>
    </r>
    <rPh sb="0" eb="3">
      <t>イシヅカリョウ</t>
    </rPh>
    <phoneticPr fontId="28"/>
  </si>
  <si>
    <r>
      <rPr>
        <sz val="10"/>
        <color rgb="FF000000"/>
        <rFont val="ＭＳ 明朝"/>
        <family val="1"/>
        <charset val="128"/>
      </rPr>
      <t>鮭フレーク、鮭の琥珀揚げ、鮭の南蛮漬け、イヲ汁</t>
    </r>
    <rPh sb="0" eb="1">
      <t>サケ</t>
    </rPh>
    <rPh sb="6" eb="7">
      <t>サケ</t>
    </rPh>
    <rPh sb="8" eb="10">
      <t>コハク</t>
    </rPh>
    <rPh sb="10" eb="11">
      <t>ア</t>
    </rPh>
    <rPh sb="13" eb="14">
      <t>サケ</t>
    </rPh>
    <rPh sb="15" eb="18">
      <t>ナンバンヅ</t>
    </rPh>
    <rPh sb="22" eb="23">
      <t>ジル</t>
    </rPh>
    <phoneticPr fontId="5"/>
  </si>
  <si>
    <r>
      <rPr>
        <sz val="10"/>
        <color indexed="8"/>
        <rFont val="ＭＳ 明朝"/>
        <family val="1"/>
        <charset val="128"/>
      </rPr>
      <t>酒田市立泉小学校</t>
    </r>
    <rPh sb="0" eb="4">
      <t>サカタシリツ</t>
    </rPh>
    <rPh sb="4" eb="8">
      <t>イズミショウガッコウ</t>
    </rPh>
    <phoneticPr fontId="28"/>
  </si>
  <si>
    <r>
      <rPr>
        <sz val="10"/>
        <rFont val="ＭＳ 明朝"/>
        <family val="1"/>
        <charset val="128"/>
      </rPr>
      <t>小学生と保護者</t>
    </r>
    <rPh sb="0" eb="3">
      <t>ショウガクセイ</t>
    </rPh>
    <rPh sb="4" eb="7">
      <t>ホゴシャ</t>
    </rPh>
    <phoneticPr fontId="15"/>
  </si>
  <si>
    <r>
      <rPr>
        <sz val="10"/>
        <color rgb="FF000000"/>
        <rFont val="ＭＳ 明朝"/>
        <family val="1"/>
        <charset val="128"/>
      </rPr>
      <t>遠藤政子、佐藤初子、赤塚信子、一谷正、　佐藤英美、齊藤健一、加藤孝</t>
    </r>
    <rPh sb="0" eb="4">
      <t>エンドウマサコ</t>
    </rPh>
    <rPh sb="5" eb="9">
      <t>サトウハツコ</t>
    </rPh>
    <rPh sb="10" eb="14">
      <t>アカツカノブコ</t>
    </rPh>
    <rPh sb="15" eb="18">
      <t>カズタニタダシ</t>
    </rPh>
    <rPh sb="20" eb="24">
      <t>サトウヒデミ</t>
    </rPh>
    <rPh sb="25" eb="29">
      <t>サイトウケンイチ</t>
    </rPh>
    <rPh sb="30" eb="33">
      <t>カトウタカシ</t>
    </rPh>
    <phoneticPr fontId="5"/>
  </si>
  <si>
    <r>
      <t>JA</t>
    </r>
    <r>
      <rPr>
        <sz val="10"/>
        <color rgb="FF000000"/>
        <rFont val="ＭＳ 明朝"/>
        <family val="1"/>
        <charset val="128"/>
      </rPr>
      <t>たがわ藤島支所</t>
    </r>
    <rPh sb="5" eb="9">
      <t>フジシマシショ</t>
    </rPh>
    <phoneticPr fontId="28"/>
  </si>
  <si>
    <r>
      <rPr>
        <sz val="10"/>
        <color rgb="FF000000"/>
        <rFont val="ＭＳ 明朝"/>
        <family val="1"/>
        <charset val="128"/>
      </rPr>
      <t>一谷正、佐藤英美</t>
    </r>
    <rPh sb="0" eb="3">
      <t>カズタニタダシ</t>
    </rPh>
    <rPh sb="4" eb="8">
      <t>サトウヒデミ</t>
    </rPh>
    <phoneticPr fontId="5"/>
  </si>
  <si>
    <r>
      <rPr>
        <sz val="10"/>
        <color rgb="FF000000"/>
        <rFont val="ＭＳ 明朝"/>
        <family val="1"/>
        <charset val="128"/>
      </rPr>
      <t>ブリの刺身、鮭のワイン蒸し、ザッパ汁</t>
    </r>
    <rPh sb="3" eb="5">
      <t>サシミ</t>
    </rPh>
    <rPh sb="6" eb="7">
      <t>サケ</t>
    </rPh>
    <rPh sb="11" eb="12">
      <t>ム</t>
    </rPh>
    <rPh sb="17" eb="18">
      <t>ジル</t>
    </rPh>
    <phoneticPr fontId="5"/>
  </si>
  <si>
    <r>
      <rPr>
        <sz val="10"/>
        <color indexed="8"/>
        <rFont val="ＭＳ 明朝"/>
        <family val="1"/>
        <charset val="128"/>
      </rPr>
      <t>酒田市亀ヶ崎保育園</t>
    </r>
    <rPh sb="0" eb="3">
      <t>サカタシ</t>
    </rPh>
    <rPh sb="3" eb="9">
      <t>カメガサキホイクエン</t>
    </rPh>
    <phoneticPr fontId="28"/>
  </si>
  <si>
    <r>
      <rPr>
        <sz val="10"/>
        <rFont val="ＭＳ 明朝"/>
        <family val="1"/>
        <charset val="128"/>
      </rPr>
      <t>保育園児</t>
    </r>
    <rPh sb="0" eb="4">
      <t>ホイクエンジ</t>
    </rPh>
    <phoneticPr fontId="15"/>
  </si>
  <si>
    <r>
      <rPr>
        <sz val="10"/>
        <color rgb="FF000000"/>
        <rFont val="ＭＳ 明朝"/>
        <family val="1"/>
        <charset val="128"/>
      </rPr>
      <t>相田満春、齋藤弘之</t>
    </r>
    <rPh sb="0" eb="4">
      <t>アイダミツハル</t>
    </rPh>
    <rPh sb="5" eb="9">
      <t>サイトウヒロユキ</t>
    </rPh>
    <phoneticPr fontId="28"/>
  </si>
  <si>
    <r>
      <rPr>
        <sz val="10"/>
        <color theme="1"/>
        <rFont val="ＭＳ 明朝"/>
        <family val="1"/>
        <charset val="128"/>
      </rPr>
      <t>鮭のグラタン</t>
    </r>
    <rPh sb="0" eb="1">
      <t>サケ</t>
    </rPh>
    <phoneticPr fontId="5"/>
  </si>
  <si>
    <r>
      <rPr>
        <sz val="10"/>
        <color indexed="8"/>
        <rFont val="ＭＳ 明朝"/>
        <family val="1"/>
        <charset val="128"/>
      </rPr>
      <t>酒田市松陵保育園</t>
    </r>
    <rPh sb="0" eb="3">
      <t>サカタシ</t>
    </rPh>
    <rPh sb="3" eb="8">
      <t>ショウリョウホイクエン</t>
    </rPh>
    <phoneticPr fontId="28"/>
  </si>
  <si>
    <r>
      <rPr>
        <sz val="10"/>
        <color rgb="FF000000"/>
        <rFont val="ＭＳ 明朝"/>
        <family val="1"/>
        <charset val="128"/>
      </rPr>
      <t>佐藤憲三、佐藤秋子、赤塚信子</t>
    </r>
    <rPh sb="0" eb="4">
      <t>サトウケンゾウ</t>
    </rPh>
    <rPh sb="5" eb="9">
      <t>サトウアキコ</t>
    </rPh>
    <rPh sb="10" eb="14">
      <t>アカツカノブコ</t>
    </rPh>
    <phoneticPr fontId="5"/>
  </si>
  <si>
    <r>
      <rPr>
        <sz val="10"/>
        <rFont val="ＭＳ 明朝"/>
        <family val="1"/>
        <charset val="128"/>
      </rPr>
      <t>鮭のグラタン</t>
    </r>
    <rPh sb="0" eb="1">
      <t>サケ</t>
    </rPh>
    <phoneticPr fontId="5"/>
  </si>
  <si>
    <r>
      <rPr>
        <sz val="10"/>
        <color rgb="FF000000"/>
        <rFont val="ＭＳ 明朝"/>
        <family val="1"/>
        <charset val="128"/>
      </rPr>
      <t>櫛引公民館</t>
    </r>
    <rPh sb="0" eb="5">
      <t>クシビキコウミンカン</t>
    </rPh>
    <phoneticPr fontId="28"/>
  </si>
  <si>
    <r>
      <rPr>
        <sz val="10"/>
        <color rgb="FF000000"/>
        <rFont val="ＭＳ 明朝"/>
        <family val="1"/>
        <charset val="128"/>
      </rPr>
      <t>石塚孝志</t>
    </r>
    <rPh sb="0" eb="4">
      <t>イシヅカタカシ</t>
    </rPh>
    <phoneticPr fontId="28"/>
  </si>
  <si>
    <r>
      <rPr>
        <sz val="10"/>
        <color theme="1"/>
        <rFont val="ＭＳ 明朝"/>
        <family val="1"/>
        <charset val="128"/>
      </rPr>
      <t>鮭のアラ汁、鮭のフライ</t>
    </r>
    <rPh sb="0" eb="1">
      <t>サケ</t>
    </rPh>
    <rPh sb="4" eb="5">
      <t>ジル</t>
    </rPh>
    <rPh sb="6" eb="7">
      <t>サケ</t>
    </rPh>
    <phoneticPr fontId="5"/>
  </si>
  <si>
    <r>
      <rPr>
        <sz val="10"/>
        <color rgb="FF000000"/>
        <rFont val="ＭＳ 明朝"/>
        <family val="1"/>
        <charset val="128"/>
      </rPr>
      <t>川西町東沢活性化センター</t>
    </r>
    <rPh sb="0" eb="3">
      <t>カワニシマチ</t>
    </rPh>
    <rPh sb="3" eb="5">
      <t>ヒガシザワ</t>
    </rPh>
    <rPh sb="5" eb="8">
      <t>カッセイカ</t>
    </rPh>
    <phoneticPr fontId="28"/>
  </si>
  <si>
    <r>
      <rPr>
        <sz val="10"/>
        <color rgb="FF000000"/>
        <rFont val="ＭＳ 明朝"/>
        <family val="1"/>
        <charset val="128"/>
      </rPr>
      <t>遠藤政子、佐藤初子、赤塚信子</t>
    </r>
    <rPh sb="0" eb="4">
      <t>エンドウマサコ</t>
    </rPh>
    <rPh sb="5" eb="9">
      <t>サトウハツコ</t>
    </rPh>
    <rPh sb="10" eb="14">
      <t>アカツカノブコ</t>
    </rPh>
    <phoneticPr fontId="5"/>
  </si>
  <si>
    <r>
      <rPr>
        <sz val="10"/>
        <color theme="1"/>
        <rFont val="ＭＳ 明朝"/>
        <family val="1"/>
        <charset val="128"/>
      </rPr>
      <t>イクラ丼ぶり、鮭のすり身汁、鮭の甘酢あんかけ</t>
    </r>
    <rPh sb="3" eb="4">
      <t>ドンブリ</t>
    </rPh>
    <rPh sb="7" eb="8">
      <t>サケ</t>
    </rPh>
    <rPh sb="11" eb="13">
      <t>ミジル</t>
    </rPh>
    <rPh sb="14" eb="15">
      <t>サケ</t>
    </rPh>
    <rPh sb="16" eb="18">
      <t>アマズ</t>
    </rPh>
    <phoneticPr fontId="5"/>
  </si>
  <si>
    <r>
      <rPr>
        <sz val="10"/>
        <color rgb="FF000000"/>
        <rFont val="ＭＳ 明朝"/>
        <family val="1"/>
        <charset val="128"/>
      </rPr>
      <t>酒田市市民健康センター</t>
    </r>
    <rPh sb="0" eb="5">
      <t>サカタシシミン</t>
    </rPh>
    <rPh sb="5" eb="7">
      <t>ケンコウ</t>
    </rPh>
    <phoneticPr fontId="28"/>
  </si>
  <si>
    <r>
      <rPr>
        <sz val="10"/>
        <color rgb="FF000000"/>
        <rFont val="ＭＳ 明朝"/>
        <family val="1"/>
        <charset val="128"/>
      </rPr>
      <t>一谷正、佐藤英美、小林裕、長岡義和</t>
    </r>
    <rPh sb="0" eb="3">
      <t>カズタニタダシ</t>
    </rPh>
    <rPh sb="4" eb="8">
      <t>サトウヒデミ</t>
    </rPh>
    <rPh sb="9" eb="11">
      <t>コバヤシ</t>
    </rPh>
    <rPh sb="11" eb="12">
      <t>ユウ</t>
    </rPh>
    <rPh sb="13" eb="15">
      <t>ナガオカ</t>
    </rPh>
    <rPh sb="15" eb="17">
      <t>ヨシカズ</t>
    </rPh>
    <phoneticPr fontId="5"/>
  </si>
  <si>
    <r>
      <rPr>
        <sz val="10"/>
        <color theme="1"/>
        <rFont val="ＭＳ 明朝"/>
        <family val="1"/>
        <charset val="128"/>
      </rPr>
      <t>鮭のワイン蒸し、親子あんかけ</t>
    </r>
    <rPh sb="0" eb="1">
      <t>サケ</t>
    </rPh>
    <rPh sb="5" eb="6">
      <t>ム</t>
    </rPh>
    <rPh sb="8" eb="10">
      <t>オヤコ</t>
    </rPh>
    <phoneticPr fontId="5"/>
  </si>
  <si>
    <r>
      <rPr>
        <sz val="10"/>
        <color indexed="8"/>
        <rFont val="ＭＳ 明朝"/>
        <family val="1"/>
        <charset val="128"/>
      </rPr>
      <t>三川町公民館</t>
    </r>
    <rPh sb="0" eb="3">
      <t>ミカワマチ</t>
    </rPh>
    <rPh sb="3" eb="6">
      <t>コウミンカン</t>
    </rPh>
    <phoneticPr fontId="28"/>
  </si>
  <si>
    <r>
      <rPr>
        <sz val="10"/>
        <color rgb="FF000000"/>
        <rFont val="ＭＳ 明朝"/>
        <family val="1"/>
        <charset val="128"/>
      </rPr>
      <t>佐藤徹</t>
    </r>
    <rPh sb="0" eb="2">
      <t>サトウ</t>
    </rPh>
    <rPh sb="2" eb="3">
      <t>トオル</t>
    </rPh>
    <phoneticPr fontId="5"/>
  </si>
  <si>
    <r>
      <rPr>
        <sz val="10"/>
        <color rgb="FF000000"/>
        <rFont val="ＭＳ 明朝"/>
        <family val="1"/>
        <charset val="128"/>
      </rPr>
      <t>鮭のカツレツトマトソース、鮭とブロッコリーのクリームスパゲティ</t>
    </r>
    <rPh sb="0" eb="1">
      <t>サケ</t>
    </rPh>
    <rPh sb="13" eb="14">
      <t>サケ</t>
    </rPh>
    <phoneticPr fontId="5"/>
  </si>
  <si>
    <r>
      <rPr>
        <sz val="10"/>
        <color rgb="FF000000"/>
        <rFont val="ＭＳ 明朝"/>
        <family val="1"/>
        <charset val="128"/>
      </rPr>
      <t>一谷正、齊藤健一、佐藤久嘉、菅原政子</t>
    </r>
    <rPh sb="0" eb="3">
      <t>カズタニタダシ</t>
    </rPh>
    <rPh sb="4" eb="8">
      <t>サイトウケンイチ</t>
    </rPh>
    <rPh sb="9" eb="11">
      <t>サトウ</t>
    </rPh>
    <rPh sb="11" eb="12">
      <t>ヒサ</t>
    </rPh>
    <rPh sb="12" eb="13">
      <t>カ</t>
    </rPh>
    <rPh sb="14" eb="18">
      <t>スガワラマサコ</t>
    </rPh>
    <phoneticPr fontId="5"/>
  </si>
  <si>
    <r>
      <rPr>
        <sz val="10"/>
        <color rgb="FF000000"/>
        <rFont val="ＭＳ 明朝"/>
        <family val="1"/>
        <charset val="128"/>
      </rPr>
      <t>鮭のクリーム煮、イカの印籠焼き、イヲ汁</t>
    </r>
    <rPh sb="0" eb="1">
      <t>サケ</t>
    </rPh>
    <rPh sb="6" eb="7">
      <t>ニ</t>
    </rPh>
    <rPh sb="11" eb="14">
      <t>インロウヤ</t>
    </rPh>
    <rPh sb="18" eb="19">
      <t>ジル</t>
    </rPh>
    <phoneticPr fontId="5"/>
  </si>
  <si>
    <r>
      <rPr>
        <sz val="10"/>
        <color indexed="8"/>
        <rFont val="ＭＳ 明朝"/>
        <family val="1"/>
        <charset val="128"/>
      </rPr>
      <t>酒田市観音寺コミセン</t>
    </r>
    <rPh sb="0" eb="3">
      <t>サカタシ</t>
    </rPh>
    <rPh sb="3" eb="6">
      <t>カンノンジ</t>
    </rPh>
    <phoneticPr fontId="28"/>
  </si>
  <si>
    <r>
      <rPr>
        <sz val="10"/>
        <color rgb="FF000000"/>
        <rFont val="ＭＳ 明朝"/>
        <family val="1"/>
        <charset val="128"/>
      </rPr>
      <t>遠藤政子、佐藤みね</t>
    </r>
    <rPh sb="0" eb="4">
      <t>エンドウマサコ</t>
    </rPh>
    <rPh sb="5" eb="7">
      <t>サトウ</t>
    </rPh>
    <phoneticPr fontId="28"/>
  </si>
  <si>
    <r>
      <rPr>
        <sz val="10"/>
        <color rgb="FF000000"/>
        <rFont val="ＭＳ 明朝"/>
        <family val="1"/>
        <charset val="128"/>
      </rPr>
      <t>鮭のすり身汁、鮭の甘酢あんかけ、氷頭なます</t>
    </r>
    <rPh sb="0" eb="1">
      <t>サケ</t>
    </rPh>
    <rPh sb="4" eb="6">
      <t>ミジル</t>
    </rPh>
    <rPh sb="7" eb="8">
      <t>サケ</t>
    </rPh>
    <rPh sb="9" eb="11">
      <t>アマズ</t>
    </rPh>
    <rPh sb="16" eb="18">
      <t>ヒョウトウ</t>
    </rPh>
    <phoneticPr fontId="5"/>
  </si>
  <si>
    <r>
      <rPr>
        <sz val="10"/>
        <color indexed="8"/>
        <rFont val="ＭＳ 明朝"/>
        <family val="1"/>
        <charset val="128"/>
      </rPr>
      <t>山形市東沢コミセン</t>
    </r>
    <rPh sb="0" eb="3">
      <t>ヤマガタシ</t>
    </rPh>
    <rPh sb="3" eb="5">
      <t>ヒガシザワ</t>
    </rPh>
    <phoneticPr fontId="28"/>
  </si>
  <si>
    <r>
      <rPr>
        <sz val="10"/>
        <color rgb="FF000000"/>
        <rFont val="ＭＳ 明朝"/>
        <family val="1"/>
        <charset val="128"/>
      </rPr>
      <t>一谷正</t>
    </r>
    <rPh sb="0" eb="3">
      <t>カズタニタダシ</t>
    </rPh>
    <phoneticPr fontId="28"/>
  </si>
  <si>
    <r>
      <rPr>
        <sz val="10"/>
        <rFont val="ＭＳ 明朝"/>
        <family val="1"/>
        <charset val="128"/>
      </rPr>
      <t>鮭フレーク、鮭の切り身漬け焼き</t>
    </r>
    <rPh sb="0" eb="1">
      <t>サケ</t>
    </rPh>
    <rPh sb="6" eb="7">
      <t>サケ</t>
    </rPh>
    <rPh sb="8" eb="9">
      <t>キ</t>
    </rPh>
    <rPh sb="10" eb="11">
      <t>ミ</t>
    </rPh>
    <rPh sb="11" eb="12">
      <t>ヅ</t>
    </rPh>
    <rPh sb="13" eb="14">
      <t>ヤ</t>
    </rPh>
    <phoneticPr fontId="5"/>
  </si>
  <si>
    <r>
      <rPr>
        <sz val="10"/>
        <color indexed="8"/>
        <rFont val="ＭＳ 明朝"/>
        <family val="1"/>
        <charset val="128"/>
      </rPr>
      <t>遊佐町松濤荘</t>
    </r>
    <rPh sb="0" eb="3">
      <t>ユザマチ</t>
    </rPh>
    <rPh sb="3" eb="4">
      <t>マツ</t>
    </rPh>
    <rPh sb="5" eb="6">
      <t>ソウ</t>
    </rPh>
    <phoneticPr fontId="28"/>
  </si>
  <si>
    <r>
      <rPr>
        <sz val="10"/>
        <color rgb="FF000000"/>
        <rFont val="ＭＳ 明朝"/>
        <family val="1"/>
        <charset val="128"/>
      </rPr>
      <t>佐藤憲三</t>
    </r>
    <rPh sb="0" eb="4">
      <t>サトウケンゾウ</t>
    </rPh>
    <phoneticPr fontId="5"/>
  </si>
  <si>
    <r>
      <rPr>
        <sz val="10"/>
        <color rgb="FF000000"/>
        <rFont val="ＭＳ 明朝"/>
        <family val="1"/>
        <charset val="128"/>
      </rPr>
      <t>はららご丼、鮭粕汁</t>
    </r>
    <rPh sb="4" eb="5">
      <t>ドン</t>
    </rPh>
    <rPh sb="6" eb="9">
      <t>サケカスジル</t>
    </rPh>
    <phoneticPr fontId="5"/>
  </si>
  <si>
    <r>
      <rPr>
        <sz val="10"/>
        <color indexed="8"/>
        <rFont val="ＭＳ 明朝"/>
        <family val="1"/>
        <charset val="128"/>
      </rPr>
      <t>天真幼稚園</t>
    </r>
    <rPh sb="0" eb="5">
      <t>テンシンヨウチエン</t>
    </rPh>
    <phoneticPr fontId="28"/>
  </si>
  <si>
    <r>
      <rPr>
        <sz val="10"/>
        <rFont val="ＭＳ 明朝"/>
        <family val="1"/>
        <charset val="128"/>
      </rPr>
      <t>幼稚園児</t>
    </r>
    <rPh sb="0" eb="4">
      <t>ヨウチエンジ</t>
    </rPh>
    <phoneticPr fontId="15"/>
  </si>
  <si>
    <r>
      <rPr>
        <sz val="10"/>
        <rFont val="ＭＳ 明朝"/>
        <family val="1"/>
        <charset val="128"/>
      </rPr>
      <t>鮭のホイル包み蒸し</t>
    </r>
    <rPh sb="0" eb="1">
      <t>サケ</t>
    </rPh>
    <rPh sb="5" eb="6">
      <t>ツツ</t>
    </rPh>
    <rPh sb="7" eb="8">
      <t>ム</t>
    </rPh>
    <phoneticPr fontId="5"/>
  </si>
  <si>
    <r>
      <rPr>
        <sz val="10"/>
        <color indexed="8"/>
        <rFont val="ＭＳ 明朝"/>
        <family val="1"/>
        <charset val="128"/>
      </rPr>
      <t>中平田コミセン</t>
    </r>
    <rPh sb="0" eb="3">
      <t>ナカヒラタ</t>
    </rPh>
    <phoneticPr fontId="28"/>
  </si>
  <si>
    <r>
      <rPr>
        <sz val="10"/>
        <color rgb="FF000000"/>
        <rFont val="ＭＳ 明朝"/>
        <family val="1"/>
        <charset val="128"/>
      </rPr>
      <t>一谷正、佐藤英美</t>
    </r>
    <rPh sb="0" eb="3">
      <t>カズタニタダシ</t>
    </rPh>
    <rPh sb="4" eb="8">
      <t>サトウヒデミ</t>
    </rPh>
    <phoneticPr fontId="28"/>
  </si>
  <si>
    <r>
      <rPr>
        <sz val="10"/>
        <rFont val="ＭＳ 明朝"/>
        <family val="1"/>
        <charset val="128"/>
      </rPr>
      <t>スモークサーモンサラダ、鮭のクリーム煮、番屋汁</t>
    </r>
    <rPh sb="12" eb="13">
      <t>サケ</t>
    </rPh>
    <rPh sb="18" eb="19">
      <t>ニ</t>
    </rPh>
    <rPh sb="20" eb="23">
      <t>バンヤジル</t>
    </rPh>
    <phoneticPr fontId="5"/>
  </si>
  <si>
    <r>
      <rPr>
        <sz val="10"/>
        <color indexed="8"/>
        <rFont val="ＭＳ 明朝"/>
        <family val="1"/>
        <charset val="128"/>
      </rPr>
      <t>天童市立北部公民館</t>
    </r>
    <rPh sb="0" eb="4">
      <t>テンドウシリツ</t>
    </rPh>
    <rPh sb="4" eb="9">
      <t>ホクブコウミンカン</t>
    </rPh>
    <phoneticPr fontId="28"/>
  </si>
  <si>
    <r>
      <rPr>
        <sz val="10"/>
        <color rgb="FF000000"/>
        <rFont val="ＭＳ 明朝"/>
        <family val="1"/>
        <charset val="128"/>
      </rPr>
      <t>一谷正、五十嵐安治</t>
    </r>
    <rPh sb="0" eb="3">
      <t>カズタニタダシ</t>
    </rPh>
    <rPh sb="4" eb="9">
      <t>イガラシヤスジ</t>
    </rPh>
    <phoneticPr fontId="5"/>
  </si>
  <si>
    <r>
      <rPr>
        <sz val="10"/>
        <color rgb="FF000000"/>
        <rFont val="ＭＳ 明朝"/>
        <family val="1"/>
        <charset val="128"/>
      </rPr>
      <t>ブリのざっぱ汁、ブリのクリーム煮</t>
    </r>
    <rPh sb="6" eb="7">
      <t>ジル</t>
    </rPh>
    <rPh sb="15" eb="16">
      <t>ニ</t>
    </rPh>
    <phoneticPr fontId="5"/>
  </si>
  <si>
    <r>
      <rPr>
        <sz val="10"/>
        <color rgb="FF000000"/>
        <rFont val="ＭＳ 明朝"/>
        <family val="1"/>
        <charset val="128"/>
      </rPr>
      <t>高畠町総合交流プラザ</t>
    </r>
    <rPh sb="0" eb="3">
      <t>タカハタマチ</t>
    </rPh>
    <rPh sb="3" eb="7">
      <t>ソウゴウコウリュウ</t>
    </rPh>
    <phoneticPr fontId="28"/>
  </si>
  <si>
    <r>
      <rPr>
        <sz val="10"/>
        <color rgb="FF000000"/>
        <rFont val="ＭＳ 明朝"/>
        <family val="1"/>
        <charset val="128"/>
      </rPr>
      <t>一谷正、五十嵐安治、玉谷貴子</t>
    </r>
    <rPh sb="0" eb="1">
      <t>イチ</t>
    </rPh>
    <rPh sb="1" eb="2">
      <t>タニ</t>
    </rPh>
    <rPh sb="2" eb="3">
      <t>タダシ</t>
    </rPh>
    <rPh sb="4" eb="7">
      <t>イガラシ</t>
    </rPh>
    <rPh sb="7" eb="9">
      <t>ヤスジ</t>
    </rPh>
    <rPh sb="10" eb="12">
      <t>タマヤ</t>
    </rPh>
    <rPh sb="12" eb="14">
      <t>タカコ</t>
    </rPh>
    <phoneticPr fontId="28"/>
  </si>
  <si>
    <r>
      <rPr>
        <sz val="10"/>
        <color rgb="FF000000"/>
        <rFont val="ＭＳ 明朝"/>
        <family val="1"/>
        <charset val="128"/>
      </rPr>
      <t>イクラご飯、サーモンサラダ、鮭のワイン蒸し</t>
    </r>
    <rPh sb="4" eb="5">
      <t>ハン</t>
    </rPh>
    <rPh sb="14" eb="15">
      <t>サケ</t>
    </rPh>
    <rPh sb="19" eb="20">
      <t>ム</t>
    </rPh>
    <phoneticPr fontId="5"/>
  </si>
  <si>
    <r>
      <rPr>
        <sz val="10"/>
        <color indexed="8"/>
        <rFont val="ＭＳ 明朝"/>
        <family val="1"/>
        <charset val="128"/>
      </rPr>
      <t>鶴岡市第三学区コミセン</t>
    </r>
    <rPh sb="0" eb="3">
      <t>ツルオカシ</t>
    </rPh>
    <rPh sb="3" eb="4">
      <t>ダイ</t>
    </rPh>
    <rPh sb="4" eb="5">
      <t>3</t>
    </rPh>
    <rPh sb="5" eb="7">
      <t>ガック</t>
    </rPh>
    <phoneticPr fontId="28"/>
  </si>
  <si>
    <r>
      <rPr>
        <sz val="10"/>
        <color rgb="FF000000"/>
        <rFont val="ＭＳ 明朝"/>
        <family val="1"/>
        <charset val="128"/>
      </rPr>
      <t>一谷正、佐藤英美</t>
    </r>
    <rPh sb="0" eb="2">
      <t>カズタニ</t>
    </rPh>
    <rPh sb="2" eb="3">
      <t>タダシ</t>
    </rPh>
    <rPh sb="4" eb="8">
      <t>サトウヒデミ</t>
    </rPh>
    <phoneticPr fontId="28"/>
  </si>
  <si>
    <r>
      <rPr>
        <sz val="10"/>
        <color rgb="FF000000"/>
        <rFont val="ＭＳ 明朝"/>
        <family val="1"/>
        <charset val="128"/>
      </rPr>
      <t>鮭の味噌粕漬け、鮭のクリーム煮</t>
    </r>
    <rPh sb="0" eb="1">
      <t>サケ</t>
    </rPh>
    <rPh sb="2" eb="4">
      <t>ミソ</t>
    </rPh>
    <rPh sb="4" eb="5">
      <t>カス</t>
    </rPh>
    <rPh sb="5" eb="6">
      <t>ヅ</t>
    </rPh>
    <rPh sb="8" eb="9">
      <t>サケ</t>
    </rPh>
    <rPh sb="14" eb="15">
      <t>ニ</t>
    </rPh>
    <phoneticPr fontId="5"/>
  </si>
  <si>
    <r>
      <rPr>
        <sz val="10"/>
        <color indexed="8"/>
        <rFont val="ＭＳ 明朝"/>
        <family val="1"/>
        <charset val="128"/>
      </rPr>
      <t>遊佐町稲川まちづくりセンター</t>
    </r>
    <rPh sb="0" eb="5">
      <t>ユザマチイナガワ</t>
    </rPh>
    <phoneticPr fontId="28"/>
  </si>
  <si>
    <r>
      <rPr>
        <sz val="10"/>
        <color rgb="FF000000"/>
        <rFont val="ＭＳ 明朝"/>
        <family val="1"/>
        <charset val="128"/>
      </rPr>
      <t>鮭</t>
    </r>
    <rPh sb="0" eb="1">
      <t>サケ</t>
    </rPh>
    <phoneticPr fontId="5"/>
  </si>
  <si>
    <r>
      <rPr>
        <sz val="10"/>
        <color rgb="FF000000"/>
        <rFont val="ＭＳ 明朝"/>
        <family val="1"/>
        <charset val="128"/>
      </rPr>
      <t>鶴岡市中央児童館</t>
    </r>
    <rPh sb="0" eb="8">
      <t>ツルオカシチュウオウジドウカン</t>
    </rPh>
    <phoneticPr fontId="28"/>
  </si>
  <si>
    <r>
      <rPr>
        <sz val="10"/>
        <color rgb="FF000000"/>
        <rFont val="ＭＳ 明朝"/>
        <family val="1"/>
        <charset val="128"/>
      </rPr>
      <t>小学生</t>
    </r>
    <rPh sb="0" eb="3">
      <t>ショウガクセイ</t>
    </rPh>
    <phoneticPr fontId="15"/>
  </si>
  <si>
    <r>
      <rPr>
        <sz val="10"/>
        <color rgb="FF000000"/>
        <rFont val="ＭＳ 明朝"/>
        <family val="1"/>
        <charset val="128"/>
      </rPr>
      <t>手塚太一、佐藤寛</t>
    </r>
    <rPh sb="0" eb="4">
      <t>テヅカタイチ</t>
    </rPh>
    <rPh sb="5" eb="7">
      <t>サトウ</t>
    </rPh>
    <rPh sb="7" eb="8">
      <t>カン</t>
    </rPh>
    <phoneticPr fontId="5"/>
  </si>
  <si>
    <r>
      <rPr>
        <sz val="10"/>
        <color rgb="FF000000"/>
        <rFont val="ＭＳ 明朝"/>
        <family val="1"/>
        <charset val="128"/>
      </rPr>
      <t>鱈の解体ショー</t>
    </r>
    <rPh sb="0" eb="1">
      <t>タラ</t>
    </rPh>
    <rPh sb="2" eb="4">
      <t>カイタイ</t>
    </rPh>
    <phoneticPr fontId="5"/>
  </si>
  <si>
    <r>
      <rPr>
        <sz val="10"/>
        <color indexed="8"/>
        <rFont val="ＭＳ 明朝"/>
        <family val="1"/>
        <charset val="128"/>
      </rPr>
      <t>三川町公民館</t>
    </r>
    <rPh sb="0" eb="6">
      <t>ミカワマチコウミンカン</t>
    </rPh>
    <phoneticPr fontId="28"/>
  </si>
  <si>
    <r>
      <rPr>
        <sz val="10"/>
        <color rgb="FF000000"/>
        <rFont val="ＭＳ 明朝"/>
        <family val="1"/>
        <charset val="128"/>
      </rPr>
      <t>一谷正、佐藤英美、五十嵐安治</t>
    </r>
    <rPh sb="0" eb="3">
      <t>カズタニタダシ</t>
    </rPh>
    <rPh sb="4" eb="8">
      <t>サトウヒデミ</t>
    </rPh>
    <rPh sb="9" eb="14">
      <t>イガラシヤスジ</t>
    </rPh>
    <phoneticPr fontId="5"/>
  </si>
  <si>
    <r>
      <rPr>
        <sz val="10"/>
        <color rgb="FF000000"/>
        <rFont val="ＭＳ 明朝"/>
        <family val="1"/>
        <charset val="128"/>
      </rPr>
      <t>鱈</t>
    </r>
    <rPh sb="0" eb="1">
      <t>タラ</t>
    </rPh>
    <phoneticPr fontId="5"/>
  </si>
  <si>
    <r>
      <rPr>
        <sz val="10"/>
        <color indexed="8"/>
        <rFont val="ＭＳ 明朝"/>
        <family val="1"/>
        <charset val="128"/>
      </rPr>
      <t>鶴岡市藤島公民館</t>
    </r>
    <rPh sb="0" eb="8">
      <t>ツルオカシフジシマコウミンカン</t>
    </rPh>
    <phoneticPr fontId="28"/>
  </si>
  <si>
    <r>
      <rPr>
        <sz val="10"/>
        <color rgb="FF000000"/>
        <rFont val="ＭＳ 明朝"/>
        <family val="1"/>
        <charset val="128"/>
      </rPr>
      <t>一谷正、佐藤久嘉</t>
    </r>
    <rPh sb="0" eb="3">
      <t>カズタニタダシ</t>
    </rPh>
    <rPh sb="4" eb="8">
      <t>サトウヒサヨシ</t>
    </rPh>
    <phoneticPr fontId="5"/>
  </si>
  <si>
    <r>
      <rPr>
        <sz val="10"/>
        <color rgb="FF000000"/>
        <rFont val="ＭＳ 明朝"/>
        <family val="1"/>
        <charset val="128"/>
      </rPr>
      <t>寒鱈汁、鮭のクリーム煮</t>
    </r>
    <rPh sb="0" eb="2">
      <t>カン</t>
    </rPh>
    <rPh sb="2" eb="3">
      <t>ジル</t>
    </rPh>
    <rPh sb="4" eb="5">
      <t>サケ</t>
    </rPh>
    <rPh sb="10" eb="11">
      <t>ニ</t>
    </rPh>
    <phoneticPr fontId="5"/>
  </si>
  <si>
    <r>
      <rPr>
        <sz val="10"/>
        <color indexed="8"/>
        <rFont val="ＭＳ 明朝"/>
        <family val="1"/>
        <charset val="128"/>
      </rPr>
      <t>寒河江市ハートフルセンター</t>
    </r>
    <rPh sb="0" eb="4">
      <t>サガエシ</t>
    </rPh>
    <phoneticPr fontId="28"/>
  </si>
  <si>
    <r>
      <rPr>
        <sz val="10"/>
        <color rgb="FF000000"/>
        <rFont val="ＭＳ 明朝"/>
        <family val="1"/>
        <charset val="128"/>
      </rPr>
      <t>寒鱈汁、鮭のフリット、白子のポン酢和え</t>
    </r>
    <rPh sb="0" eb="2">
      <t>カン</t>
    </rPh>
    <rPh sb="2" eb="3">
      <t>ジル</t>
    </rPh>
    <rPh sb="4" eb="5">
      <t>サケ</t>
    </rPh>
    <rPh sb="11" eb="13">
      <t>シラコ</t>
    </rPh>
    <rPh sb="16" eb="17">
      <t>ズ</t>
    </rPh>
    <rPh sb="17" eb="18">
      <t>ア</t>
    </rPh>
    <phoneticPr fontId="5"/>
  </si>
  <si>
    <r>
      <rPr>
        <sz val="10"/>
        <color indexed="8"/>
        <rFont val="ＭＳ 明朝"/>
        <family val="1"/>
        <charset val="128"/>
      </rPr>
      <t>遊佐町立遊佐小学校</t>
    </r>
    <rPh sb="0" eb="4">
      <t>ユザチョウリツ</t>
    </rPh>
    <rPh sb="4" eb="9">
      <t>ユザショウガッコウ</t>
    </rPh>
    <phoneticPr fontId="28"/>
  </si>
  <si>
    <r>
      <rPr>
        <sz val="10"/>
        <rFont val="ＭＳ 明朝"/>
        <family val="1"/>
        <charset val="128"/>
      </rPr>
      <t>小学生</t>
    </r>
    <rPh sb="0" eb="3">
      <t>ショウガクセイ</t>
    </rPh>
    <phoneticPr fontId="15"/>
  </si>
  <si>
    <r>
      <rPr>
        <sz val="10"/>
        <color rgb="FF000000"/>
        <rFont val="ＭＳ 明朝"/>
        <family val="1"/>
        <charset val="128"/>
      </rPr>
      <t>佐藤憲三、相田光春</t>
    </r>
    <rPh sb="0" eb="4">
      <t>サトウケンゾウ</t>
    </rPh>
    <rPh sb="5" eb="9">
      <t>アイダミツハル</t>
    </rPh>
    <phoneticPr fontId="5"/>
  </si>
  <si>
    <r>
      <rPr>
        <sz val="10"/>
        <color rgb="FF000000"/>
        <rFont val="ＭＳ 明朝"/>
        <family val="1"/>
        <charset val="128"/>
      </rPr>
      <t>クロソイの塩焼き</t>
    </r>
    <rPh sb="5" eb="7">
      <t>シオヤ</t>
    </rPh>
    <phoneticPr fontId="5"/>
  </si>
  <si>
    <r>
      <rPr>
        <sz val="10"/>
        <color indexed="8"/>
        <rFont val="ＭＳ 明朝"/>
        <family val="1"/>
        <charset val="128"/>
      </rPr>
      <t>余目第一公民館</t>
    </r>
    <rPh sb="0" eb="7">
      <t>アマルメダイイチコウミンカン</t>
    </rPh>
    <phoneticPr fontId="28"/>
  </si>
  <si>
    <r>
      <rPr>
        <sz val="10"/>
        <color rgb="FF000000"/>
        <rFont val="ＭＳ 明朝"/>
        <family val="1"/>
        <charset val="128"/>
      </rPr>
      <t>渡部孝太郎</t>
    </r>
    <rPh sb="0" eb="5">
      <t>ワタナベコウタロウ</t>
    </rPh>
    <phoneticPr fontId="5"/>
  </si>
  <si>
    <r>
      <rPr>
        <sz val="10"/>
        <color rgb="FF000000"/>
        <rFont val="ＭＳ 明朝"/>
        <family val="1"/>
        <charset val="128"/>
      </rPr>
      <t>ヤリイカの真砂和え、ヤリイカとキモトの納豆和え、サクラマス柚香蒸</t>
    </r>
    <rPh sb="5" eb="8">
      <t>マサア</t>
    </rPh>
    <rPh sb="19" eb="22">
      <t>ナットウア</t>
    </rPh>
    <rPh sb="29" eb="31">
      <t>ユズカ</t>
    </rPh>
    <rPh sb="31" eb="32">
      <t>ムシ</t>
    </rPh>
    <phoneticPr fontId="5"/>
  </si>
  <si>
    <r>
      <rPr>
        <sz val="10"/>
        <color rgb="FF000000"/>
        <rFont val="ＭＳ 明朝"/>
        <family val="1"/>
        <charset val="128"/>
      </rPr>
      <t>佐藤徹</t>
    </r>
    <rPh sb="0" eb="3">
      <t>サトウトオル</t>
    </rPh>
    <phoneticPr fontId="5"/>
  </si>
  <si>
    <r>
      <rPr>
        <sz val="10"/>
        <color rgb="FF000000"/>
        <rFont val="ＭＳ 明朝"/>
        <family val="1"/>
        <charset val="128"/>
      </rPr>
      <t>鮭のどんがら汁、鮭の昆布〆のキムチ和え、鱈とじゃがいもの蒸し煮</t>
    </r>
    <rPh sb="0" eb="1">
      <t>サケ</t>
    </rPh>
    <rPh sb="6" eb="7">
      <t>ジル</t>
    </rPh>
    <rPh sb="8" eb="9">
      <t>サケ</t>
    </rPh>
    <rPh sb="10" eb="12">
      <t>コンブ</t>
    </rPh>
    <rPh sb="17" eb="18">
      <t>ア</t>
    </rPh>
    <rPh sb="20" eb="21">
      <t>タラ</t>
    </rPh>
    <rPh sb="28" eb="29">
      <t>ム</t>
    </rPh>
    <rPh sb="30" eb="31">
      <t>ニ</t>
    </rPh>
    <phoneticPr fontId="5"/>
  </si>
  <si>
    <r>
      <rPr>
        <sz val="10"/>
        <color rgb="FF000000"/>
        <rFont val="ＭＳ 明朝"/>
        <family val="1"/>
        <charset val="128"/>
      </rPr>
      <t>寒鱈汁、たらこ醤油漬け、マダラの昆布〆、ヤリイカの刺身</t>
    </r>
    <rPh sb="0" eb="1">
      <t>カン</t>
    </rPh>
    <rPh sb="1" eb="3">
      <t>タラジル</t>
    </rPh>
    <rPh sb="7" eb="10">
      <t>ショウユヅ</t>
    </rPh>
    <rPh sb="16" eb="19">
      <t>コンブシメ</t>
    </rPh>
    <rPh sb="25" eb="27">
      <t>サシミ</t>
    </rPh>
    <phoneticPr fontId="5"/>
  </si>
  <si>
    <r>
      <rPr>
        <sz val="10"/>
        <color indexed="8"/>
        <rFont val="ＭＳ 明朝"/>
        <family val="1"/>
        <charset val="128"/>
      </rPr>
      <t>鶴岡市美咲保育園</t>
    </r>
    <rPh sb="0" eb="3">
      <t>ツルオカシ</t>
    </rPh>
    <rPh sb="3" eb="5">
      <t>ミサキ</t>
    </rPh>
    <rPh sb="5" eb="8">
      <t>ホイクエン</t>
    </rPh>
    <phoneticPr fontId="28"/>
  </si>
  <si>
    <r>
      <rPr>
        <sz val="10"/>
        <color rgb="FF000000"/>
        <rFont val="ＭＳ 明朝"/>
        <family val="1"/>
        <charset val="128"/>
      </rPr>
      <t>梅津亮一</t>
    </r>
    <rPh sb="0" eb="4">
      <t>ウメツリョウイチ</t>
    </rPh>
    <phoneticPr fontId="5"/>
  </si>
  <si>
    <r>
      <rPr>
        <sz val="10"/>
        <color indexed="8"/>
        <rFont val="ＭＳ 明朝"/>
        <family val="1"/>
        <charset val="128"/>
      </rPr>
      <t>鶴岡市上郷コミセン</t>
    </r>
    <rPh sb="0" eb="5">
      <t>ツルオカシカミゴウ</t>
    </rPh>
    <phoneticPr fontId="28"/>
  </si>
  <si>
    <r>
      <rPr>
        <sz val="10"/>
        <color rgb="FF000000"/>
        <rFont val="ＭＳ 明朝"/>
        <family val="1"/>
        <charset val="128"/>
      </rPr>
      <t>一谷正、佐藤英美、畠中桂一</t>
    </r>
    <rPh sb="0" eb="3">
      <t>カズタニタダシ</t>
    </rPh>
    <rPh sb="4" eb="8">
      <t>サトウヒデミ</t>
    </rPh>
    <rPh sb="9" eb="13">
      <t>ハタナカケイイチ</t>
    </rPh>
    <phoneticPr fontId="5"/>
  </si>
  <si>
    <r>
      <rPr>
        <sz val="10"/>
        <color rgb="FF000000"/>
        <rFont val="ＭＳ 明朝"/>
        <family val="1"/>
        <charset val="128"/>
      </rPr>
      <t>キアンコウのどぶ汁、手巻き寿司</t>
    </r>
    <rPh sb="8" eb="9">
      <t>ジル</t>
    </rPh>
    <rPh sb="10" eb="12">
      <t>テマ</t>
    </rPh>
    <rPh sb="13" eb="15">
      <t>スシ</t>
    </rPh>
    <phoneticPr fontId="5"/>
  </si>
  <si>
    <r>
      <rPr>
        <sz val="10"/>
        <color indexed="8"/>
        <rFont val="ＭＳ 明朝"/>
        <family val="1"/>
        <charset val="128"/>
      </rPr>
      <t>鶴岡市斎小学校</t>
    </r>
    <rPh sb="0" eb="3">
      <t>ツルオカシ</t>
    </rPh>
    <rPh sb="3" eb="4">
      <t>サイ</t>
    </rPh>
    <rPh sb="4" eb="7">
      <t>ショウガッコウ</t>
    </rPh>
    <phoneticPr fontId="28"/>
  </si>
  <si>
    <r>
      <rPr>
        <sz val="10"/>
        <color rgb="FF000000"/>
        <rFont val="ＭＳ 明朝"/>
        <family val="1"/>
        <charset val="128"/>
      </rPr>
      <t>石塚亮</t>
    </r>
    <rPh sb="0" eb="3">
      <t>イシヅカリョウ</t>
    </rPh>
    <phoneticPr fontId="5"/>
  </si>
  <si>
    <r>
      <rPr>
        <sz val="10"/>
        <color rgb="FF000000"/>
        <rFont val="ＭＳ 明朝"/>
        <family val="1"/>
        <charset val="128"/>
      </rPr>
      <t>キアンコウ</t>
    </r>
    <phoneticPr fontId="5"/>
  </si>
  <si>
    <t>一谷正、佐藤英美、齊藤健一、玉谷貴子、柏倉ひろみ</t>
    <rPh sb="0" eb="3">
      <t>カズタニタダシ</t>
    </rPh>
    <rPh sb="4" eb="8">
      <t>サトウヒデミ</t>
    </rPh>
    <rPh sb="9" eb="13">
      <t>サイトウケンイチ</t>
    </rPh>
    <rPh sb="14" eb="18">
      <t>タマヤタカコ</t>
    </rPh>
    <rPh sb="19" eb="21">
      <t>カシワクラ</t>
    </rPh>
    <phoneticPr fontId="5"/>
  </si>
  <si>
    <r>
      <rPr>
        <sz val="9"/>
        <rFont val="ＭＳ 明朝"/>
        <family val="1"/>
        <charset val="128"/>
      </rPr>
      <t xml:space="preserve">うち
嘱託･臨時職員
</t>
    </r>
    <r>
      <rPr>
        <sz val="9"/>
        <rFont val="Century"/>
        <family val="1"/>
      </rPr>
      <t>16</t>
    </r>
    <r>
      <rPr>
        <sz val="9"/>
        <rFont val="ＭＳ 明朝"/>
        <family val="1"/>
        <charset val="128"/>
      </rPr>
      <t>名</t>
    </r>
    <phoneticPr fontId="15"/>
  </si>
  <si>
    <r>
      <rPr>
        <sz val="11"/>
        <rFont val="ＭＳ 明朝"/>
        <family val="1"/>
        <charset val="128"/>
      </rPr>
      <t>平成</t>
    </r>
    <r>
      <rPr>
        <sz val="11"/>
        <rFont val="Century"/>
        <family val="1"/>
      </rPr>
      <t>25</t>
    </r>
    <r>
      <rPr>
        <sz val="11"/>
        <rFont val="ＭＳ 明朝"/>
        <family val="1"/>
        <charset val="128"/>
      </rPr>
      <t>年</t>
    </r>
    <r>
      <rPr>
        <sz val="11"/>
        <rFont val="Century"/>
        <family val="1"/>
      </rPr>
      <t>3</t>
    </r>
    <r>
      <rPr>
        <sz val="11"/>
        <rFont val="ＭＳ 明朝"/>
        <family val="1"/>
        <charset val="128"/>
      </rPr>
      <t>月</t>
    </r>
    <r>
      <rPr>
        <sz val="11"/>
        <rFont val="Century"/>
        <family val="1"/>
      </rPr>
      <t>31</t>
    </r>
    <r>
      <rPr>
        <sz val="11"/>
        <rFont val="ＭＳ 明朝"/>
        <family val="1"/>
        <charset val="128"/>
      </rPr>
      <t>日現在</t>
    </r>
    <r>
      <rPr>
        <sz val="11"/>
        <rFont val="Century"/>
        <family val="1"/>
      </rPr>
      <t xml:space="preserve"> </t>
    </r>
    <r>
      <rPr>
        <sz val="11"/>
        <rFont val="ＭＳ 明朝"/>
        <family val="1"/>
        <charset val="128"/>
      </rPr>
      <t>単位</t>
    </r>
    <r>
      <rPr>
        <sz val="11"/>
        <rFont val="Century"/>
        <family val="1"/>
      </rPr>
      <t>:</t>
    </r>
    <r>
      <rPr>
        <sz val="11"/>
        <rFont val="ＭＳ 明朝"/>
        <family val="1"/>
        <charset val="128"/>
      </rPr>
      <t>千円</t>
    </r>
    <phoneticPr fontId="5"/>
  </si>
  <si>
    <r>
      <rPr>
        <sz val="11"/>
        <rFont val="ＭＳ 明朝"/>
        <family val="1"/>
        <charset val="128"/>
      </rPr>
      <t>平成</t>
    </r>
    <r>
      <rPr>
        <sz val="11"/>
        <rFont val="Century"/>
        <family val="1"/>
      </rPr>
      <t>25</t>
    </r>
    <r>
      <rPr>
        <sz val="11"/>
        <rFont val="ＭＳ 明朝"/>
        <family val="1"/>
        <charset val="128"/>
      </rPr>
      <t>年</t>
    </r>
    <r>
      <rPr>
        <sz val="11"/>
        <rFont val="Century"/>
        <family val="1"/>
      </rPr>
      <t>3</t>
    </r>
    <r>
      <rPr>
        <sz val="11"/>
        <rFont val="ＭＳ 明朝"/>
        <family val="1"/>
        <charset val="128"/>
      </rPr>
      <t>月</t>
    </r>
    <r>
      <rPr>
        <sz val="11"/>
        <rFont val="Century"/>
        <family val="1"/>
      </rPr>
      <t>31</t>
    </r>
    <r>
      <rPr>
        <sz val="11"/>
        <rFont val="ＭＳ 明朝"/>
        <family val="1"/>
        <charset val="128"/>
      </rPr>
      <t>日現在</t>
    </r>
    <phoneticPr fontId="5"/>
  </si>
  <si>
    <r>
      <rPr>
        <sz val="11"/>
        <rFont val="ＭＳ 明朝"/>
        <family val="1"/>
        <charset val="128"/>
      </rPr>
      <t>平成</t>
    </r>
    <r>
      <rPr>
        <sz val="11"/>
        <rFont val="Century"/>
        <family val="1"/>
      </rPr>
      <t>25</t>
    </r>
    <r>
      <rPr>
        <sz val="11"/>
        <rFont val="ＭＳ 明朝"/>
        <family val="1"/>
        <charset val="128"/>
      </rPr>
      <t>年</t>
    </r>
    <r>
      <rPr>
        <sz val="11"/>
        <rFont val="Century"/>
        <family val="1"/>
      </rPr>
      <t>4</t>
    </r>
    <r>
      <rPr>
        <sz val="11"/>
        <rFont val="ＭＳ 明朝"/>
        <family val="1"/>
        <charset val="128"/>
      </rPr>
      <t>月</t>
    </r>
    <r>
      <rPr>
        <sz val="11"/>
        <rFont val="Century"/>
        <family val="1"/>
      </rPr>
      <t>1</t>
    </r>
    <r>
      <rPr>
        <sz val="11"/>
        <rFont val="ＭＳ 明朝"/>
        <family val="1"/>
        <charset val="128"/>
      </rPr>
      <t>日現在</t>
    </r>
    <phoneticPr fontId="5"/>
  </si>
  <si>
    <r>
      <rPr>
        <sz val="11"/>
        <rFont val="ＭＳ 明朝"/>
        <family val="1"/>
        <charset val="128"/>
      </rPr>
      <t>最上郡舟形町舟形</t>
    </r>
    <r>
      <rPr>
        <sz val="11"/>
        <rFont val="Century"/>
        <family val="1"/>
      </rPr>
      <t xml:space="preserve">122
</t>
    </r>
    <r>
      <rPr>
        <sz val="11"/>
        <rFont val="ＭＳ 明朝"/>
        <family val="1"/>
        <charset val="128"/>
      </rPr>
      <t>　　沼　沢　勝　喜</t>
    </r>
    <rPh sb="14" eb="15">
      <t>ヌマ</t>
    </rPh>
    <rPh sb="16" eb="17">
      <t>サワ</t>
    </rPh>
    <rPh sb="18" eb="19">
      <t>カツ</t>
    </rPh>
    <rPh sb="20" eb="21">
      <t>キ</t>
    </rPh>
    <phoneticPr fontId="15"/>
  </si>
  <si>
    <r>
      <rPr>
        <sz val="11"/>
        <rFont val="ＭＳ 明朝"/>
        <family val="1"/>
        <charset val="128"/>
      </rPr>
      <t>飽海郡遊佐町遊佐字沖</t>
    </r>
    <r>
      <rPr>
        <sz val="11"/>
        <rFont val="Century"/>
        <family val="1"/>
      </rPr>
      <t xml:space="preserve">2-27
</t>
    </r>
    <r>
      <rPr>
        <sz val="11"/>
        <rFont val="ＭＳ 明朝"/>
        <family val="1"/>
        <charset val="128"/>
      </rPr>
      <t>　　時　田　一　紀</t>
    </r>
    <rPh sb="17" eb="18">
      <t>ジ</t>
    </rPh>
    <rPh sb="19" eb="20">
      <t>タ</t>
    </rPh>
    <rPh sb="21" eb="22">
      <t>イチ</t>
    </rPh>
    <rPh sb="23" eb="24">
      <t>キ</t>
    </rPh>
    <phoneticPr fontId="15"/>
  </si>
  <si>
    <r>
      <rPr>
        <sz val="11"/>
        <rFont val="ＭＳ 明朝"/>
        <family val="1"/>
        <charset val="128"/>
      </rPr>
      <t>平成</t>
    </r>
    <r>
      <rPr>
        <sz val="11"/>
        <rFont val="Century"/>
        <family val="1"/>
      </rPr>
      <t>25</t>
    </r>
    <r>
      <rPr>
        <sz val="11"/>
        <rFont val="ＭＳ 明朝"/>
        <family val="1"/>
        <charset val="128"/>
      </rPr>
      <t>年</t>
    </r>
    <r>
      <rPr>
        <sz val="11"/>
        <rFont val="Century"/>
        <family val="1"/>
      </rPr>
      <t>3</t>
    </r>
    <r>
      <rPr>
        <sz val="11"/>
        <rFont val="ＭＳ 明朝"/>
        <family val="1"/>
        <charset val="128"/>
      </rPr>
      <t>月</t>
    </r>
    <r>
      <rPr>
        <sz val="11"/>
        <rFont val="Century"/>
        <family val="1"/>
      </rPr>
      <t>31</t>
    </r>
    <r>
      <rPr>
        <sz val="11"/>
        <rFont val="ＭＳ 明朝"/>
        <family val="1"/>
        <charset val="128"/>
      </rPr>
      <t>日現在</t>
    </r>
    <phoneticPr fontId="15"/>
  </si>
  <si>
    <r>
      <rPr>
        <sz val="11"/>
        <rFont val="ＭＳ 明朝"/>
        <family val="1"/>
        <charset val="128"/>
      </rPr>
      <t>東根市荷口</t>
    </r>
    <r>
      <rPr>
        <sz val="11"/>
        <rFont val="Century"/>
        <family val="1"/>
      </rPr>
      <t>1247</t>
    </r>
    <rPh sb="0" eb="3">
      <t>ヒガシネシ</t>
    </rPh>
    <rPh sb="3" eb="5">
      <t>ニグチ</t>
    </rPh>
    <phoneticPr fontId="15"/>
  </si>
  <si>
    <t>平　澤　　茂</t>
    <rPh sb="0" eb="1">
      <t>ヘイ</t>
    </rPh>
    <rPh sb="2" eb="3">
      <t>サワ</t>
    </rPh>
    <rPh sb="5" eb="6">
      <t>シゲル</t>
    </rPh>
    <phoneticPr fontId="15"/>
  </si>
  <si>
    <t>青　木　　一</t>
    <rPh sb="0" eb="1">
      <t>アオ</t>
    </rPh>
    <rPh sb="2" eb="3">
      <t>キ</t>
    </rPh>
    <rPh sb="5" eb="6">
      <t>イチ</t>
    </rPh>
    <phoneticPr fontId="15"/>
  </si>
  <si>
    <t>東根市、天童市</t>
    <rPh sb="0" eb="2">
      <t>ヒガシネ</t>
    </rPh>
    <rPh sb="2" eb="3">
      <t>シ</t>
    </rPh>
    <rPh sb="4" eb="7">
      <t>テンドウシ</t>
    </rPh>
    <phoneticPr fontId="5"/>
  </si>
  <si>
    <t>－</t>
    <phoneticPr fontId="5"/>
  </si>
  <si>
    <r>
      <rPr>
        <sz val="11"/>
        <rFont val="ＭＳ 明朝"/>
        <family val="1"/>
        <charset val="128"/>
      </rPr>
      <t>平成</t>
    </r>
    <r>
      <rPr>
        <sz val="11"/>
        <rFont val="Century"/>
        <family val="1"/>
      </rPr>
      <t>24</t>
    </r>
    <r>
      <rPr>
        <sz val="11"/>
        <rFont val="ＭＳ 明朝"/>
        <family val="1"/>
        <charset val="128"/>
      </rPr>
      <t>年</t>
    </r>
    <r>
      <rPr>
        <sz val="11"/>
        <rFont val="Century"/>
        <family val="1"/>
      </rPr>
      <t>12</t>
    </r>
    <r>
      <rPr>
        <sz val="11"/>
        <rFont val="ＭＳ 明朝"/>
        <family val="1"/>
        <charset val="128"/>
      </rPr>
      <t>月</t>
    </r>
    <r>
      <rPr>
        <sz val="11"/>
        <rFont val="Century"/>
        <family val="1"/>
      </rPr>
      <t>31</t>
    </r>
    <r>
      <rPr>
        <sz val="11"/>
        <rFont val="ＭＳ 明朝"/>
        <family val="1"/>
        <charset val="128"/>
      </rPr>
      <t>日現在　単位：千円</t>
    </r>
    <phoneticPr fontId="15"/>
  </si>
  <si>
    <t>大　富　養　鱒</t>
    <rPh sb="0" eb="1">
      <t>オオ</t>
    </rPh>
    <rPh sb="2" eb="3">
      <t>トミ</t>
    </rPh>
    <rPh sb="4" eb="5">
      <t>ヨウ</t>
    </rPh>
    <rPh sb="6" eb="7">
      <t>マス</t>
    </rPh>
    <phoneticPr fontId="5"/>
  </si>
  <si>
    <r>
      <rPr>
        <sz val="11"/>
        <rFont val="ＭＳ 明朝"/>
        <family val="1"/>
        <charset val="128"/>
      </rPr>
      <t>天童市大字高擶字東伊達城南</t>
    </r>
    <r>
      <rPr>
        <sz val="11"/>
        <rFont val="Century"/>
        <family val="1"/>
      </rPr>
      <t>1212-1</t>
    </r>
    <rPh sb="3" eb="5">
      <t>オオアザ</t>
    </rPh>
    <rPh sb="5" eb="7">
      <t>タカタマ</t>
    </rPh>
    <rPh sb="7" eb="8">
      <t>アザ</t>
    </rPh>
    <rPh sb="8" eb="9">
      <t>ヒガシ</t>
    </rPh>
    <rPh sb="9" eb="11">
      <t>ダテ</t>
    </rPh>
    <rPh sb="11" eb="13">
      <t>ジョウナン</t>
    </rPh>
    <phoneticPr fontId="15"/>
  </si>
  <si>
    <t>富　  樫　  和　  雄</t>
    <rPh sb="0" eb="1">
      <t>トミ</t>
    </rPh>
    <rPh sb="4" eb="5">
      <t>カシ</t>
    </rPh>
    <rPh sb="8" eb="9">
      <t>ワ</t>
    </rPh>
    <rPh sb="12" eb="13">
      <t>ユウ</t>
    </rPh>
    <phoneticPr fontId="5"/>
  </si>
  <si>
    <r>
      <rPr>
        <sz val="11"/>
        <rFont val="ＭＳ 明朝"/>
        <family val="1"/>
        <charset val="128"/>
      </rPr>
      <t>飽海郡遊佐町吹浦字荒川</t>
    </r>
    <r>
      <rPr>
        <sz val="11"/>
        <rFont val="Century"/>
        <family val="1"/>
      </rPr>
      <t>57</t>
    </r>
    <rPh sb="6" eb="8">
      <t>フクラ</t>
    </rPh>
    <phoneticPr fontId="15"/>
  </si>
  <si>
    <r>
      <rPr>
        <sz val="11"/>
        <rFont val="ＭＳ 明朝"/>
        <family val="1"/>
        <charset val="128"/>
      </rPr>
      <t>平成</t>
    </r>
    <r>
      <rPr>
        <sz val="11"/>
        <rFont val="Century"/>
        <family val="1"/>
      </rPr>
      <t>25</t>
    </r>
    <r>
      <rPr>
        <sz val="11"/>
        <rFont val="ＭＳ 明朝"/>
        <family val="1"/>
        <charset val="128"/>
      </rPr>
      <t>年</t>
    </r>
    <r>
      <rPr>
        <sz val="11"/>
        <rFont val="Century"/>
        <family val="1"/>
      </rPr>
      <t>3</t>
    </r>
    <r>
      <rPr>
        <sz val="11"/>
        <rFont val="ＭＳ 明朝"/>
        <family val="1"/>
        <charset val="128"/>
      </rPr>
      <t>月</t>
    </r>
    <r>
      <rPr>
        <sz val="11"/>
        <rFont val="Century"/>
        <family val="1"/>
      </rPr>
      <t>31</t>
    </r>
    <r>
      <rPr>
        <sz val="11"/>
        <rFont val="ＭＳ 明朝"/>
        <family val="1"/>
        <charset val="128"/>
      </rPr>
      <t>日現在　単位：千円</t>
    </r>
    <phoneticPr fontId="15"/>
  </si>
  <si>
    <t>平成25年3月31日現在　単位：千円</t>
  </si>
  <si>
    <t>大瀧　太一</t>
    <rPh sb="0" eb="2">
      <t>オオタキ</t>
    </rPh>
    <rPh sb="3" eb="5">
      <t>タイチ</t>
    </rPh>
    <phoneticPr fontId="15"/>
  </si>
  <si>
    <t>所長　佐藤　喜代一</t>
    <rPh sb="3" eb="5">
      <t>サトウ</t>
    </rPh>
    <rPh sb="6" eb="9">
      <t>キヨイチ</t>
    </rPh>
    <phoneticPr fontId="15"/>
  </si>
  <si>
    <t>平成25年3月31日現在　　単位：千円</t>
  </si>
  <si>
    <t>平成25年3月31日現在　単位：千円</t>
    <rPh sb="13" eb="15">
      <t>タンイ</t>
    </rPh>
    <rPh sb="16" eb="18">
      <t>センエン</t>
    </rPh>
    <phoneticPr fontId="5"/>
  </si>
  <si>
    <r>
      <rPr>
        <sz val="11"/>
        <rFont val="ＭＳ 明朝"/>
        <family val="1"/>
        <charset val="128"/>
      </rPr>
      <t>鶴岡市三瀬字宮の前</t>
    </r>
    <r>
      <rPr>
        <sz val="11"/>
        <rFont val="Century"/>
        <family val="1"/>
      </rPr>
      <t>32</t>
    </r>
    <r>
      <rPr>
        <sz val="11"/>
        <rFont val="ＭＳ 明朝"/>
        <family val="1"/>
        <charset val="128"/>
      </rPr>
      <t>の</t>
    </r>
    <r>
      <rPr>
        <sz val="11"/>
        <rFont val="Century"/>
        <family val="1"/>
      </rPr>
      <t xml:space="preserve">1 </t>
    </r>
    <r>
      <rPr>
        <sz val="11"/>
        <rFont val="ＭＳ 明朝"/>
        <family val="1"/>
        <charset val="128"/>
      </rPr>
      <t>　</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　　理</t>
    </r>
    <r>
      <rPr>
        <sz val="11"/>
        <rFont val="Century"/>
        <family val="1"/>
      </rPr>
      <t xml:space="preserve"> </t>
    </r>
    <r>
      <rPr>
        <sz val="11"/>
        <rFont val="ＭＳ 明朝"/>
        <family val="1"/>
        <charset val="128"/>
      </rPr>
      <t>事</t>
    </r>
    <r>
      <rPr>
        <sz val="11"/>
        <rFont val="Century"/>
        <family val="1"/>
      </rPr>
      <t xml:space="preserve"> </t>
    </r>
    <r>
      <rPr>
        <sz val="11"/>
        <rFont val="ＭＳ 明朝"/>
        <family val="1"/>
        <charset val="128"/>
      </rPr>
      <t>長　菅野　　滋</t>
    </r>
    <rPh sb="34" eb="36">
      <t>スガノ</t>
    </rPh>
    <rPh sb="38" eb="39">
      <t>シゲル</t>
    </rPh>
    <phoneticPr fontId="15"/>
  </si>
  <si>
    <t>栽培漁業、内水面漁業に関する調査、指導及び啓蒙普及</t>
    <rPh sb="21" eb="23">
      <t>ケイモウ</t>
    </rPh>
    <phoneticPr fontId="5"/>
  </si>
  <si>
    <r>
      <rPr>
        <sz val="12"/>
        <rFont val="ＭＳ 明朝"/>
        <family val="1"/>
        <charset val="128"/>
      </rPr>
      <t>平成</t>
    </r>
    <r>
      <rPr>
        <sz val="12"/>
        <rFont val="Century"/>
        <family val="1"/>
      </rPr>
      <t>25</t>
    </r>
    <r>
      <rPr>
        <sz val="12"/>
        <rFont val="ＭＳ 明朝"/>
        <family val="1"/>
        <charset val="128"/>
      </rPr>
      <t>年</t>
    </r>
    <r>
      <rPr>
        <sz val="12"/>
        <rFont val="Century"/>
        <family val="1"/>
      </rPr>
      <t>3</t>
    </r>
    <r>
      <rPr>
        <sz val="12"/>
        <rFont val="ＭＳ 明朝"/>
        <family val="1"/>
        <charset val="128"/>
      </rPr>
      <t>月</t>
    </r>
    <r>
      <rPr>
        <sz val="12"/>
        <rFont val="Century"/>
        <family val="1"/>
      </rPr>
      <t>31</t>
    </r>
    <r>
      <rPr>
        <sz val="12"/>
        <rFont val="ＭＳ 明朝"/>
        <family val="1"/>
        <charset val="128"/>
      </rPr>
      <t>日現在　単位：百万円</t>
    </r>
    <phoneticPr fontId="5"/>
  </si>
  <si>
    <r>
      <rPr>
        <sz val="6"/>
        <rFont val="ＭＳ 明朝"/>
        <family val="1"/>
        <charset val="128"/>
      </rPr>
      <t>漁業種類　</t>
    </r>
    <r>
      <rPr>
        <sz val="6"/>
        <rFont val="Century"/>
        <family val="1"/>
      </rPr>
      <t xml:space="preserve">     </t>
    </r>
    <r>
      <rPr>
        <sz val="6"/>
        <rFont val="ＭＳ 明朝"/>
        <family val="1"/>
        <charset val="128"/>
      </rPr>
      <t>融資機関</t>
    </r>
    <phoneticPr fontId="5"/>
  </si>
  <si>
    <r>
      <rPr>
        <sz val="12"/>
        <rFont val="ＭＳ 明朝"/>
        <family val="1"/>
        <charset val="128"/>
      </rPr>
      <t>平成</t>
    </r>
    <r>
      <rPr>
        <sz val="12"/>
        <rFont val="Century"/>
        <family val="1"/>
      </rPr>
      <t>25</t>
    </r>
    <r>
      <rPr>
        <sz val="12"/>
        <rFont val="ＭＳ 明朝"/>
        <family val="1"/>
        <charset val="128"/>
      </rPr>
      <t>年</t>
    </r>
    <r>
      <rPr>
        <sz val="12"/>
        <rFont val="Century"/>
        <family val="1"/>
      </rPr>
      <t>3</t>
    </r>
    <r>
      <rPr>
        <sz val="12"/>
        <rFont val="ＭＳ 明朝"/>
        <family val="1"/>
        <charset val="128"/>
      </rPr>
      <t>月</t>
    </r>
    <r>
      <rPr>
        <sz val="12"/>
        <rFont val="Century"/>
        <family val="1"/>
      </rPr>
      <t>31</t>
    </r>
    <r>
      <rPr>
        <sz val="12"/>
        <rFont val="ＭＳ 明朝"/>
        <family val="1"/>
        <charset val="128"/>
      </rPr>
      <t>日現在</t>
    </r>
    <phoneticPr fontId="5"/>
  </si>
  <si>
    <r>
      <rPr>
        <sz val="11"/>
        <color theme="1"/>
        <rFont val="ＭＳ 明朝"/>
        <family val="1"/>
        <charset val="128"/>
      </rPr>
      <t>平成</t>
    </r>
    <r>
      <rPr>
        <sz val="11"/>
        <color theme="1"/>
        <rFont val="Century"/>
        <family val="1"/>
      </rPr>
      <t>21</t>
    </r>
    <r>
      <rPr>
        <sz val="11"/>
        <color theme="1"/>
        <rFont val="ＭＳ 明朝"/>
        <family val="1"/>
        <charset val="128"/>
      </rPr>
      <t>度</t>
    </r>
    <phoneticPr fontId="5"/>
  </si>
  <si>
    <t>H23</t>
  </si>
  <si>
    <t>H22</t>
  </si>
  <si>
    <t>H21</t>
    <phoneticPr fontId="5"/>
  </si>
  <si>
    <r>
      <t xml:space="preserve">12 </t>
    </r>
    <r>
      <rPr>
        <sz val="10"/>
        <color theme="1"/>
        <rFont val="ＭＳ 明朝"/>
        <family val="1"/>
        <charset val="128"/>
      </rPr>
      <t>漁業無線</t>
    </r>
    <phoneticPr fontId="5"/>
  </si>
  <si>
    <r>
      <t xml:space="preserve">18 </t>
    </r>
    <r>
      <rPr>
        <sz val="10"/>
        <color theme="1"/>
        <rFont val="ＭＳ 明朝"/>
        <family val="1"/>
        <charset val="128"/>
      </rPr>
      <t>水産金融</t>
    </r>
    <phoneticPr fontId="5"/>
  </si>
  <si>
    <r>
      <t xml:space="preserve">13 </t>
    </r>
    <r>
      <rPr>
        <sz val="10"/>
        <color theme="1"/>
        <rFont val="ＭＳ 明朝"/>
        <family val="1"/>
        <charset val="128"/>
      </rPr>
      <t>水産基盤整備事業</t>
    </r>
    <phoneticPr fontId="5"/>
  </si>
  <si>
    <r>
      <t xml:space="preserve">19 </t>
    </r>
    <r>
      <rPr>
        <sz val="10"/>
        <color theme="1"/>
        <rFont val="ＭＳ 明朝"/>
        <family val="1"/>
        <charset val="128"/>
      </rPr>
      <t>漁港､港湾</t>
    </r>
    <phoneticPr fontId="5"/>
  </si>
  <si>
    <r>
      <t xml:space="preserve">14 </t>
    </r>
    <r>
      <rPr>
        <sz val="10"/>
        <color theme="1"/>
        <rFont val="ＭＳ 明朝"/>
        <family val="1"/>
        <charset val="128"/>
      </rPr>
      <t>増養殖事業</t>
    </r>
    <phoneticPr fontId="5"/>
  </si>
  <si>
    <r>
      <t xml:space="preserve">9 </t>
    </r>
    <r>
      <rPr>
        <sz val="10"/>
        <color theme="1"/>
        <rFont val="ＭＳ 明朝"/>
        <family val="1"/>
        <charset val="128"/>
      </rPr>
      <t>生産高</t>
    </r>
    <phoneticPr fontId="5"/>
  </si>
  <si>
    <r>
      <rPr>
        <sz val="10"/>
        <color theme="1"/>
        <rFont val="ＭＳ 明朝"/>
        <family val="1"/>
        <charset val="128"/>
      </rPr>
      <t>　さけ人工ふ化場位置略図･････････････････････････</t>
    </r>
  </si>
  <si>
    <r>
      <t xml:space="preserve">15 </t>
    </r>
    <r>
      <rPr>
        <sz val="10"/>
        <color theme="1"/>
        <rFont val="ＭＳ 明朝"/>
        <family val="1"/>
        <charset val="128"/>
      </rPr>
      <t>漁業後継者育成</t>
    </r>
    <phoneticPr fontId="5"/>
  </si>
  <si>
    <r>
      <t xml:space="preserve">16 </t>
    </r>
    <r>
      <rPr>
        <sz val="10"/>
        <color theme="1"/>
        <rFont val="ＭＳ 明朝"/>
        <family val="1"/>
        <charset val="128"/>
      </rPr>
      <t>魚食普及･流通対策</t>
    </r>
    <phoneticPr fontId="5"/>
  </si>
  <si>
    <r>
      <t xml:space="preserve">17 </t>
    </r>
    <r>
      <rPr>
        <sz val="10"/>
        <color theme="1"/>
        <rFont val="ＭＳ 明朝"/>
        <family val="1"/>
        <charset val="128"/>
      </rPr>
      <t>水産業団体</t>
    </r>
    <phoneticPr fontId="5"/>
  </si>
  <si>
    <r>
      <t xml:space="preserve">10 </t>
    </r>
    <r>
      <rPr>
        <sz val="10"/>
        <color theme="1"/>
        <rFont val="ＭＳ 明朝"/>
        <family val="1"/>
        <charset val="128"/>
      </rPr>
      <t>免許･許可漁業</t>
    </r>
    <phoneticPr fontId="5"/>
  </si>
  <si>
    <t>　　    　　魚種
河川名</t>
    <phoneticPr fontId="5"/>
  </si>
  <si>
    <r>
      <rPr>
        <sz val="11"/>
        <rFont val="ＭＳ 明朝"/>
        <family val="1"/>
        <charset val="128"/>
      </rPr>
      <t>　　　沿岸海洋観測　　</t>
    </r>
    <r>
      <rPr>
        <sz val="11"/>
        <rFont val="Century"/>
        <family val="1"/>
      </rPr>
      <t>5</t>
    </r>
    <r>
      <rPr>
        <sz val="11"/>
        <rFont val="ＭＳ 明朝"/>
        <family val="1"/>
        <charset val="128"/>
      </rPr>
      <t>日　　　　漁礁関係調査　　</t>
    </r>
    <r>
      <rPr>
        <sz val="11"/>
        <rFont val="Century"/>
        <family val="1"/>
      </rPr>
      <t>0</t>
    </r>
    <r>
      <rPr>
        <sz val="11"/>
        <rFont val="ＭＳ 明朝"/>
        <family val="1"/>
        <charset val="128"/>
      </rPr>
      <t>日　　　　海底調査等　　</t>
    </r>
    <r>
      <rPr>
        <sz val="11"/>
        <rFont val="Century"/>
        <family val="1"/>
      </rPr>
      <t>10</t>
    </r>
    <r>
      <rPr>
        <sz val="11"/>
        <rFont val="ＭＳ 明朝"/>
        <family val="1"/>
        <charset val="128"/>
      </rPr>
      <t>日　　　　その他　　</t>
    </r>
    <r>
      <rPr>
        <sz val="11"/>
        <rFont val="Century"/>
        <family val="1"/>
      </rPr>
      <t>9</t>
    </r>
    <r>
      <rPr>
        <sz val="11"/>
        <rFont val="ＭＳ 明朝"/>
        <family val="1"/>
        <charset val="128"/>
      </rPr>
      <t>日</t>
    </r>
    <rPh sb="3" eb="5">
      <t>エンガン</t>
    </rPh>
    <rPh sb="5" eb="7">
      <t>カイヨウ</t>
    </rPh>
    <rPh sb="7" eb="8">
      <t>カン</t>
    </rPh>
    <rPh sb="8" eb="9">
      <t>ソク</t>
    </rPh>
    <rPh sb="12" eb="13">
      <t>ニチ</t>
    </rPh>
    <rPh sb="17" eb="21">
      <t>ギョショウカンケイ</t>
    </rPh>
    <rPh sb="21" eb="23">
      <t>チョウサ</t>
    </rPh>
    <rPh sb="26" eb="27">
      <t>ニチ</t>
    </rPh>
    <rPh sb="31" eb="36">
      <t>カイテイチョウサトウ</t>
    </rPh>
    <rPh sb="40" eb="41">
      <t>ニチ</t>
    </rPh>
    <rPh sb="47" eb="48">
      <t>タ</t>
    </rPh>
    <rPh sb="51" eb="52">
      <t>ニチ</t>
    </rPh>
    <phoneticPr fontId="15"/>
  </si>
  <si>
    <r>
      <rPr>
        <sz val="11"/>
        <rFont val="ＭＳ 明朝"/>
        <family val="1"/>
        <charset val="128"/>
      </rPr>
      <t>日本公庫資金</t>
    </r>
    <rPh sb="0" eb="6">
      <t>ニホンコウコシキン</t>
    </rPh>
    <phoneticPr fontId="2"/>
  </si>
  <si>
    <t>団体検査指導室長</t>
    <phoneticPr fontId="15"/>
  </si>
  <si>
    <r>
      <rPr>
        <sz val="11"/>
        <rFont val="ＭＳ 明朝"/>
        <family val="1"/>
        <charset val="128"/>
      </rPr>
      <t>第</t>
    </r>
    <r>
      <rPr>
        <sz val="11"/>
        <rFont val="Century"/>
        <family val="1"/>
      </rPr>
      <t>34</t>
    </r>
    <r>
      <rPr>
        <sz val="11"/>
        <rFont val="ＭＳ 明朝"/>
        <family val="1"/>
        <charset val="128"/>
      </rPr>
      <t>号</t>
    </r>
    <rPh sb="3" eb="4">
      <t>ゴウ</t>
    </rPh>
    <phoneticPr fontId="66"/>
  </si>
  <si>
    <r>
      <rPr>
        <sz val="11"/>
        <rFont val="Yu Gothic"/>
        <family val="1"/>
        <charset val="128"/>
      </rPr>
      <t>第</t>
    </r>
    <r>
      <rPr>
        <sz val="11"/>
        <rFont val="Century"/>
        <family val="1"/>
      </rPr>
      <t>11</t>
    </r>
    <r>
      <rPr>
        <sz val="11"/>
        <rFont val="ＭＳ 明朝"/>
        <family val="1"/>
        <charset val="128"/>
      </rPr>
      <t>条</t>
    </r>
    <r>
      <rPr>
        <sz val="11"/>
        <rFont val="Century"/>
        <family val="1"/>
      </rPr>
      <t>2</t>
    </r>
    <r>
      <rPr>
        <sz val="11"/>
        <rFont val="ＭＳ 明朝"/>
        <family val="1"/>
        <charset val="128"/>
      </rPr>
      <t>項</t>
    </r>
    <rPh sb="0" eb="1">
      <t>ダイ</t>
    </rPh>
    <rPh sb="3" eb="4">
      <t>ジョウ</t>
    </rPh>
    <rPh sb="5" eb="6">
      <t>コウ</t>
    </rPh>
    <phoneticPr fontId="5"/>
  </si>
  <si>
    <r>
      <t xml:space="preserve"> </t>
    </r>
    <r>
      <rPr>
        <sz val="12"/>
        <color theme="1"/>
        <rFont val="ＭＳ 明朝"/>
        <family val="1"/>
        <charset val="128"/>
      </rPr>
      <t>平成</t>
    </r>
    <r>
      <rPr>
        <sz val="12"/>
        <color theme="1"/>
        <rFont val="Century"/>
        <family val="1"/>
      </rPr>
      <t>25</t>
    </r>
    <r>
      <rPr>
        <sz val="12"/>
        <color theme="1"/>
        <rFont val="ＭＳ 明朝"/>
        <family val="1"/>
        <charset val="128"/>
      </rPr>
      <t>年</t>
    </r>
    <r>
      <rPr>
        <sz val="12"/>
        <color theme="1"/>
        <rFont val="Century"/>
        <family val="1"/>
      </rPr>
      <t>6</t>
    </r>
    <r>
      <rPr>
        <sz val="12"/>
        <color theme="1"/>
        <rFont val="ＭＳ 明朝"/>
        <family val="1"/>
        <charset val="128"/>
      </rPr>
      <t>月</t>
    </r>
    <r>
      <rPr>
        <sz val="12"/>
        <color theme="1"/>
        <rFont val="Century"/>
        <family val="1"/>
      </rPr>
      <t>1</t>
    </r>
    <r>
      <rPr>
        <sz val="12"/>
        <color theme="1"/>
        <rFont val="ＭＳ 明朝"/>
        <family val="1"/>
        <charset val="128"/>
      </rPr>
      <t>日現在</t>
    </r>
    <phoneticPr fontId="5"/>
  </si>
  <si>
    <r>
      <rPr>
        <sz val="11"/>
        <rFont val="ＭＳ 明朝"/>
        <family val="1"/>
        <charset val="128"/>
      </rPr>
      <t>　県内の漁獲量は全体で前年よ</t>
    </r>
    <r>
      <rPr>
        <sz val="11"/>
        <rFont val="Century"/>
        <family val="1"/>
      </rPr>
      <t>1,420</t>
    </r>
    <r>
      <rPr>
        <sz val="11"/>
        <rFont val="ＭＳ 明朝"/>
        <family val="1"/>
        <charset val="128"/>
      </rPr>
      <t>トン減の</t>
    </r>
    <r>
      <rPr>
        <sz val="11"/>
        <rFont val="Century"/>
        <family val="1"/>
      </rPr>
      <t>5,752</t>
    </r>
    <r>
      <rPr>
        <sz val="11"/>
        <rFont val="ＭＳ 明朝"/>
        <family val="1"/>
        <charset val="128"/>
      </rPr>
      <t>トン、前年比</t>
    </r>
    <r>
      <rPr>
        <sz val="11"/>
        <rFont val="Century"/>
        <family val="1"/>
      </rPr>
      <t>80</t>
    </r>
    <r>
      <rPr>
        <sz val="11"/>
        <rFont val="ＭＳ 明朝"/>
        <family val="1"/>
        <charset val="128"/>
      </rPr>
      <t>％となった。</t>
    </r>
    <rPh sb="1" eb="3">
      <t>ケンナイ</t>
    </rPh>
    <rPh sb="4" eb="6">
      <t>ギョカク</t>
    </rPh>
    <rPh sb="6" eb="7">
      <t>リョウ</t>
    </rPh>
    <rPh sb="8" eb="10">
      <t>ゼンタイ</t>
    </rPh>
    <rPh sb="11" eb="13">
      <t>ゼンネン</t>
    </rPh>
    <rPh sb="21" eb="22">
      <t>ゲン</t>
    </rPh>
    <rPh sb="31" eb="34">
      <t>ゼンネンヒ</t>
    </rPh>
    <phoneticPr fontId="4"/>
  </si>
  <si>
    <t xml:space="preserve">   また、由良地区において、箕輪、枡川、高瀬川ふ化場で飼育された稚魚を購入して海中飼育を実施し、140千尾を沿岸に放流した。</t>
  </si>
  <si>
    <t>枡川鮭漁業生産組合</t>
  </si>
  <si>
    <t>枡川</t>
  </si>
  <si>
    <t>箕輪、枡川、高瀬川ふ化場供給</t>
  </si>
  <si>
    <t>枡川鮭</t>
  </si>
  <si>
    <t>そ　の　他</t>
    <rPh sb="4" eb="5">
      <t>タ</t>
    </rPh>
    <phoneticPr fontId="66"/>
  </si>
  <si>
    <t>50W</t>
    <phoneticPr fontId="5"/>
  </si>
  <si>
    <r>
      <t xml:space="preserve">11 </t>
    </r>
    <r>
      <rPr>
        <sz val="10"/>
        <color theme="1"/>
        <rFont val="ＭＳ 明朝"/>
        <family val="1"/>
        <charset val="128"/>
      </rPr>
      <t>漁業取締･調査･月峯･･････････････････････････････</t>
    </r>
    <rPh sb="11" eb="13">
      <t>ツキミネ</t>
    </rPh>
    <phoneticPr fontId="5"/>
  </si>
  <si>
    <t>　 沿岸漁獲数は55,542尾(前年比83％)、河川捕獲数は127,544尾(前年比118％)であった。初漁期が遅れたがその後は順調に回帰したため、沿岸来遊尾数は平年並みとなった。初漁期の遅れは、</t>
    <rPh sb="52" eb="55">
      <t>ショリョウキ</t>
    </rPh>
    <rPh sb="56" eb="57">
      <t>オク</t>
    </rPh>
    <rPh sb="62" eb="63">
      <t>ゴ</t>
    </rPh>
    <rPh sb="64" eb="66">
      <t>ジュンチョウ</t>
    </rPh>
    <rPh sb="67" eb="69">
      <t>カイキ</t>
    </rPh>
    <rPh sb="74" eb="78">
      <t>エンガンライユウ</t>
    </rPh>
    <rPh sb="78" eb="80">
      <t>ビスウ</t>
    </rPh>
    <rPh sb="81" eb="84">
      <t>ヘイネンナ</t>
    </rPh>
    <rPh sb="90" eb="93">
      <t>ショリョウキ</t>
    </rPh>
    <rPh sb="94" eb="95">
      <t>オク</t>
    </rPh>
    <phoneticPr fontId="15"/>
  </si>
  <si>
    <t xml:space="preserve"> 採卵数   (千粒)</t>
  </si>
  <si>
    <t>捕獲尾数(尾)</t>
  </si>
  <si>
    <t>移殖卵数(千粒)</t>
  </si>
  <si>
    <t>収容卵数
(千粒)</t>
  </si>
  <si>
    <t>放流尾数
(千尾)</t>
  </si>
  <si>
    <t>　(2)　内水面漁業協同組合</t>
  </si>
  <si>
    <t>(サクラマス)</t>
  </si>
  <si>
    <t>組　合　名
(設立年月日)</t>
  </si>
  <si>
    <t>組合人数(人)</t>
  </si>
  <si>
    <t>役職員数(人)</t>
  </si>
  <si>
    <t>払込済
出資金
(千円)</t>
  </si>
  <si>
    <t>あゆ
(㎏)</t>
  </si>
  <si>
    <t>こい
(㎏)</t>
  </si>
  <si>
    <t>ふな
(㎏)</t>
  </si>
  <si>
    <t>うなぎ
(㎏)</t>
  </si>
  <si>
    <t>いわな
(尾)</t>
  </si>
  <si>
    <t>もくず
が　に
(尾)</t>
  </si>
  <si>
    <t>その他
(㎏)</t>
  </si>
  <si>
    <t>(尾)</t>
  </si>
  <si>
    <t>(昭25． 2． 7)</t>
  </si>
  <si>
    <t>(昭25．11． 4)</t>
  </si>
  <si>
    <t>西村山郡朝日町大字宮宿1184-8
　　佐　藤　利　雄(朝日町商工会館内)</t>
    <rPh sb="20" eb="21">
      <t>タスク</t>
    </rPh>
    <rPh sb="22" eb="23">
      <t>フジ</t>
    </rPh>
    <rPh sb="24" eb="25">
      <t>リ</t>
    </rPh>
    <rPh sb="26" eb="27">
      <t>ユウ</t>
    </rPh>
    <rPh sb="28" eb="30">
      <t>アサヒ</t>
    </rPh>
    <phoneticPr fontId="15"/>
  </si>
  <si>
    <t>(昭26． 6． 4)</t>
  </si>
  <si>
    <t>(昭27． 5．23)</t>
  </si>
  <si>
    <t>最上郡真室川町大字新町字天神460
    阿　部　武　志(真室川防災センター内)</t>
    <rPh sb="22" eb="23">
      <t>ア</t>
    </rPh>
    <rPh sb="24" eb="25">
      <t>ブ</t>
    </rPh>
    <rPh sb="26" eb="27">
      <t>タケシ</t>
    </rPh>
    <rPh sb="28" eb="29">
      <t>ココロザシ</t>
    </rPh>
    <phoneticPr fontId="15"/>
  </si>
  <si>
    <t>(昭24． 9． 1)</t>
  </si>
  <si>
    <t>(昭25． 9．13)</t>
  </si>
  <si>
    <t>(昭29．12． 6)</t>
  </si>
  <si>
    <t>西置賜郡白鷹町大字荒砥乙555-1
    高　梨　幸　夫(白鷹町産業センター内)</t>
    <rPh sb="22" eb="23">
      <t>コウ</t>
    </rPh>
    <rPh sb="24" eb="25">
      <t>ナシ</t>
    </rPh>
    <rPh sb="26" eb="27">
      <t>コウ</t>
    </rPh>
    <rPh sb="28" eb="29">
      <t>オット</t>
    </rPh>
    <phoneticPr fontId="15"/>
  </si>
  <si>
    <t>(昭25． 1． 7)</t>
  </si>
  <si>
    <t>(昭28． 3．25)</t>
  </si>
  <si>
    <t>(昭32．11． 1)</t>
  </si>
  <si>
    <t>(昭24．10．24)</t>
  </si>
  <si>
    <t>(昭24．11．10)</t>
  </si>
  <si>
    <t>(昭24．11．21)</t>
  </si>
  <si>
    <t>酒田市市条字八森308
　　後　藤　孝之助(八森荘内)</t>
    <rPh sb="14" eb="15">
      <t>ゴ</t>
    </rPh>
    <rPh sb="16" eb="17">
      <t>フジ</t>
    </rPh>
    <rPh sb="18" eb="21">
      <t>コウノスケ</t>
    </rPh>
    <phoneticPr fontId="15"/>
  </si>
  <si>
    <t>(昭24．12．17)</t>
  </si>
  <si>
    <t>(昭25． 1．11)</t>
  </si>
  <si>
    <t>(昭46． 3． 1)</t>
  </si>
  <si>
    <t>(昭47．10． 2)</t>
  </si>
  <si>
    <t>(3)　業種別漁業協同組合</t>
  </si>
  <si>
    <t>(4)　漁業生産組合</t>
  </si>
  <si>
    <t>組合名
(設立年月日)</t>
  </si>
  <si>
    <t>組合員数(人)</t>
  </si>
  <si>
    <t>(昭25.1.10)</t>
  </si>
  <si>
    <t>(昭51.3.31)</t>
  </si>
  <si>
    <t>(昭24．10．14)</t>
  </si>
  <si>
    <t>(昭25． 3． 3)</t>
  </si>
  <si>
    <t>(昭26． 8．24)</t>
  </si>
  <si>
    <t>(昭51． 9． 2)</t>
  </si>
  <si>
    <t>(昭53． 9．11)</t>
  </si>
  <si>
    <t>(5)　漁業協同組合連合会</t>
  </si>
  <si>
    <t xml:space="preserve"> (7)　山形県漁業信用基金協会</t>
  </si>
  <si>
    <t>会員数(人)</t>
  </si>
  <si>
    <t>(設立年月日)</t>
  </si>
  <si>
    <t>(昭25. 9.22)</t>
  </si>
  <si>
    <t>(6)　全国広域漁船保険組合山形県支所　(旧：山形県漁船保険組合)</t>
    <rPh sb="23" eb="25">
      <t>ヤマガタ</t>
    </rPh>
    <rPh sb="25" eb="26">
      <t>ケン</t>
    </rPh>
    <rPh sb="26" eb="28">
      <t>ギョセン</t>
    </rPh>
    <rPh sb="28" eb="30">
      <t>ホケン</t>
    </rPh>
    <rPh sb="30" eb="32">
      <t>クミアイ</t>
    </rPh>
    <phoneticPr fontId="15"/>
  </si>
  <si>
    <t>平成19年4月1日　(昭和20年5月1日)</t>
    <rPh sb="11" eb="13">
      <t>ショウワ</t>
    </rPh>
    <phoneticPr fontId="15"/>
  </si>
  <si>
    <t>(漁船保険組合)</t>
  </si>
  <si>
    <t>(漁業信用基金協会)</t>
  </si>
  <si>
    <t>(9)　その他の団体</t>
  </si>
  <si>
    <t>(8)　全国合同漁業共済組合山形県事務所 (旧：山形県漁業共済組合)</t>
  </si>
  <si>
    <t>平成18年10月1日　 (昭和39年12月26日)</t>
  </si>
  <si>
    <t>小型合併漁業(特定いか)</t>
  </si>
  <si>
    <t>役 職 員 (人)</t>
  </si>
  <si>
    <t>出資金
(千円)</t>
  </si>
  <si>
    <t>(　設　立　年　月　日　)</t>
  </si>
  <si>
    <t>山形県鮭人工孵化事業連合会
(昭27. 9.25)</t>
  </si>
  <si>
    <t>公益財団法人 山形県水産振興協会
(昭57. 3.20)</t>
    <rPh sb="0" eb="2">
      <t>コウエキ</t>
    </rPh>
    <phoneticPr fontId="15"/>
  </si>
  <si>
    <t xml:space="preserve"> (1)　金融制度別貸出残高</t>
  </si>
  <si>
    <t>(県漁協、漁業信用基金協会)</t>
  </si>
  <si>
    <r>
      <rPr>
        <sz val="6"/>
        <rFont val="ＭＳ 明朝"/>
        <family val="1"/>
        <charset val="128"/>
      </rPr>
      <t>漁業種類　</t>
    </r>
    <r>
      <rPr>
        <sz val="6"/>
        <rFont val="Century"/>
        <family val="1"/>
      </rPr>
      <t xml:space="preserve">    </t>
    </r>
    <r>
      <rPr>
        <sz val="6"/>
        <rFont val="ＭＳ 明朝"/>
        <family val="1"/>
        <charset val="128"/>
      </rPr>
      <t>融資機関</t>
    </r>
    <phoneticPr fontId="5"/>
  </si>
  <si>
    <r>
      <rPr>
        <sz val="11"/>
        <rFont val="ＭＳ Ｐ明朝"/>
        <family val="1"/>
        <charset val="128"/>
      </rPr>
      <t>－</t>
    </r>
    <phoneticPr fontId="5"/>
  </si>
  <si>
    <r>
      <rPr>
        <sz val="11"/>
        <rFont val="ＭＳ 明朝"/>
        <family val="1"/>
        <charset val="128"/>
      </rPr>
      <t>※　漁協総貸出　</t>
    </r>
    <r>
      <rPr>
        <sz val="11"/>
        <rFont val="Century"/>
        <family val="1"/>
      </rPr>
      <t>498</t>
    </r>
    <r>
      <rPr>
        <sz val="11"/>
        <rFont val="ＭＳ 明朝"/>
        <family val="1"/>
        <charset val="128"/>
      </rPr>
      <t>百万円　差額</t>
    </r>
    <r>
      <rPr>
        <sz val="11"/>
        <rFont val="Century"/>
        <family val="1"/>
      </rPr>
      <t>40</t>
    </r>
    <r>
      <rPr>
        <sz val="11"/>
        <rFont val="ＭＳ 明朝"/>
        <family val="1"/>
        <charset val="128"/>
      </rPr>
      <t>百万円は、貯担貸付及び当貸貸付です。</t>
    </r>
    <phoneticPr fontId="15"/>
  </si>
  <si>
    <t xml:space="preserve">   (132.5)      　－</t>
  </si>
  <si>
    <t xml:space="preserve"> (1,754.6) 
    536.9</t>
  </si>
  <si>
    <t xml:space="preserve">   (254.8) 
    34.8  </t>
  </si>
  <si>
    <t xml:space="preserve">   (313.5)      　－</t>
  </si>
  <si>
    <t>　(注)酒田港は漁港区を記載　　　(　)内、海岸施設長含む。</t>
  </si>
  <si>
    <t>(港湾事務所、鶴岡市、遊佐町、水産振興課)</t>
    <rPh sb="17" eb="19">
      <t>シンコウ</t>
    </rPh>
    <phoneticPr fontId="15"/>
  </si>
  <si>
    <r>
      <t>117</t>
    </r>
    <r>
      <rPr>
        <sz val="11"/>
        <color theme="1"/>
        <rFont val="ＭＳ 明朝"/>
        <family val="1"/>
        <charset val="128"/>
      </rPr>
      <t>件</t>
    </r>
    <rPh sb="3" eb="4">
      <t>ケン</t>
    </rPh>
    <phoneticPr fontId="5"/>
  </si>
  <si>
    <r>
      <rPr>
        <sz val="11"/>
        <color theme="1"/>
        <rFont val="ＭＳ 明朝"/>
        <family val="1"/>
        <charset val="128"/>
      </rPr>
      <t>平成</t>
    </r>
    <r>
      <rPr>
        <sz val="11"/>
        <color theme="1"/>
        <rFont val="Century"/>
        <family val="1"/>
      </rPr>
      <t>22</t>
    </r>
    <r>
      <rPr>
        <sz val="11"/>
        <color theme="1"/>
        <rFont val="ＭＳ 明朝"/>
        <family val="1"/>
        <charset val="128"/>
      </rPr>
      <t>度</t>
    </r>
  </si>
  <si>
    <r>
      <rPr>
        <sz val="11"/>
        <color theme="1"/>
        <rFont val="ＭＳ 明朝"/>
        <family val="1"/>
        <charset val="128"/>
      </rPr>
      <t>平成</t>
    </r>
    <r>
      <rPr>
        <sz val="11"/>
        <color theme="1"/>
        <rFont val="Century"/>
        <family val="1"/>
      </rPr>
      <t>23</t>
    </r>
    <r>
      <rPr>
        <sz val="11"/>
        <color theme="1"/>
        <rFont val="ＭＳ 明朝"/>
        <family val="1"/>
        <charset val="128"/>
      </rPr>
      <t>年度</t>
    </r>
  </si>
  <si>
    <r>
      <rPr>
        <sz val="11"/>
        <color theme="1"/>
        <rFont val="ＭＳ 明朝"/>
        <family val="1"/>
        <charset val="128"/>
      </rPr>
      <t>平成</t>
    </r>
    <r>
      <rPr>
        <sz val="11"/>
        <color theme="1"/>
        <rFont val="Century"/>
        <family val="1"/>
      </rPr>
      <t>24</t>
    </r>
    <r>
      <rPr>
        <sz val="11"/>
        <color theme="1"/>
        <rFont val="ＭＳ 明朝"/>
        <family val="1"/>
        <charset val="128"/>
      </rPr>
      <t>年度</t>
    </r>
  </si>
  <si>
    <r>
      <rPr>
        <sz val="11"/>
        <color theme="1"/>
        <rFont val="ＭＳ 明朝"/>
        <family val="1"/>
        <charset val="128"/>
      </rPr>
      <t>漁港管理条例</t>
    </r>
    <phoneticPr fontId="5"/>
  </si>
  <si>
    <r>
      <rPr>
        <sz val="11"/>
        <color theme="1"/>
        <rFont val="ＭＳ 明朝"/>
        <family val="1"/>
        <charset val="128"/>
      </rPr>
      <t>飛島漁港</t>
    </r>
  </si>
  <si>
    <t>(9)その他の団体･････････････････････････････････････</t>
  </si>
  <si>
    <t>　(1)山形県酒田漁業無線局････････････････････････</t>
  </si>
  <si>
    <t>　(2)山形県漁業協同組合漁業無線局････････････････</t>
  </si>
  <si>
    <t>　(1)金融制度別貸出残高･･･････････････････････････････</t>
  </si>
  <si>
    <t>4 水産関係歳出決算の概要(一般会計)･････････････</t>
  </si>
  <si>
    <t>　(2)漁業近代化資金平成24年度融資実績････････････････</t>
  </si>
  <si>
    <t>　(1)漁港及び漁港海岸整備事業････････････････････</t>
  </si>
  <si>
    <t>　(3)沿岸漁業改善資金平成24年度融資実績･･････････････</t>
  </si>
  <si>
    <t>　(2)魚礁及び漁港海岸整備事業････････････････････</t>
    <rPh sb="4" eb="6">
      <t>ギョショウ</t>
    </rPh>
    <rPh sb="6" eb="7">
      <t>オヨ</t>
    </rPh>
    <phoneticPr fontId="5"/>
  </si>
  <si>
    <t>　(1)漁港･港湾施設一覧表･･････････････････････････････</t>
  </si>
  <si>
    <t>　(1)さけ人工ふ化放流事業････････････････････････</t>
  </si>
  <si>
    <t>　(2)漁港管理･････････････････････････････････････････</t>
  </si>
  <si>
    <t>(1)海面生産高</t>
  </si>
  <si>
    <t>　(2)さけ海中飼育放流事業････････････････････････</t>
  </si>
  <si>
    <t>　(3)あわび放流事業･･････････････････････････････</t>
  </si>
  <si>
    <t>　(4)ひらめ放流事業･･････････････････････････････</t>
  </si>
  <si>
    <t>　(1)新規就業者数････････････････････････････････</t>
  </si>
  <si>
    <t>　(2)短期研修････････････････････････････････････</t>
  </si>
  <si>
    <t>　(3)長期研修(技術研修) ･･････････････････････････</t>
  </si>
  <si>
    <t>(2)内水面生産高</t>
  </si>
  <si>
    <t>　(1)地魚料理教室････････････････････････</t>
    <rPh sb="4" eb="6">
      <t>ジザカナ</t>
    </rPh>
    <rPh sb="6" eb="10">
      <t>リョウリキョウシツ</t>
    </rPh>
    <phoneticPr fontId="5"/>
  </si>
  <si>
    <t>　(1)山形県漁業協同組合･･････････････････････････</t>
  </si>
  <si>
    <t>　(1)漁業権免許件数･･････････････････････････････</t>
  </si>
  <si>
    <t>　(2)内水面漁業協同組合･･････････････････････････</t>
  </si>
  <si>
    <t>　(2)漁業種類別､地区別､知事許可隻数･･････････････</t>
  </si>
  <si>
    <t>　(3)業種別漁業協同組合･･････････････････････････</t>
  </si>
  <si>
    <t>　(3)入会許可漁業････････････････････････････････</t>
  </si>
  <si>
    <t>　(4)漁業生産組合････････････････････････････････</t>
  </si>
  <si>
    <t>　(4)小型いかつり漁業､許可隻数(道県別)････････････</t>
  </si>
  <si>
    <t>　(5)漁業協同組合連合会･･････････････････････････</t>
  </si>
  <si>
    <t>　(5)大臣許可漁業････････････････････････････････</t>
  </si>
  <si>
    <t>　(6)全国広域漁船保険組合山形県支所･･････････････</t>
  </si>
  <si>
    <t>　(6)遊漁船業登録件数････････････････････････････</t>
  </si>
  <si>
    <t>　(7)山形県漁業信用基金協会･･････････････････････</t>
  </si>
  <si>
    <t>　(8)全国合同漁業共済組合山形県事務所･････････････････</t>
  </si>
  <si>
    <t>(農政企画) 2424･2286</t>
    <rPh sb="1" eb="3">
      <t>ノウセイ</t>
    </rPh>
    <rPh sb="3" eb="5">
      <t>キカク</t>
    </rPh>
    <phoneticPr fontId="15"/>
  </si>
  <si>
    <t>(農業経営) 2428</t>
    <rPh sb="1" eb="5">
      <t>ノウギョウケイエイ</t>
    </rPh>
    <phoneticPr fontId="15"/>
  </si>
  <si>
    <t>(水産課) 2477･2478</t>
    <rPh sb="1" eb="3">
      <t>スイサン</t>
    </rPh>
    <rPh sb="3" eb="4">
      <t>カ</t>
    </rPh>
    <phoneticPr fontId="15"/>
  </si>
  <si>
    <t>(農政企画課)</t>
  </si>
  <si>
    <t>(水産課)</t>
    <rPh sb="1" eb="3">
      <t>スイサン</t>
    </rPh>
    <phoneticPr fontId="15"/>
  </si>
  <si>
    <t>総務担当(総務係)</t>
  </si>
  <si>
    <t>(代表) 0234-24-6161</t>
  </si>
  <si>
    <t xml:space="preserve"> (31名 [うち併任1名] )</t>
  </si>
  <si>
    <t>(総務担当)6161･6040</t>
  </si>
  <si>
    <t>(振興普及) 6045</t>
  </si>
  <si>
    <t>(漁港整備) 6044</t>
  </si>
  <si>
    <t>水産基盤(漁港､漁場)整備･海岸施設整備</t>
  </si>
  <si>
    <t>(漁業調整) 6046</t>
  </si>
  <si>
    <t>漁業監視調査船月峯(52ﾄﾝ､馬力1,854kW×2)</t>
  </si>
  <si>
    <t>水産試験場(22名)</t>
  </si>
  <si>
    <t>総務課(庶務係)</t>
  </si>
  <si>
    <t>(代表) 0235-33-3150</t>
  </si>
  <si>
    <t>漁海況予報､漁場調査､資源評価･管理研究､漁業試験調査船最上丸(98ﾄﾝ､900馬力)</t>
  </si>
  <si>
    <t xml:space="preserve">内水面水産試験場(8名)  </t>
  </si>
  <si>
    <t>(4名 [うち併任3名] )</t>
  </si>
  <si>
    <t>(6名 [うち併任6名] )</t>
  </si>
  <si>
    <t>(4年)</t>
  </si>
  <si>
    <t xml:space="preserve">４　水産関係歳出決算の概要(一般会計) </t>
  </si>
  <si>
    <t>平成24年度(単位：千円)</t>
  </si>
  <si>
    <t>平成24年度(単位:千円)</t>
  </si>
  <si>
    <t>主な漁場(水深m)</t>
  </si>
  <si>
    <t>一本釣り(火光利用)</t>
  </si>
  <si>
    <t>最上川(河口部)</t>
  </si>
  <si>
    <t>一本釣り(ひらめ)</t>
  </si>
  <si>
    <t>飛島西側500以浅(許可漁場)</t>
  </si>
  <si>
    <t>※総経営体数は416経営体で､前回調査(H18)前年より12経営体減少した｡ 　</t>
  </si>
  <si>
    <t>(平成20年漁業ｾﾝｻｽ)</t>
  </si>
  <si>
    <t>(漁協統計)</t>
  </si>
  <si>
    <t xml:space="preserve">   (漁協統計)</t>
  </si>
  <si>
    <t xml:space="preserve"> (2)内水面生産高</t>
  </si>
  <si>
    <t>(1)  漁業権免許件数</t>
  </si>
  <si>
    <t>(3) 入会許可漁業</t>
  </si>
  <si>
    <t>新潟海区との委員会協定(甲区域)</t>
  </si>
  <si>
    <t>新潟海区との委員会協定(乙区域)</t>
  </si>
  <si>
    <t>(</t>
  </si>
  <si>
    <t>( )内は協定の有効期間</t>
  </si>
  <si>
    <t>(4) 小型いかつり漁業､許可隻数(道県別)</t>
  </si>
  <si>
    <t>3(3)</t>
  </si>
  <si>
    <t>6(6)</t>
  </si>
  <si>
    <t>71(3)</t>
  </si>
  <si>
    <t>53(3)</t>
  </si>
  <si>
    <t>265(6)</t>
  </si>
  <si>
    <t>うち( )内は本県の陸揚げなし</t>
  </si>
  <si>
    <t xml:space="preserve">(5) 大臣許可漁業      </t>
  </si>
  <si>
    <t>(6) 遊漁船業登録件数</t>
  </si>
  <si>
    <t>　Ⅰ　漁業種類別違反状況()内は前年度比増減数</t>
    <rPh sb="3" eb="5">
      <t>ギョギョウ</t>
    </rPh>
    <rPh sb="5" eb="7">
      <t>シュルイ</t>
    </rPh>
    <rPh sb="7" eb="8">
      <t>ベツ</t>
    </rPh>
    <rPh sb="8" eb="10">
      <t>イハン</t>
    </rPh>
    <rPh sb="10" eb="12">
      <t>ジョウキョウ</t>
    </rPh>
    <rPh sb="14" eb="15">
      <t>ナイ</t>
    </rPh>
    <rPh sb="16" eb="20">
      <t>ゼンネンドヒ</t>
    </rPh>
    <rPh sb="20" eb="22">
      <t>ゾウゲン</t>
    </rPh>
    <rPh sb="22" eb="23">
      <t>カズ</t>
    </rPh>
    <phoneticPr fontId="15"/>
  </si>
  <si>
    <t>(+10件)</t>
  </si>
  <si>
    <t>(+10件)</t>
    <rPh sb="4" eb="5">
      <t>ケン</t>
    </rPh>
    <phoneticPr fontId="15"/>
  </si>
  <si>
    <t>(+2件)</t>
  </si>
  <si>
    <t>(－2件)</t>
  </si>
  <si>
    <t>(※調整規則：山形県海面漁業調整規則、海区指示：山形海区漁業調整委員会指示、遊適法：遊漁船業の適正化に関する法律)</t>
    <rPh sb="2" eb="4">
      <t>チョウセイ</t>
    </rPh>
    <rPh sb="4" eb="6">
      <t>キソク</t>
    </rPh>
    <rPh sb="7" eb="10">
      <t>ヤマガタケン</t>
    </rPh>
    <rPh sb="10" eb="12">
      <t>カイメン</t>
    </rPh>
    <rPh sb="12" eb="14">
      <t>ギョギョウ</t>
    </rPh>
    <rPh sb="14" eb="16">
      <t>チョウセイ</t>
    </rPh>
    <rPh sb="16" eb="18">
      <t>キソク</t>
    </rPh>
    <rPh sb="19" eb="21">
      <t>カイク</t>
    </rPh>
    <rPh sb="21" eb="23">
      <t>シジ</t>
    </rPh>
    <rPh sb="24" eb="26">
      <t>ヤマガタ</t>
    </rPh>
    <rPh sb="26" eb="28">
      <t>カイク</t>
    </rPh>
    <rPh sb="28" eb="30">
      <t>ギョギョウ</t>
    </rPh>
    <rPh sb="30" eb="32">
      <t>チョウセイ</t>
    </rPh>
    <rPh sb="32" eb="35">
      <t>イインカイ</t>
    </rPh>
    <rPh sb="35" eb="37">
      <t>シジ</t>
    </rPh>
    <rPh sb="38" eb="41">
      <t>ユウテキホウ</t>
    </rPh>
    <rPh sb="42" eb="46">
      <t>ユウギョセンギョウ</t>
    </rPh>
    <rPh sb="47" eb="50">
      <t>テキセイカ</t>
    </rPh>
    <rPh sb="51" eb="52">
      <t>カン</t>
    </rPh>
    <rPh sb="54" eb="56">
      <t>ホウリツ</t>
    </rPh>
    <phoneticPr fontId="15"/>
  </si>
  <si>
    <t>　長さ(全長) 25.90メートル</t>
  </si>
  <si>
    <t>無線電話 (SSB 10W、DSB 1W、</t>
  </si>
  <si>
    <t xml:space="preserve"> 　〃 (登録)   25.45メートル</t>
  </si>
  <si>
    <t>(1)　山形県酒田漁業無線局</t>
  </si>
  <si>
    <t>主送信機(J3E50W)</t>
  </si>
  <si>
    <t>送受信機(J3E50W)</t>
  </si>
  <si>
    <t xml:space="preserve">   (個別番号0030)</t>
  </si>
  <si>
    <t>(2)　山形県漁業協同組合漁業無線局</t>
  </si>
  <si>
    <t>周波数(KHz)</t>
  </si>
  <si>
    <t>(1)　漁港及び漁港海岸整備事業等</t>
    <rPh sb="16" eb="17">
      <t>トウ</t>
    </rPh>
    <phoneticPr fontId="15"/>
  </si>
  <si>
    <t>国庫補助金(補助率)</t>
  </si>
  <si>
    <t>(8/10)</t>
  </si>
  <si>
    <t>(2/10)</t>
  </si>
  <si>
    <t>南防波堤(1)及び(2)は、災害復旧事業との合併施工</t>
    <rPh sb="0" eb="4">
      <t>ミナミボウハテイ</t>
    </rPh>
    <rPh sb="7" eb="8">
      <t>オヨ</t>
    </rPh>
    <rPh sb="14" eb="16">
      <t>サイガイ</t>
    </rPh>
    <rPh sb="16" eb="18">
      <t>フッキュウ</t>
    </rPh>
    <rPh sb="18" eb="20">
      <t>ジギョウ</t>
    </rPh>
    <rPh sb="22" eb="24">
      <t>ガッペイ</t>
    </rPh>
    <rPh sb="24" eb="26">
      <t>セコウ</t>
    </rPh>
    <phoneticPr fontId="5"/>
  </si>
  <si>
    <t>東防波堤(B)嵩上</t>
    <rPh sb="0" eb="4">
      <t>ヒガシボウハテイ</t>
    </rPh>
    <rPh sb="7" eb="8">
      <t>タカ</t>
    </rPh>
    <rPh sb="8" eb="9">
      <t>ウエ</t>
    </rPh>
    <phoneticPr fontId="5"/>
  </si>
  <si>
    <t>南防波堤(1),(2)改良　　</t>
    <rPh sb="0" eb="1">
      <t>ミナミ</t>
    </rPh>
    <rPh sb="1" eb="2">
      <t>ボウ</t>
    </rPh>
    <rPh sb="3" eb="4">
      <t>ツツミ</t>
    </rPh>
    <rPh sb="11" eb="13">
      <t>カイリョウ</t>
    </rPh>
    <phoneticPr fontId="15"/>
  </si>
  <si>
    <t>(2/3)</t>
  </si>
  <si>
    <t>(1/3)</t>
  </si>
  <si>
    <t>(5.5/10)</t>
  </si>
  <si>
    <t>(4.5/10)</t>
  </si>
  <si>
    <t>(2)　漁礁及び増殖施設設置事業</t>
    <rPh sb="4" eb="6">
      <t>ギョショウ</t>
    </rPh>
    <rPh sb="6" eb="7">
      <t>オヨ</t>
    </rPh>
    <rPh sb="8" eb="10">
      <t>ゾウショク</t>
    </rPh>
    <rPh sb="10" eb="12">
      <t>シセツ</t>
    </rPh>
    <rPh sb="12" eb="16">
      <t>セッチジギョウ</t>
    </rPh>
    <phoneticPr fontId="5"/>
  </si>
  <si>
    <t>A=0.6ha　(N=70基)</t>
  </si>
  <si>
    <t>(1)　さけ人工ふ化放流事業</t>
  </si>
  <si>
    <t>(2)　さけ海中飼育放流事業</t>
  </si>
  <si>
    <t>(3)  あわび放流事業</t>
  </si>
  <si>
    <t>漁協・市・県放流(試験)放流  　　</t>
    <rPh sb="5" eb="6">
      <t>ケン</t>
    </rPh>
    <rPh sb="6" eb="8">
      <t>ホウリュウ</t>
    </rPh>
    <rPh sb="9" eb="11">
      <t>シケン</t>
    </rPh>
    <rPh sb="12" eb="14">
      <t>ホウリュウ</t>
    </rPh>
    <phoneticPr fontId="15"/>
  </si>
  <si>
    <t>(殻長25mm以上)</t>
  </si>
  <si>
    <t>(4)  ひらめ放流事業</t>
  </si>
  <si>
    <t xml:space="preserve"> 鶴岡市 (旧温海町)</t>
  </si>
  <si>
    <t>(1)　新規就業者数</t>
  </si>
  <si>
    <t>(2)　短期研修</t>
  </si>
  <si>
    <t>(3)　長期研修(技術研修)　</t>
    <rPh sb="4" eb="6">
      <t>チョウキ</t>
    </rPh>
    <rPh sb="6" eb="8">
      <t>ケンシュウ</t>
    </rPh>
    <rPh sb="9" eb="11">
      <t>ギジュツ</t>
    </rPh>
    <rPh sb="11" eb="13">
      <t>ケンシュウ</t>
    </rPh>
    <phoneticPr fontId="15"/>
  </si>
  <si>
    <t>(1)　地魚料理教室　(延べ44回、総参加者数 1,530名)</t>
    <rPh sb="4" eb="5">
      <t>ジ</t>
    </rPh>
    <rPh sb="5" eb="6">
      <t>サカナ</t>
    </rPh>
    <rPh sb="6" eb="8">
      <t>リョウリ</t>
    </rPh>
    <rPh sb="8" eb="10">
      <t>キョウシツ</t>
    </rPh>
    <rPh sb="12" eb="13">
      <t>ノ</t>
    </rPh>
    <phoneticPr fontId="15"/>
  </si>
  <si>
    <t xml:space="preserve"> (1) 山形県漁業協同組合</t>
  </si>
  <si>
    <t>役職員(人)</t>
  </si>
  <si>
    <t>山形県漁業
協同組合
(昭40.7.1)</t>
  </si>
  <si>
    <t>(県漁協)</t>
  </si>
  <si>
    <t>酒田市(飛島を除く)</t>
  </si>
  <si>
    <t>(注)本所には､全漁連(出向職員2名)製氷工場(1名)水産加工場(2名)を含む｡</t>
  </si>
  <si>
    <t xml:space="preserve"> (2)　漁業近代化資金平成２４年度融資実績</t>
  </si>
  <si>
    <t xml:space="preserve"> (3)　沿岸漁業改善資金平成２４年度融資実績</t>
  </si>
  <si>
    <t>(1)　漁港、港湾施設一覧表</t>
  </si>
  <si>
    <t>(2)　漁港管理</t>
  </si>
  <si>
    <t>　県管理漁港(6港)における漁港施設の管理、漁船以外の船舶が利用する場合の届出の受理、漁港施設、</t>
  </si>
  <si>
    <t>漁港区域内公共空地等の占用、工作物の設置等に係る許可(協議)を行なう。</t>
  </si>
  <si>
    <t>　由良漁港(白山島)及び堅苔沢漁港に係る漁船以外の船舶保管施設(以下「指定施設」)については、</t>
  </si>
  <si>
    <t>飛島漁港(勝浦・中村・法木)</t>
  </si>
  <si>
    <t>　漁港施設に破損がないか、漁港区域に危険な漂着物がないか等を監視するため、飛島漁港はほぼ毎日(土日祝日を除く)、</t>
  </si>
  <si>
    <t>他の5港は週に1回以上漁港監視員あるいは嘱託職員による巡視を行なっている。(平成24年度実績)</t>
  </si>
  <si>
    <t>自動車運転技師(兼)漁港監視員</t>
    <rPh sb="0" eb="3">
      <t>ジドウシャ</t>
    </rPh>
    <rPh sb="3" eb="7">
      <t>ウンテンギシ</t>
    </rPh>
    <rPh sb="8" eb="9">
      <t>ケン</t>
    </rPh>
    <rPh sb="10" eb="15">
      <t>ギョコウカンシイン</t>
    </rPh>
    <phoneticPr fontId="5"/>
  </si>
  <si>
    <t>(飛島漁港を除く)</t>
  </si>
  <si>
    <t>岸壁(物揚場、船揚場)利用届の提出を受けている。</t>
  </si>
  <si>
    <t>エ．占用等許可(協議)</t>
  </si>
  <si>
    <t>漁港区域内にある海岸保全区域の公共空地を占用等する場合には海岸法による許可(協議)を行っている。</t>
  </si>
  <si>
    <t xml:space="preserve"> 由良漁港 (白山島)</t>
  </si>
  <si>
    <t>(平成25年4月1日)</t>
    <rPh sb="5" eb="6">
      <t>ネン</t>
    </rPh>
    <rPh sb="7" eb="8">
      <t>ガツ</t>
    </rPh>
    <rPh sb="9" eb="10">
      <t>ニチ</t>
    </rPh>
    <phoneticPr fontId="15"/>
  </si>
  <si>
    <t>課長補佐(振興普及担当)</t>
    <rPh sb="0" eb="4">
      <t>カチョウホサ</t>
    </rPh>
    <rPh sb="5" eb="11">
      <t>シンコウフキュウタントウ</t>
    </rPh>
    <phoneticPr fontId="5"/>
  </si>
  <si>
    <t>課長補佐(漁港整備担当)</t>
    <rPh sb="0" eb="4">
      <t>カチョウホサ</t>
    </rPh>
    <rPh sb="5" eb="11">
      <t>ギョコウセイビタントウ</t>
    </rPh>
    <phoneticPr fontId="5"/>
  </si>
  <si>
    <t>課長補佐(漁業調整担当)</t>
    <rPh sb="0" eb="4">
      <t>カチョウホサ</t>
    </rPh>
    <rPh sb="5" eb="11">
      <t>ギョギョウチョウセイタントウ</t>
    </rPh>
    <phoneticPr fontId="5"/>
  </si>
  <si>
    <t>(注)ラウンドの為、計と内訳とは必ずしも一致しない場合がある。</t>
    <rPh sb="1" eb="2">
      <t>チュウ</t>
    </rPh>
    <rPh sb="8" eb="9">
      <t>タメ</t>
    </rPh>
    <rPh sb="10" eb="11">
      <t>ケイ</t>
    </rPh>
    <rPh sb="12" eb="14">
      <t>ウチワケ</t>
    </rPh>
    <rPh sb="16" eb="17">
      <t>カナラ</t>
    </rPh>
    <rPh sb="20" eb="22">
      <t>イッチ</t>
    </rPh>
    <rPh sb="25" eb="27">
      <t>バアイ</t>
    </rPh>
    <phoneticPr fontId="5"/>
  </si>
  <si>
    <t>(農林水産統計)</t>
    <rPh sb="1" eb="3">
      <t>ノウリン</t>
    </rPh>
    <rPh sb="3" eb="5">
      <t>スイサン</t>
    </rPh>
    <rPh sb="5" eb="7">
      <t>トウケイ</t>
    </rPh>
    <phoneticPr fontId="15"/>
  </si>
  <si>
    <t xml:space="preserve"> なお､平成14年4月1日以降の馬力表示は、旧馬力と新馬力(kW)の2通りあるため表中の馬力数は、各々の数値をそのまま集計し表記している。</t>
    <rPh sb="41" eb="43">
      <t>ヒョウチュウ</t>
    </rPh>
    <rPh sb="44" eb="46">
      <t>バリキ</t>
    </rPh>
    <rPh sb="46" eb="47">
      <t>スウ</t>
    </rPh>
    <rPh sb="49" eb="51">
      <t>オノオノ</t>
    </rPh>
    <rPh sb="52" eb="54">
      <t>スウチ</t>
    </rPh>
    <rPh sb="59" eb="61">
      <t>シュウケイ</t>
    </rPh>
    <rPh sb="62" eb="64">
      <t>ヒョウキ</t>
    </rPh>
    <phoneticPr fontId="15"/>
  </si>
  <si>
    <t>(１)海面生産高</t>
    <rPh sb="3" eb="5">
      <t>カイメン</t>
    </rPh>
    <rPh sb="5" eb="7">
      <t>セイサン</t>
    </rPh>
    <rPh sb="7" eb="8">
      <t>タカ</t>
    </rPh>
    <phoneticPr fontId="15"/>
  </si>
  <si>
    <t>　これを魚種別に多い物から見ていくと、1位するめいか(全漁獲量に占める割合　2,162トン、37.6％)、2位べにずわい(393トン、6.8％)、</t>
    <rPh sb="4" eb="5">
      <t>ギョ</t>
    </rPh>
    <rPh sb="5" eb="7">
      <t>シュベツ</t>
    </rPh>
    <rPh sb="8" eb="9">
      <t>オオ</t>
    </rPh>
    <rPh sb="10" eb="11">
      <t>モノ</t>
    </rPh>
    <rPh sb="13" eb="14">
      <t>ミ</t>
    </rPh>
    <rPh sb="20" eb="21">
      <t>イ</t>
    </rPh>
    <rPh sb="54" eb="55">
      <t>イ</t>
    </rPh>
    <phoneticPr fontId="4"/>
  </si>
  <si>
    <t>3位はたはた(371トン、6.4％)、4位たい類(365トン、6.3％)、5位たら(307トン、5.3％)であった。</t>
    <rPh sb="20" eb="21">
      <t>イ</t>
    </rPh>
    <rPh sb="23" eb="24">
      <t>ルイ</t>
    </rPh>
    <rPh sb="38" eb="39">
      <t>イ</t>
    </rPh>
    <phoneticPr fontId="4"/>
  </si>
  <si>
    <t>　これを魚種別に多い物から見ていくと、1位するめいか(全生産額に占める割合　550百万円、22.6％)、2位たい類(266百万円、10.9％)、</t>
    <rPh sb="4" eb="5">
      <t>ギョ</t>
    </rPh>
    <rPh sb="5" eb="7">
      <t>シュベツ</t>
    </rPh>
    <rPh sb="8" eb="9">
      <t>オオ</t>
    </rPh>
    <rPh sb="10" eb="11">
      <t>モノ</t>
    </rPh>
    <rPh sb="13" eb="14">
      <t>ミ</t>
    </rPh>
    <rPh sb="20" eb="21">
      <t>イ</t>
    </rPh>
    <rPh sb="41" eb="42">
      <t>ヒャク</t>
    </rPh>
    <rPh sb="42" eb="44">
      <t>マンエン</t>
    </rPh>
    <rPh sb="53" eb="54">
      <t>イ</t>
    </rPh>
    <rPh sb="56" eb="57">
      <t>ルイ</t>
    </rPh>
    <rPh sb="61" eb="62">
      <t>ヒャク</t>
    </rPh>
    <rPh sb="62" eb="64">
      <t>マンエン</t>
    </rPh>
    <phoneticPr fontId="4"/>
  </si>
  <si>
    <t>3位ほっこくあかえび(137百万円、5.6％)、4位たら(135百万円、5.5％)、5位はたはた(111百万円、4.6％)であった。</t>
    <rPh sb="25" eb="26">
      <t>イ</t>
    </rPh>
    <rPh sb="32" eb="33">
      <t>ヒャク</t>
    </rPh>
    <rPh sb="33" eb="35">
      <t>マンエン</t>
    </rPh>
    <rPh sb="43" eb="44">
      <t>イ</t>
    </rPh>
    <rPh sb="52" eb="53">
      <t>ヒャク</t>
    </rPh>
    <rPh sb="53" eb="55">
      <t>マンエン</t>
    </rPh>
    <phoneticPr fontId="4"/>
  </si>
  <si>
    <t>　　漁獲量について、漁業種別に多い物から見ていくと、1位いか一本釣漁業(全漁獲量に占める割合2,149トン、37.4％)、2位底びき網漁業(1,686トン、29.3％)、</t>
    <rPh sb="2" eb="5">
      <t>ギョカクリョウ</t>
    </rPh>
    <rPh sb="10" eb="12">
      <t>ギョギョウ</t>
    </rPh>
    <rPh sb="12" eb="14">
      <t>シュベツ</t>
    </rPh>
    <rPh sb="15" eb="16">
      <t>オオ</t>
    </rPh>
    <rPh sb="17" eb="18">
      <t>モノ</t>
    </rPh>
    <rPh sb="20" eb="21">
      <t>ミ</t>
    </rPh>
    <rPh sb="27" eb="28">
      <t>イ</t>
    </rPh>
    <rPh sb="30" eb="32">
      <t>イッポン</t>
    </rPh>
    <rPh sb="32" eb="33">
      <t>ツ</t>
    </rPh>
    <rPh sb="33" eb="35">
      <t>ギョギョウ</t>
    </rPh>
    <rPh sb="62" eb="63">
      <t>イ</t>
    </rPh>
    <rPh sb="63" eb="64">
      <t>ソコ</t>
    </rPh>
    <rPh sb="66" eb="67">
      <t>アミ</t>
    </rPh>
    <rPh sb="67" eb="69">
      <t>ギョギョウ</t>
    </rPh>
    <phoneticPr fontId="4"/>
  </si>
  <si>
    <t>3位さけます定置網漁業(493トン、8.6％)、4位かご漁業(459トン、8.0％)であった。</t>
    <rPh sb="25" eb="26">
      <t>イ</t>
    </rPh>
    <rPh sb="28" eb="30">
      <t>ギョギョウ</t>
    </rPh>
    <phoneticPr fontId="4"/>
  </si>
  <si>
    <t>　　生産額について、漁業種別に多い物から見ていくと、1位底びき網漁業(全生産額に占める割合　892百万円、36.6％)、2位いか一本釣漁業(548百万円、22.5％)、</t>
    <rPh sb="2" eb="5">
      <t>セイサンガク</t>
    </rPh>
    <rPh sb="10" eb="12">
      <t>ギョギョウ</t>
    </rPh>
    <rPh sb="12" eb="14">
      <t>シュベツ</t>
    </rPh>
    <rPh sb="15" eb="16">
      <t>オオ</t>
    </rPh>
    <rPh sb="17" eb="18">
      <t>モノ</t>
    </rPh>
    <rPh sb="20" eb="21">
      <t>ミ</t>
    </rPh>
    <rPh sb="27" eb="28">
      <t>イ</t>
    </rPh>
    <rPh sb="28" eb="29">
      <t>ソコ</t>
    </rPh>
    <rPh sb="31" eb="32">
      <t>アミ</t>
    </rPh>
    <rPh sb="32" eb="34">
      <t>ギョギョウ</t>
    </rPh>
    <rPh sb="49" eb="50">
      <t>ヒャク</t>
    </rPh>
    <rPh sb="50" eb="52">
      <t>マンエン</t>
    </rPh>
    <rPh sb="61" eb="62">
      <t>イ</t>
    </rPh>
    <rPh sb="64" eb="66">
      <t>イッポン</t>
    </rPh>
    <rPh sb="66" eb="67">
      <t>ツ</t>
    </rPh>
    <rPh sb="67" eb="69">
      <t>ギョギョウ</t>
    </rPh>
    <rPh sb="73" eb="74">
      <t>ヒャク</t>
    </rPh>
    <rPh sb="74" eb="76">
      <t>マンエン</t>
    </rPh>
    <phoneticPr fontId="4"/>
  </si>
  <si>
    <t>　3位採貝藻漁業(205トン、8.4％)、4位その他のはえなわ漁業(199百万円、8.2％)であった。</t>
    <rPh sb="22" eb="23">
      <t>イ</t>
    </rPh>
    <rPh sb="25" eb="26">
      <t>タ</t>
    </rPh>
    <rPh sb="31" eb="33">
      <t>ギョギョウ</t>
    </rPh>
    <rPh sb="37" eb="38">
      <t>ヒャク</t>
    </rPh>
    <rPh sb="38" eb="40">
      <t>マンエン</t>
    </rPh>
    <phoneticPr fontId="4"/>
  </si>
  <si>
    <t>　　　　　(漁協統計)</t>
  </si>
  <si>
    <t xml:space="preserve">(2) 漁業種類別､地区別､知事許可隻数                                                                     　　       </t>
  </si>
  <si>
    <t>)</t>
  </si>
  <si>
    <t>　 ｱﾏﾁｭｱ無線受信機)</t>
  </si>
  <si>
    <t>レーダー(ARPA付)</t>
  </si>
  <si>
    <t>周波数(kHz)</t>
  </si>
  <si>
    <t>3箇所(鼠ヶ関沖、温福沖、吹浦沖)</t>
  </si>
  <si>
    <r>
      <rPr>
        <sz val="11"/>
        <rFont val="ＭＳ 明朝"/>
        <family val="1"/>
        <charset val="128"/>
      </rPr>
      <t>　海面では、漁業監視調査船「月峯」</t>
    </r>
    <r>
      <rPr>
        <sz val="11"/>
        <rFont val="Century"/>
        <family val="1"/>
      </rPr>
      <t>(52</t>
    </r>
    <r>
      <rPr>
        <sz val="11"/>
        <rFont val="ＭＳ 明朝"/>
        <family val="1"/>
        <charset val="128"/>
      </rPr>
      <t>ﾄﾝ、</t>
    </r>
    <r>
      <rPr>
        <sz val="11"/>
        <rFont val="Century"/>
        <family val="1"/>
      </rPr>
      <t>D</t>
    </r>
    <r>
      <rPr>
        <sz val="11"/>
        <rFont val="ＭＳ 明朝"/>
        <family val="1"/>
        <charset val="128"/>
      </rPr>
      <t>・</t>
    </r>
    <r>
      <rPr>
        <sz val="11"/>
        <rFont val="Century"/>
        <family val="1"/>
      </rPr>
      <t>1,854kW</t>
    </r>
    <r>
      <rPr>
        <sz val="11"/>
        <rFont val="游ゴシック"/>
        <family val="1"/>
        <charset val="128"/>
      </rPr>
      <t>×</t>
    </r>
    <r>
      <rPr>
        <sz val="11"/>
        <rFont val="Century"/>
        <family val="1"/>
      </rPr>
      <t>2)</t>
    </r>
    <r>
      <rPr>
        <sz val="11"/>
        <rFont val="ＭＳ 明朝"/>
        <family val="1"/>
        <charset val="128"/>
      </rPr>
      <t>等による海上取締違反が</t>
    </r>
    <r>
      <rPr>
        <sz val="11"/>
        <rFont val="Century"/>
        <family val="1"/>
      </rPr>
      <t>21</t>
    </r>
    <r>
      <rPr>
        <sz val="11"/>
        <rFont val="ＭＳ 明朝"/>
        <family val="1"/>
        <charset val="128"/>
      </rPr>
      <t>件</t>
    </r>
    <r>
      <rPr>
        <sz val="11"/>
        <rFont val="Century"/>
        <family val="1"/>
      </rPr>
      <t>(</t>
    </r>
    <r>
      <rPr>
        <sz val="11"/>
        <rFont val="ＭＳ 明朝"/>
        <family val="1"/>
        <charset val="128"/>
      </rPr>
      <t>県内漁船</t>
    </r>
    <r>
      <rPr>
        <sz val="11"/>
        <rFont val="Century"/>
        <family val="1"/>
      </rPr>
      <t>1</t>
    </r>
    <r>
      <rPr>
        <sz val="11"/>
        <rFont val="ＭＳ 明朝"/>
        <family val="1"/>
        <charset val="128"/>
      </rPr>
      <t>件、県外漁船</t>
    </r>
    <r>
      <rPr>
        <sz val="11"/>
        <rFont val="Century"/>
        <family val="1"/>
      </rPr>
      <t>6</t>
    </r>
    <r>
      <rPr>
        <sz val="11"/>
        <rFont val="ＭＳ 明朝"/>
        <family val="1"/>
        <charset val="128"/>
      </rPr>
      <t>件、遊漁</t>
    </r>
    <r>
      <rPr>
        <sz val="11"/>
        <rFont val="Century"/>
        <family val="1"/>
      </rPr>
      <t>14</t>
    </r>
    <r>
      <rPr>
        <sz val="11"/>
        <rFont val="ＭＳ 明朝"/>
        <family val="1"/>
        <charset val="128"/>
      </rPr>
      <t>件</t>
    </r>
    <r>
      <rPr>
        <sz val="11"/>
        <rFont val="Century"/>
        <family val="1"/>
      </rPr>
      <t>)</t>
    </r>
    <rPh sb="1" eb="3">
      <t>カイメン</t>
    </rPh>
    <rPh sb="6" eb="8">
      <t>ギョギョウ</t>
    </rPh>
    <rPh sb="8" eb="10">
      <t>カンシ</t>
    </rPh>
    <rPh sb="10" eb="13">
      <t>チョウサセン</t>
    </rPh>
    <rPh sb="14" eb="15">
      <t>ツキ</t>
    </rPh>
    <rPh sb="15" eb="16">
      <t>ミネ</t>
    </rPh>
    <rPh sb="35" eb="36">
      <t>トウ</t>
    </rPh>
    <rPh sb="39" eb="40">
      <t>ウミ</t>
    </rPh>
    <rPh sb="40" eb="41">
      <t>ウエ</t>
    </rPh>
    <rPh sb="41" eb="42">
      <t>ト</t>
    </rPh>
    <rPh sb="42" eb="43">
      <t>シ</t>
    </rPh>
    <rPh sb="43" eb="45">
      <t>イハン</t>
    </rPh>
    <rPh sb="48" eb="49">
      <t>ケン</t>
    </rPh>
    <rPh sb="50" eb="54">
      <t>ケンナイギョセン</t>
    </rPh>
    <rPh sb="55" eb="56">
      <t>ケン</t>
    </rPh>
    <rPh sb="57" eb="61">
      <t>ケンガイギョセン</t>
    </rPh>
    <rPh sb="62" eb="63">
      <t>ケン</t>
    </rPh>
    <phoneticPr fontId="15"/>
  </si>
  <si>
    <r>
      <rPr>
        <sz val="11"/>
        <rFont val="ＭＳ 明朝"/>
        <family val="1"/>
        <charset val="128"/>
      </rPr>
      <t>　ディープ</t>
    </r>
    <r>
      <rPr>
        <sz val="11"/>
        <rFont val="Century"/>
        <family val="1"/>
      </rPr>
      <t>V</t>
    </r>
    <r>
      <rPr>
        <sz val="11"/>
        <rFont val="ＭＳ 明朝"/>
        <family val="1"/>
        <charset val="128"/>
      </rPr>
      <t>型性</t>
    </r>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</si>
</sst>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0\ "/>
    <numFmt numFmtId="177" formatCode="#,##0.00\ "/>
    <numFmt numFmtId="178" formatCode="#,##0\ ;[Red]\(#,##0\)"/>
    <numFmt numFmtId="179" formatCode="#,###;\-#,###;&quot;&quot;;@"/>
    <numFmt numFmtId="180" formatCode="0_);[Red]\(0\)"/>
    <numFmt numFmtId="181" formatCode="0.0\ "/>
    <numFmt numFmtId="182" formatCode="0.0_);[Red]\(0.0\)"/>
    <numFmt numFmtId="183" formatCode="#,##0.0\ "/>
    <numFmt numFmtId="184" formatCode="0\ "/>
    <numFmt numFmtId="185" formatCode="#,##0_);[Red]\(#,##0\)"/>
    <numFmt numFmtId="186" formatCode="[$-411]ge\.m\.d;@"/>
    <numFmt numFmtId="187" formatCode="#,##0.0\ ;[Red]\(#,##0.0\)"/>
    <numFmt numFmtId="188" formatCode="0_ "/>
    <numFmt numFmtId="189" formatCode="#,##0_);\(#,##0\)"/>
    <numFmt numFmtId="190" formatCode="#,##0_ "/>
    <numFmt numFmtId="191" formatCode="#,##0_ ;[Red]\-#,##0\ "/>
    <numFmt numFmtId="192" formatCode="#,##0.00_ ;[Red]\-#,##0.00\ "/>
    <numFmt numFmtId="193" formatCode="0.0_ "/>
    <numFmt numFmtId="194" formatCode="0.00_);[Red]\(0.00\)"/>
  </numFmts>
  <fonts count="67">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28"/>
      <color theme="1"/>
      <name val="ＭＳ 明朝"/>
      <family val="1"/>
      <charset val="128"/>
    </font>
    <font>
      <sz val="6"/>
      <name val="ＭＳ Ｐゴシック"/>
      <family val="3"/>
      <charset val="128"/>
      <scheme val="minor"/>
    </font>
    <font>
      <b/>
      <sz val="48"/>
      <color theme="1"/>
      <name val="ＭＳ 明朝"/>
      <family val="1"/>
      <charset val="128"/>
    </font>
    <font>
      <sz val="14"/>
      <color theme="1"/>
      <name val="Century"/>
      <family val="1"/>
    </font>
    <font>
      <sz val="14"/>
      <color theme="1"/>
      <name val="ＭＳ 明朝"/>
      <family val="1"/>
      <charset val="128"/>
    </font>
    <font>
      <sz val="10"/>
      <color theme="1"/>
      <name val="Century"/>
      <family val="1"/>
    </font>
    <font>
      <sz val="10"/>
      <color theme="1"/>
      <name val="ＭＳ 明朝"/>
      <family val="1"/>
      <charset val="128"/>
    </font>
    <font>
      <sz val="12"/>
      <color theme="1"/>
      <name val="ＭＳ Ｐゴシック"/>
      <family val="2"/>
      <charset val="128"/>
    </font>
    <font>
      <sz val="11"/>
      <name val="ＭＳ Ｐゴシック"/>
      <family val="3"/>
      <charset val="128"/>
    </font>
    <font>
      <sz val="11"/>
      <name val="Century"/>
      <family val="1"/>
    </font>
    <font>
      <sz val="10"/>
      <name val="Century"/>
      <family val="1"/>
    </font>
    <font>
      <sz val="6"/>
      <name val="ＭＳ Ｐゴシック"/>
      <family val="3"/>
      <charset val="128"/>
    </font>
    <font>
      <sz val="10"/>
      <name val="ＭＳ 明朝"/>
      <family val="1"/>
      <charset val="128"/>
    </font>
    <font>
      <sz val="11"/>
      <name val="ＭＳ 明朝"/>
      <family val="1"/>
      <charset val="128"/>
    </font>
    <font>
      <sz val="6"/>
      <name val="Century"/>
      <family val="1"/>
    </font>
    <font>
      <sz val="6"/>
      <name val="ＭＳ 明朝"/>
      <family val="1"/>
      <charset val="128"/>
    </font>
    <font>
      <sz val="12"/>
      <name val="Century"/>
      <family val="1"/>
    </font>
    <font>
      <sz val="12"/>
      <name val="ＭＳ 明朝"/>
      <family val="1"/>
      <charset val="128"/>
    </font>
    <font>
      <sz val="12"/>
      <color theme="1"/>
      <name val="ＭＳ 明朝"/>
      <family val="1"/>
      <charset val="128"/>
    </font>
    <font>
      <sz val="11"/>
      <color theme="1"/>
      <name val="Century"/>
      <family val="1"/>
    </font>
    <font>
      <sz val="12"/>
      <color theme="1"/>
      <name val="Century"/>
      <family val="1"/>
    </font>
    <font>
      <sz val="12"/>
      <color theme="1"/>
      <name val="ＭＳ Ｐ明朝"/>
      <family val="1"/>
      <charset val="128"/>
    </font>
    <font>
      <sz val="11"/>
      <color theme="1"/>
      <name val="ＭＳ 明朝"/>
      <family val="1"/>
      <charset val="128"/>
    </font>
    <font>
      <sz val="12"/>
      <color indexed="8"/>
      <name val="ＭＳ 明朝"/>
      <family val="1"/>
      <charset val="128"/>
    </font>
    <font>
      <sz val="11"/>
      <color indexed="8"/>
      <name val="ＭＳ 明朝"/>
      <family val="1"/>
      <charset val="128"/>
    </font>
    <font>
      <sz val="11"/>
      <color indexed="8"/>
      <name val="Century"/>
      <family val="1"/>
    </font>
    <font>
      <sz val="12"/>
      <color indexed="8"/>
      <name val="Century"/>
      <family val="1"/>
    </font>
    <font>
      <sz val="11"/>
      <color indexed="10"/>
      <name val="Century"/>
      <family val="1"/>
    </font>
    <font>
      <sz val="12"/>
      <color rgb="FF000000"/>
      <name val="Century"/>
      <family val="1"/>
    </font>
    <font>
      <sz val="12"/>
      <color rgb="FF000000"/>
      <name val="ＭＳ 明朝"/>
      <family val="1"/>
      <charset val="128"/>
    </font>
    <font>
      <sz val="11"/>
      <color rgb="FF000000"/>
      <name val="Century"/>
      <family val="1"/>
    </font>
    <font>
      <sz val="11"/>
      <color rgb="FF000000"/>
      <name val="ＭＳ 明朝"/>
      <family val="1"/>
      <charset val="128"/>
    </font>
    <font>
      <sz val="10.5"/>
      <color rgb="FF000000"/>
      <name val="Century"/>
      <family val="1"/>
    </font>
    <font>
      <b/>
      <u/>
      <sz val="14"/>
      <name val="Century"/>
      <family val="1"/>
    </font>
    <font>
      <b/>
      <u/>
      <sz val="14"/>
      <name val="ＭＳ 明朝"/>
      <family val="1"/>
      <charset val="128"/>
    </font>
    <font>
      <sz val="14"/>
      <color rgb="FF000000"/>
      <name val="Century"/>
      <family val="1"/>
    </font>
    <font>
      <sz val="14"/>
      <color rgb="FF000000"/>
      <name val="ＭＳ 明朝"/>
      <family val="1"/>
      <charset val="128"/>
    </font>
    <font>
      <sz val="10.5"/>
      <color theme="1"/>
      <name val="Century"/>
      <family val="1"/>
    </font>
    <font>
      <sz val="11"/>
      <name val="ＭＳ Ｐ明朝"/>
      <family val="1"/>
      <charset val="128"/>
    </font>
    <font>
      <sz val="9"/>
      <name val="Century"/>
      <family val="1"/>
    </font>
    <font>
      <sz val="9"/>
      <name val="ＭＳ 明朝"/>
      <family val="1"/>
      <charset val="128"/>
    </font>
    <font>
      <sz val="10"/>
      <color indexed="8"/>
      <name val="ＭＳ 明朝"/>
      <family val="1"/>
      <charset val="128"/>
    </font>
    <font>
      <sz val="10"/>
      <color indexed="8"/>
      <name val="Century"/>
      <family val="1"/>
    </font>
    <font>
      <sz val="11"/>
      <name val="Century"/>
      <family val="1"/>
      <charset val="128"/>
    </font>
    <font>
      <sz val="11"/>
      <name val="游ゴシック"/>
      <family val="1"/>
      <charset val="128"/>
    </font>
    <font>
      <sz val="11"/>
      <color indexed="8"/>
      <name val="Century"/>
      <family val="1"/>
      <charset val="128"/>
    </font>
    <font>
      <sz val="12"/>
      <color theme="1"/>
      <name val="Century"/>
      <family val="1"/>
      <charset val="128"/>
    </font>
    <font>
      <sz val="10"/>
      <color rgb="FF000000"/>
      <name val="ＭＳ 明朝"/>
      <family val="1"/>
      <charset val="128"/>
    </font>
    <font>
      <sz val="11"/>
      <color theme="1"/>
      <name val="ＭＳ Ｐゴシック"/>
      <family val="2"/>
      <scheme val="minor"/>
    </font>
    <font>
      <sz val="11"/>
      <name val="Yu Gothic"/>
      <family val="1"/>
      <charset val="128"/>
    </font>
    <font>
      <sz val="9"/>
      <color theme="1"/>
      <name val="ＭＳ 明朝"/>
      <family val="1"/>
      <charset val="128"/>
    </font>
    <font>
      <sz val="9"/>
      <color theme="1"/>
      <name val="Century"/>
      <family val="1"/>
    </font>
    <font>
      <sz val="12"/>
      <color rgb="FF000000"/>
      <name val="Century"/>
      <family val="1"/>
      <charset val="128"/>
    </font>
    <font>
      <sz val="10"/>
      <color rgb="FF000000"/>
      <name val="Century"/>
      <family val="1"/>
    </font>
    <font>
      <sz val="14"/>
      <name val="Century"/>
      <family val="1"/>
    </font>
    <font>
      <sz val="14"/>
      <name val="ＭＳ 明朝"/>
      <family val="1"/>
      <charset val="128"/>
    </font>
    <font>
      <sz val="11"/>
      <color rgb="FFFF0000"/>
      <name val="Century"/>
      <family val="1"/>
    </font>
    <font>
      <sz val="9"/>
      <name val="Century"/>
      <family val="1"/>
      <charset val="128"/>
    </font>
    <font>
      <sz val="12"/>
      <name val="Century"/>
      <family val="1"/>
      <charset val="128"/>
    </font>
    <font>
      <sz val="11"/>
      <color theme="1"/>
      <name val="Century"/>
      <family val="1"/>
      <charset val="128"/>
    </font>
    <font>
      <sz val="11"/>
      <color theme="1"/>
      <name val="ＭＳ Ｐ明朝"/>
      <family val="1"/>
      <charset val="128"/>
    </font>
    <font>
      <sz val="11"/>
      <color theme="1"/>
      <name val="游ゴシック"/>
      <family val="1"/>
      <charset val="128"/>
    </font>
    <font>
      <sz val="6"/>
      <name val="ＭＳ Ｐゴシック"/>
      <family val="2"/>
      <charset val="128"/>
      <scheme val="minor"/>
    </font>
  </fonts>
  <fills count="2">
    <fill>
      <patternFill patternType="none"/>
    </fill>
    <fill>
      <patternFill patternType="gray125"/>
    </fill>
  </fills>
  <borders count="236">
    <border>
      <left/>
      <right/>
      <top/>
      <bottom/>
      <diagonal/>
    </border>
    <border>
      <left style="hair">
        <color indexed="8"/>
      </left>
      <right style="hair">
        <color indexed="8"/>
      </right>
      <top/>
      <bottom style="hair">
        <color indexed="8"/>
      </bottom>
      <diagonal/>
    </border>
    <border>
      <left style="hair">
        <color indexed="8"/>
      </left>
      <right style="hair">
        <color indexed="8"/>
      </right>
      <top/>
      <bottom/>
      <diagonal/>
    </border>
    <border>
      <left style="hair">
        <color indexed="8"/>
      </left>
      <right style="hair">
        <color indexed="8"/>
      </right>
      <top style="hair">
        <color indexed="8"/>
      </top>
      <bottom/>
      <diagonal/>
    </border>
    <border>
      <left/>
      <right/>
      <top/>
      <bottom style="medium">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8"/>
      </left>
      <right style="hair">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8"/>
      </left>
      <right style="hair">
        <color indexed="8"/>
      </right>
      <top style="hair">
        <color indexed="8"/>
      </top>
      <bottom style="thin">
        <color indexed="64"/>
      </bottom>
      <diagonal/>
    </border>
    <border>
      <left style="hair">
        <color indexed="8"/>
      </left>
      <right style="hair">
        <color indexed="8"/>
      </right>
      <top style="hair">
        <color indexed="8"/>
      </top>
      <bottom style="thin">
        <color indexed="64"/>
      </bottom>
      <diagonal/>
    </border>
    <border>
      <left style="hair">
        <color indexed="8"/>
      </left>
      <right style="thin">
        <color indexed="8"/>
      </right>
      <top style="hair">
        <color indexed="8"/>
      </top>
      <bottom style="thin">
        <color indexed="64"/>
      </bottom>
      <diagonal/>
    </border>
    <border>
      <left style="thin">
        <color indexed="8"/>
      </left>
      <right/>
      <top/>
      <bottom/>
      <diagonal/>
    </border>
    <border diagonalDown="1">
      <left style="thin">
        <color indexed="8"/>
      </left>
      <right/>
      <top style="thin">
        <color indexed="8"/>
      </top>
      <bottom style="thin">
        <color indexed="64"/>
      </bottom>
      <diagonal style="hair">
        <color indexed="8"/>
      </diagonal>
    </border>
    <border diagonalDown="1">
      <left/>
      <right style="hair">
        <color indexed="8"/>
      </right>
      <top style="thin">
        <color indexed="8"/>
      </top>
      <bottom style="thin">
        <color indexed="64"/>
      </bottom>
      <diagonal style="hair">
        <color indexed="8"/>
      </diagonal>
    </border>
    <border>
      <left style="hair">
        <color indexed="8"/>
      </left>
      <right style="hair">
        <color indexed="8"/>
      </right>
      <top style="thin">
        <color indexed="8"/>
      </top>
      <bottom style="thin">
        <color indexed="64"/>
      </bottom>
      <diagonal/>
    </border>
    <border>
      <left style="thin">
        <color indexed="8"/>
      </left>
      <right style="hair">
        <color indexed="8"/>
      </right>
      <top style="thin">
        <color indexed="8"/>
      </top>
      <bottom style="thin">
        <color indexed="64"/>
      </bottom>
      <diagonal/>
    </border>
    <border>
      <left style="hair">
        <color indexed="8"/>
      </left>
      <right style="thin">
        <color indexed="8"/>
      </right>
      <top style="thin">
        <color indexed="8"/>
      </top>
      <bottom style="thin">
        <color indexed="64"/>
      </bottom>
      <diagonal/>
    </border>
    <border>
      <left style="thin">
        <color indexed="8"/>
      </left>
      <right style="hair">
        <color indexed="8"/>
      </right>
      <top/>
      <bottom style="hair">
        <color indexed="8"/>
      </bottom>
      <diagonal/>
    </border>
    <border>
      <left style="hair">
        <color indexed="8"/>
      </left>
      <right style="thin">
        <color indexed="8"/>
      </right>
      <top/>
      <bottom style="hair">
        <color indexed="8"/>
      </bottom>
      <diagonal/>
    </border>
    <border>
      <left style="thin">
        <color indexed="8"/>
      </left>
      <right style="hair">
        <color indexed="8"/>
      </right>
      <top style="hair">
        <color indexed="8"/>
      </top>
      <bottom/>
      <diagonal/>
    </border>
    <border>
      <left style="hair">
        <color indexed="8"/>
      </left>
      <right style="thin">
        <color indexed="8"/>
      </right>
      <top style="hair">
        <color indexed="8"/>
      </top>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right/>
      <top style="thin">
        <color indexed="8"/>
      </top>
      <bottom/>
      <diagonal/>
    </border>
    <border>
      <left style="thin">
        <color indexed="8"/>
      </left>
      <right/>
      <top style="hair">
        <color indexed="8"/>
      </top>
      <bottom style="thin">
        <color indexed="8"/>
      </bottom>
      <diagonal/>
    </border>
    <border>
      <left/>
      <right/>
      <top style="hair">
        <color indexed="8"/>
      </top>
      <bottom style="thin">
        <color indexed="8"/>
      </bottom>
      <diagonal/>
    </border>
    <border>
      <left style="thin">
        <color indexed="8"/>
      </left>
      <right/>
      <top style="hair">
        <color indexed="8"/>
      </top>
      <bottom style="hair">
        <color indexed="8"/>
      </bottom>
      <diagonal/>
    </border>
    <border>
      <left/>
      <right/>
      <top style="hair">
        <color indexed="8"/>
      </top>
      <bottom style="hair">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style="hair">
        <color indexed="8"/>
      </top>
      <bottom/>
      <diagonal/>
    </border>
    <border>
      <left/>
      <right/>
      <top style="hair">
        <color indexed="8"/>
      </top>
      <bottom/>
      <diagonal/>
    </border>
    <border>
      <left style="thin">
        <color indexed="8"/>
      </left>
      <right/>
      <top/>
      <bottom style="hair">
        <color indexed="8"/>
      </bottom>
      <diagonal/>
    </border>
    <border>
      <left/>
      <right/>
      <top/>
      <bottom style="hair">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diagonalDown="1">
      <left style="thin">
        <color indexed="8"/>
      </left>
      <right style="hair">
        <color indexed="8"/>
      </right>
      <top style="thin">
        <color indexed="8"/>
      </top>
      <bottom style="thin">
        <color indexed="64"/>
      </bottom>
      <diagonal style="hair">
        <color indexed="8"/>
      </diagonal>
    </border>
    <border>
      <left style="hair">
        <color indexed="8"/>
      </left>
      <right/>
      <top style="thin">
        <color indexed="8"/>
      </top>
      <bottom style="thin">
        <color indexed="64"/>
      </bottom>
      <diagonal/>
    </border>
    <border>
      <left style="thin">
        <color indexed="64"/>
      </left>
      <right style="hair">
        <color indexed="8"/>
      </right>
      <top style="thin">
        <color indexed="8"/>
      </top>
      <bottom style="thin">
        <color indexed="64"/>
      </bottom>
      <diagonal/>
    </border>
    <border>
      <left style="hair">
        <color indexed="8"/>
      </left>
      <right/>
      <top/>
      <bottom style="hair">
        <color indexed="8"/>
      </bottom>
      <diagonal/>
    </border>
    <border>
      <left style="thin">
        <color indexed="64"/>
      </left>
      <right style="hair">
        <color indexed="8"/>
      </right>
      <top/>
      <bottom style="hair">
        <color indexed="8"/>
      </bottom>
      <diagonal/>
    </border>
    <border>
      <left style="hair">
        <color indexed="8"/>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top style="hair">
        <color indexed="8"/>
      </top>
      <bottom/>
      <diagonal/>
    </border>
    <border>
      <left style="thin">
        <color indexed="64"/>
      </left>
      <right style="hair">
        <color indexed="8"/>
      </right>
      <top style="hair">
        <color indexed="8"/>
      </top>
      <bottom/>
      <diagonal/>
    </border>
    <border>
      <left style="thin">
        <color indexed="8"/>
      </left>
      <right style="hair">
        <color indexed="8"/>
      </right>
      <top style="thin">
        <color indexed="64"/>
      </top>
      <bottom style="hair">
        <color indexed="8"/>
      </bottom>
      <diagonal/>
    </border>
    <border>
      <left style="hair">
        <color indexed="8"/>
      </left>
      <right style="hair">
        <color indexed="8"/>
      </right>
      <top style="thin">
        <color indexed="64"/>
      </top>
      <bottom style="hair">
        <color indexed="8"/>
      </bottom>
      <diagonal/>
    </border>
    <border>
      <left style="hair">
        <color indexed="8"/>
      </left>
      <right/>
      <top style="thin">
        <color indexed="64"/>
      </top>
      <bottom style="hair">
        <color indexed="8"/>
      </bottom>
      <diagonal/>
    </border>
    <border>
      <left style="thin">
        <color indexed="64"/>
      </left>
      <right style="hair">
        <color indexed="8"/>
      </right>
      <top style="thin">
        <color indexed="64"/>
      </top>
      <bottom style="hair">
        <color indexed="8"/>
      </bottom>
      <diagonal/>
    </border>
    <border>
      <left style="hair">
        <color indexed="8"/>
      </left>
      <right style="thin">
        <color indexed="8"/>
      </right>
      <top style="thin">
        <color indexed="64"/>
      </top>
      <bottom style="hair">
        <color indexed="8"/>
      </bottom>
      <diagonal/>
    </border>
    <border>
      <left style="hair">
        <color indexed="8"/>
      </left>
      <right/>
      <top style="hair">
        <color indexed="8"/>
      </top>
      <bottom style="thin">
        <color indexed="8"/>
      </bottom>
      <diagonal/>
    </border>
    <border>
      <left style="thin">
        <color indexed="64"/>
      </left>
      <right style="hair">
        <color indexed="8"/>
      </right>
      <top style="hair">
        <color indexed="8"/>
      </top>
      <bottom style="thin">
        <color indexed="8"/>
      </bottom>
      <diagonal/>
    </border>
    <border diagonalDown="1">
      <left style="hair">
        <color indexed="8"/>
      </left>
      <right style="hair">
        <color indexed="8"/>
      </right>
      <top style="thin">
        <color indexed="8"/>
      </top>
      <bottom style="hair">
        <color indexed="8"/>
      </bottom>
      <diagonal style="hair">
        <color indexed="8"/>
      </diagonal>
    </border>
    <border>
      <left/>
      <right/>
      <top style="thin">
        <color indexed="64"/>
      </top>
      <bottom style="thin">
        <color indexed="64"/>
      </bottom>
      <diagonal/>
    </border>
    <border diagonalDown="1">
      <left/>
      <right style="thin">
        <color indexed="64"/>
      </right>
      <top/>
      <bottom style="thin">
        <color indexed="64"/>
      </bottom>
      <diagonal style="thin">
        <color auto="1"/>
      </diagonal>
    </border>
    <border diagonalDown="1">
      <left style="thin">
        <color indexed="64"/>
      </left>
      <right/>
      <top style="thin">
        <color indexed="64"/>
      </top>
      <bottom/>
      <diagonal style="thin">
        <color auto="1"/>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thin">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top/>
      <bottom style="thin">
        <color indexed="64"/>
      </bottom>
      <diagonal/>
    </border>
    <border>
      <left style="hair">
        <color indexed="8"/>
      </left>
      <right/>
      <top style="thin">
        <color indexed="64"/>
      </top>
      <bottom/>
      <diagonal/>
    </border>
    <border>
      <left/>
      <right style="hair">
        <color indexed="8"/>
      </right>
      <top style="thin">
        <color indexed="64"/>
      </top>
      <bottom/>
      <diagonal/>
    </border>
    <border>
      <left style="hair">
        <color indexed="8"/>
      </left>
      <right style="thin">
        <color indexed="64"/>
      </right>
      <top style="thin">
        <color indexed="64"/>
      </top>
      <bottom style="hair">
        <color indexed="8"/>
      </bottom>
      <diagonal/>
    </border>
    <border>
      <left style="thin">
        <color indexed="64"/>
      </left>
      <right style="hair">
        <color indexed="8"/>
      </right>
      <top style="thin">
        <color indexed="8"/>
      </top>
      <bottom style="hair">
        <color indexed="8"/>
      </bottom>
      <diagonal/>
    </border>
    <border>
      <left/>
      <right style="hair">
        <color indexed="8"/>
      </right>
      <top/>
      <bottom style="hair">
        <color indexed="8"/>
      </bottom>
      <diagonal/>
    </border>
    <border>
      <left style="hair">
        <color indexed="8"/>
      </left>
      <right style="thin">
        <color indexed="64"/>
      </right>
      <top style="thin">
        <color indexed="8"/>
      </top>
      <bottom style="hair">
        <color indexed="8"/>
      </bottom>
      <diagonal/>
    </border>
    <border>
      <left style="thin">
        <color indexed="64"/>
      </left>
      <right/>
      <top style="hair">
        <color indexed="8"/>
      </top>
      <bottom/>
      <diagonal/>
    </border>
    <border>
      <left/>
      <right style="hair">
        <color indexed="8"/>
      </right>
      <top style="hair">
        <color indexed="8"/>
      </top>
      <bottom/>
      <diagonal/>
    </border>
    <border>
      <left/>
      <right style="hair">
        <color indexed="8"/>
      </right>
      <top/>
      <bottom/>
      <diagonal/>
    </border>
    <border>
      <left style="hair">
        <color indexed="8"/>
      </left>
      <right/>
      <top/>
      <bottom/>
      <diagonal/>
    </border>
    <border>
      <left style="thin">
        <color indexed="64"/>
      </left>
      <right/>
      <top/>
      <bottom style="hair">
        <color indexed="8"/>
      </bottom>
      <diagonal/>
    </border>
    <border>
      <left style="hair">
        <color indexed="64"/>
      </left>
      <right style="hair">
        <color indexed="8"/>
      </right>
      <top style="hair">
        <color indexed="64"/>
      </top>
      <bottom style="hair">
        <color indexed="64"/>
      </bottom>
      <diagonal/>
    </border>
    <border>
      <left style="hair">
        <color indexed="8"/>
      </left>
      <right style="hair">
        <color indexed="8"/>
      </right>
      <top style="hair">
        <color indexed="64"/>
      </top>
      <bottom style="hair">
        <color indexed="64"/>
      </bottom>
      <diagonal/>
    </border>
    <border>
      <left style="hair">
        <color indexed="8"/>
      </left>
      <right style="hair">
        <color indexed="64"/>
      </right>
      <top style="hair">
        <color indexed="64"/>
      </top>
      <bottom style="hair">
        <color indexed="64"/>
      </bottom>
      <diagonal/>
    </border>
    <border>
      <left/>
      <right style="hair">
        <color indexed="8"/>
      </right>
      <top style="hair">
        <color indexed="8"/>
      </top>
      <bottom style="hair">
        <color indexed="8"/>
      </bottom>
      <diagonal/>
    </border>
    <border>
      <left style="hair">
        <color indexed="64"/>
      </left>
      <right style="hair">
        <color indexed="64"/>
      </right>
      <top style="hair">
        <color indexed="64"/>
      </top>
      <bottom style="hair">
        <color indexed="64"/>
      </bottom>
      <diagonal/>
    </border>
    <border>
      <left/>
      <right style="thin">
        <color indexed="8"/>
      </right>
      <top style="hair">
        <color indexed="8"/>
      </top>
      <bottom style="hair">
        <color indexed="8"/>
      </bottom>
      <diagonal/>
    </border>
    <border>
      <left style="hair">
        <color indexed="64"/>
      </left>
      <right style="hair">
        <color indexed="8"/>
      </right>
      <top style="hair">
        <color indexed="64"/>
      </top>
      <bottom style="hair">
        <color indexed="8"/>
      </bottom>
      <diagonal/>
    </border>
    <border>
      <left style="hair">
        <color indexed="8"/>
      </left>
      <right style="hair">
        <color indexed="8"/>
      </right>
      <top style="hair">
        <color indexed="64"/>
      </top>
      <bottom style="hair">
        <color indexed="8"/>
      </bottom>
      <diagonal/>
    </border>
    <border>
      <left style="hair">
        <color indexed="8"/>
      </left>
      <right style="hair">
        <color indexed="64"/>
      </right>
      <top style="hair">
        <color indexed="64"/>
      </top>
      <bottom style="hair">
        <color indexed="8"/>
      </bottom>
      <diagonal/>
    </border>
    <border>
      <left style="hair">
        <color indexed="64"/>
      </left>
      <right style="hair">
        <color indexed="8"/>
      </right>
      <top style="hair">
        <color indexed="8"/>
      </top>
      <bottom style="hair">
        <color indexed="64"/>
      </bottom>
      <diagonal/>
    </border>
    <border>
      <left style="hair">
        <color indexed="8"/>
      </left>
      <right style="hair">
        <color indexed="8"/>
      </right>
      <top style="hair">
        <color indexed="8"/>
      </top>
      <bottom style="hair">
        <color indexed="64"/>
      </bottom>
      <diagonal/>
    </border>
    <border>
      <left style="hair">
        <color indexed="8"/>
      </left>
      <right style="hair">
        <color indexed="64"/>
      </right>
      <top style="hair">
        <color indexed="8"/>
      </top>
      <bottom style="hair">
        <color indexed="64"/>
      </bottom>
      <diagonal/>
    </border>
    <border>
      <left style="hair">
        <color indexed="8"/>
      </left>
      <right style="hair">
        <color indexed="8"/>
      </right>
      <top/>
      <bottom style="thin">
        <color indexed="8"/>
      </bottom>
      <diagonal/>
    </border>
    <border diagonalDown="1">
      <left style="thin">
        <color indexed="8"/>
      </left>
      <right/>
      <top style="thin">
        <color indexed="8"/>
      </top>
      <bottom/>
      <diagonal style="hair">
        <color indexed="8"/>
      </diagonal>
    </border>
    <border>
      <left/>
      <right style="hair">
        <color indexed="8"/>
      </right>
      <top style="thin">
        <color indexed="8"/>
      </top>
      <bottom/>
      <diagonal/>
    </border>
    <border>
      <left/>
      <right style="thin">
        <color indexed="8"/>
      </right>
      <top style="hair">
        <color indexed="8"/>
      </top>
      <bottom style="thin">
        <color indexed="8"/>
      </bottom>
      <diagonal/>
    </border>
    <border>
      <left/>
      <right style="hair">
        <color indexed="8"/>
      </right>
      <top style="hair">
        <color indexed="8"/>
      </top>
      <bottom style="thin">
        <color indexed="8"/>
      </bottom>
      <diagonal/>
    </border>
    <border>
      <left style="thin">
        <color indexed="8"/>
      </left>
      <right style="hair">
        <color indexed="8"/>
      </right>
      <top/>
      <bottom style="thin">
        <color indexed="8"/>
      </bottom>
      <diagonal/>
    </border>
    <border>
      <left style="hair">
        <color indexed="8"/>
      </left>
      <right/>
      <top/>
      <bottom style="thin">
        <color indexed="8"/>
      </bottom>
      <diagonal/>
    </border>
    <border>
      <left/>
      <right style="hair">
        <color indexed="8"/>
      </right>
      <top/>
      <bottom style="thin">
        <color indexed="8"/>
      </bottom>
      <diagonal/>
    </border>
    <border>
      <left/>
      <right style="thin">
        <color indexed="8"/>
      </right>
      <top/>
      <bottom style="thin">
        <color indexed="8"/>
      </bottom>
      <diagonal/>
    </border>
    <border>
      <left style="hair">
        <color indexed="8"/>
      </left>
      <right style="thin">
        <color indexed="64"/>
      </right>
      <top style="hair">
        <color indexed="8"/>
      </top>
      <bottom style="hair">
        <color indexed="8"/>
      </bottom>
      <diagonal/>
    </border>
    <border>
      <left/>
      <right/>
      <top style="hair">
        <color indexed="8"/>
      </top>
      <bottom style="thin">
        <color indexed="64"/>
      </bottom>
      <diagonal/>
    </border>
    <border>
      <left/>
      <right style="hair">
        <color indexed="8"/>
      </right>
      <top style="hair">
        <color indexed="8"/>
      </top>
      <bottom style="thin">
        <color indexed="64"/>
      </bottom>
      <diagonal/>
    </border>
    <border>
      <left style="hair">
        <color indexed="8"/>
      </left>
      <right style="thin">
        <color indexed="64"/>
      </right>
      <top style="hair">
        <color indexed="8"/>
      </top>
      <bottom style="thin">
        <color indexed="64"/>
      </bottom>
      <diagonal/>
    </border>
    <border>
      <left style="hair">
        <color indexed="64"/>
      </left>
      <right style="thin">
        <color indexed="64"/>
      </right>
      <top style="hair">
        <color indexed="64"/>
      </top>
      <bottom style="hair">
        <color indexed="64"/>
      </bottom>
      <diagonal/>
    </border>
    <border>
      <left style="hair">
        <color indexed="8"/>
      </left>
      <right style="hair">
        <color indexed="8"/>
      </right>
      <top style="thin">
        <color indexed="8"/>
      </top>
      <bottom/>
      <diagonal/>
    </border>
    <border>
      <left/>
      <right style="thin">
        <color indexed="8"/>
      </right>
      <top style="hair">
        <color indexed="8"/>
      </top>
      <bottom/>
      <diagonal/>
    </border>
    <border>
      <left/>
      <right style="thin">
        <color indexed="8"/>
      </right>
      <top/>
      <bottom/>
      <diagonal/>
    </border>
    <border>
      <left/>
      <right/>
      <top/>
      <bottom style="thin">
        <color indexed="8"/>
      </bottom>
      <diagonal/>
    </border>
    <border>
      <left style="hair">
        <color indexed="8"/>
      </left>
      <right/>
      <top style="hair">
        <color indexed="8"/>
      </top>
      <bottom style="thin">
        <color indexed="64"/>
      </bottom>
      <diagonal/>
    </border>
    <border>
      <left style="thin">
        <color indexed="8"/>
      </left>
      <right/>
      <top style="thin">
        <color indexed="8"/>
      </top>
      <bottom/>
      <diagonal/>
    </border>
    <border>
      <left style="hair">
        <color indexed="8"/>
      </left>
      <right/>
      <top style="thin">
        <color indexed="8"/>
      </top>
      <bottom style="hair">
        <color indexed="8"/>
      </bottom>
      <diagonal/>
    </border>
    <border>
      <left/>
      <right/>
      <top style="thin">
        <color indexed="8"/>
      </top>
      <bottom style="hair">
        <color indexed="8"/>
      </bottom>
      <diagonal/>
    </border>
    <border>
      <left/>
      <right style="hair">
        <color indexed="8"/>
      </right>
      <top style="thin">
        <color indexed="8"/>
      </top>
      <bottom style="hair">
        <color indexed="8"/>
      </bottom>
      <diagonal/>
    </border>
    <border>
      <left style="thin">
        <color indexed="8"/>
      </left>
      <right/>
      <top/>
      <bottom style="thin">
        <color indexed="8"/>
      </bottom>
      <diagonal/>
    </border>
    <border>
      <left style="thin">
        <color indexed="8"/>
      </left>
      <right/>
      <top style="hair">
        <color indexed="8"/>
      </top>
      <bottom style="thin">
        <color indexed="64"/>
      </bottom>
      <diagonal/>
    </border>
    <border>
      <left/>
      <right style="thin">
        <color indexed="8"/>
      </right>
      <top style="thin">
        <color indexed="8"/>
      </top>
      <bottom style="hair">
        <color indexed="8"/>
      </bottom>
      <diagonal/>
    </border>
    <border>
      <left style="thin">
        <color indexed="8"/>
      </left>
      <right/>
      <top style="thin">
        <color indexed="8"/>
      </top>
      <bottom style="hair">
        <color indexed="8"/>
      </bottom>
      <diagonal/>
    </border>
    <border>
      <left style="hair">
        <color indexed="8"/>
      </left>
      <right style="hair">
        <color indexed="8"/>
      </right>
      <top style="hair">
        <color indexed="8"/>
      </top>
      <bottom style="double">
        <color indexed="8"/>
      </bottom>
      <diagonal/>
    </border>
    <border>
      <left style="thin">
        <color indexed="8"/>
      </left>
      <right/>
      <top style="medium">
        <color indexed="8"/>
      </top>
      <bottom/>
      <diagonal/>
    </border>
    <border>
      <left/>
      <right style="hair">
        <color indexed="8"/>
      </right>
      <top style="medium">
        <color indexed="8"/>
      </top>
      <bottom/>
      <diagonal/>
    </border>
    <border>
      <left style="thin">
        <color indexed="8"/>
      </left>
      <right style="hair">
        <color indexed="8"/>
      </right>
      <top style="thin">
        <color indexed="8"/>
      </top>
      <bottom/>
      <diagonal/>
    </border>
    <border>
      <left style="thin">
        <color indexed="8"/>
      </left>
      <right style="hair">
        <color indexed="8"/>
      </right>
      <top/>
      <bottom/>
      <diagonal/>
    </border>
    <border>
      <left style="hair">
        <color indexed="8"/>
      </left>
      <right style="thin">
        <color indexed="64"/>
      </right>
      <top style="hair">
        <color indexed="8"/>
      </top>
      <bottom style="thin">
        <color indexed="8"/>
      </bottom>
      <diagonal/>
    </border>
    <border>
      <left style="hair">
        <color indexed="8"/>
      </left>
      <right style="thin">
        <color indexed="8"/>
      </right>
      <top/>
      <bottom/>
      <diagonal/>
    </border>
    <border>
      <left/>
      <right style="hair">
        <color indexed="8"/>
      </right>
      <top/>
      <bottom style="thin">
        <color indexed="64"/>
      </bottom>
      <diagonal/>
    </border>
    <border>
      <left style="hair">
        <color indexed="8"/>
      </left>
      <right/>
      <top/>
      <bottom style="thin">
        <color indexed="64"/>
      </bottom>
      <diagonal/>
    </border>
    <border>
      <left/>
      <right style="thin">
        <color indexed="64"/>
      </right>
      <top style="hair">
        <color indexed="8"/>
      </top>
      <bottom style="hair">
        <color indexed="8"/>
      </bottom>
      <diagonal/>
    </border>
    <border>
      <left style="hair">
        <color indexed="8"/>
      </left>
      <right style="thin">
        <color indexed="64"/>
      </right>
      <top style="hair">
        <color indexed="8"/>
      </top>
      <bottom/>
      <diagonal/>
    </border>
    <border>
      <left style="hair">
        <color indexed="8"/>
      </left>
      <right style="thin">
        <color indexed="64"/>
      </right>
      <top/>
      <bottom style="hair">
        <color indexed="8"/>
      </bottom>
      <diagonal/>
    </border>
    <border>
      <left style="thin">
        <color indexed="64"/>
      </left>
      <right style="hair">
        <color indexed="8"/>
      </right>
      <top style="hair">
        <color indexed="8"/>
      </top>
      <bottom style="thin">
        <color indexed="64"/>
      </bottom>
      <diagonal/>
    </border>
    <border>
      <left style="hair">
        <color indexed="8"/>
      </left>
      <right style="hair">
        <color indexed="8"/>
      </right>
      <top/>
      <bottom style="thin">
        <color indexed="64"/>
      </bottom>
      <diagonal/>
    </border>
    <border diagonalDown="1">
      <left/>
      <right/>
      <top/>
      <bottom style="thin">
        <color indexed="64"/>
      </bottom>
      <diagonal style="hair">
        <color indexed="8"/>
      </diagonal>
    </border>
    <border diagonalDown="1">
      <left/>
      <right/>
      <top/>
      <bottom/>
      <diagonal style="hair">
        <color indexed="8"/>
      </diagonal>
    </border>
    <border>
      <left style="hair">
        <color indexed="8"/>
      </left>
      <right style="thin">
        <color indexed="8"/>
      </right>
      <top/>
      <bottom style="thin">
        <color indexed="8"/>
      </bottom>
      <diagonal/>
    </border>
    <border>
      <left style="hair">
        <color indexed="8"/>
      </left>
      <right/>
      <top style="double">
        <color indexed="8"/>
      </top>
      <bottom style="hair">
        <color indexed="8"/>
      </bottom>
      <diagonal/>
    </border>
    <border>
      <left/>
      <right/>
      <top style="double">
        <color indexed="8"/>
      </top>
      <bottom style="hair">
        <color indexed="8"/>
      </bottom>
      <diagonal/>
    </border>
    <border>
      <left/>
      <right style="thin">
        <color indexed="8"/>
      </right>
      <top style="double">
        <color indexed="8"/>
      </top>
      <bottom style="hair">
        <color indexed="8"/>
      </bottom>
      <diagonal/>
    </border>
    <border>
      <left/>
      <right style="hair">
        <color indexed="8"/>
      </right>
      <top style="double">
        <color indexed="8"/>
      </top>
      <bottom style="hair">
        <color indexed="8"/>
      </bottom>
      <diagonal/>
    </border>
    <border>
      <left style="hair">
        <color indexed="8"/>
      </left>
      <right/>
      <top style="hair">
        <color indexed="8"/>
      </top>
      <bottom style="double">
        <color indexed="8"/>
      </bottom>
      <diagonal/>
    </border>
    <border>
      <left/>
      <right style="thin">
        <color indexed="8"/>
      </right>
      <top style="hair">
        <color indexed="8"/>
      </top>
      <bottom style="double">
        <color indexed="8"/>
      </bottom>
      <diagonal/>
    </border>
    <border>
      <left/>
      <right style="hair">
        <color indexed="8"/>
      </right>
      <top style="hair">
        <color indexed="8"/>
      </top>
      <bottom style="double">
        <color indexed="8"/>
      </bottom>
      <diagonal/>
    </border>
    <border>
      <left style="thin">
        <color indexed="8"/>
      </left>
      <right/>
      <top style="hair">
        <color indexed="8"/>
      </top>
      <bottom style="double">
        <color indexed="8"/>
      </bottom>
      <diagonal/>
    </border>
    <border>
      <left/>
      <right/>
      <top/>
      <bottom style="medium">
        <color indexed="64"/>
      </bottom>
      <diagonal/>
    </border>
    <border>
      <left/>
      <right style="thin">
        <color indexed="64"/>
      </right>
      <top style="hair">
        <color indexed="64"/>
      </top>
      <bottom/>
      <diagonal/>
    </border>
    <border>
      <left style="hair">
        <color indexed="8"/>
      </left>
      <right/>
      <top style="thin">
        <color indexed="64"/>
      </top>
      <bottom style="thin">
        <color indexed="8"/>
      </bottom>
      <diagonal/>
    </border>
    <border>
      <left/>
      <right/>
      <top style="thin">
        <color indexed="64"/>
      </top>
      <bottom style="thin">
        <color indexed="8"/>
      </bottom>
      <diagonal/>
    </border>
    <border>
      <left/>
      <right style="hair">
        <color indexed="8"/>
      </right>
      <top style="thin">
        <color indexed="64"/>
      </top>
      <bottom style="thin">
        <color indexed="8"/>
      </bottom>
      <diagonal/>
    </border>
    <border>
      <left style="thin">
        <color indexed="64"/>
      </left>
      <right/>
      <top style="thin">
        <color indexed="64"/>
      </top>
      <bottom style="hair">
        <color indexed="8"/>
      </bottom>
      <diagonal/>
    </border>
    <border>
      <left/>
      <right/>
      <top style="thin">
        <color indexed="64"/>
      </top>
      <bottom style="hair">
        <color indexed="8"/>
      </bottom>
      <diagonal/>
    </border>
    <border>
      <left/>
      <right style="thin">
        <color indexed="64"/>
      </right>
      <top style="thin">
        <color indexed="64"/>
      </top>
      <bottom style="hair">
        <color indexed="8"/>
      </bottom>
      <diagonal/>
    </border>
    <border>
      <left style="thin">
        <color indexed="64"/>
      </left>
      <right/>
      <top style="hair">
        <color indexed="8"/>
      </top>
      <bottom style="hair">
        <color indexed="8"/>
      </bottom>
      <diagonal/>
    </border>
    <border>
      <left/>
      <right style="hair">
        <color indexed="8"/>
      </right>
      <top style="thin">
        <color indexed="64"/>
      </top>
      <bottom style="thin">
        <color indexed="64"/>
      </bottom>
      <diagonal/>
    </border>
    <border>
      <left style="hair">
        <color indexed="8"/>
      </left>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hair">
        <color indexed="8"/>
      </left>
      <right style="hair">
        <color indexed="8"/>
      </right>
      <top style="thin">
        <color indexed="64"/>
      </top>
      <bottom/>
      <diagonal/>
    </border>
    <border>
      <left style="hair">
        <color indexed="64"/>
      </left>
      <right/>
      <top style="thin">
        <color indexed="64"/>
      </top>
      <bottom/>
      <diagonal/>
    </border>
    <border>
      <left/>
      <right style="hair">
        <color indexed="8"/>
      </right>
      <top/>
      <bottom style="hair">
        <color indexed="64"/>
      </bottom>
      <diagonal/>
    </border>
    <border>
      <left style="hair">
        <color indexed="8"/>
      </left>
      <right/>
      <top/>
      <bottom style="hair">
        <color indexed="64"/>
      </bottom>
      <diagonal/>
    </border>
    <border>
      <left style="thin">
        <color indexed="64"/>
      </left>
      <right style="hair">
        <color indexed="64"/>
      </right>
      <top style="hair">
        <color indexed="8"/>
      </top>
      <bottom style="hair">
        <color indexed="64"/>
      </bottom>
      <diagonal/>
    </border>
    <border>
      <left style="hair">
        <color indexed="64"/>
      </left>
      <right style="hair">
        <color indexed="64"/>
      </right>
      <top style="hair">
        <color indexed="8"/>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8"/>
      </left>
      <right style="hair">
        <color indexed="8"/>
      </right>
      <top/>
      <bottom style="hair">
        <color indexed="64"/>
      </bottom>
      <diagonal/>
    </border>
    <border>
      <left/>
      <right/>
      <top/>
      <bottom style="hair">
        <color indexed="8"/>
      </bottom>
      <diagonal/>
    </border>
    <border>
      <left style="thin">
        <color indexed="64"/>
      </left>
      <right/>
      <top/>
      <bottom style="hair">
        <color indexed="8"/>
      </bottom>
      <diagonal/>
    </border>
    <border>
      <left style="hair">
        <color indexed="8"/>
      </left>
      <right style="hair">
        <color indexed="8"/>
      </right>
      <top/>
      <bottom/>
      <diagonal/>
    </border>
    <border>
      <left style="hair">
        <color indexed="8"/>
      </left>
      <right style="hair">
        <color indexed="8"/>
      </right>
      <top/>
      <bottom style="hair">
        <color indexed="8"/>
      </bottom>
      <diagonal/>
    </border>
    <border>
      <left style="hair">
        <color indexed="8"/>
      </left>
      <right/>
      <top/>
      <bottom style="hair">
        <color indexed="8"/>
      </bottom>
      <diagonal/>
    </border>
    <border>
      <left/>
      <right style="hair">
        <color indexed="8"/>
      </right>
      <top/>
      <bottom style="hair">
        <color indexed="8"/>
      </bottom>
      <diagonal/>
    </border>
    <border>
      <left style="hair">
        <color auto="1"/>
      </left>
      <right style="hair">
        <color auto="1"/>
      </right>
      <top/>
      <bottom/>
      <diagonal/>
    </border>
    <border>
      <left style="hair">
        <color auto="1"/>
      </left>
      <right style="hair">
        <color auto="1"/>
      </right>
      <top style="hair">
        <color auto="1"/>
      </top>
      <bottom/>
      <diagonal/>
    </border>
    <border>
      <left/>
      <right style="hair">
        <color auto="1"/>
      </right>
      <top/>
      <bottom/>
      <diagonal/>
    </border>
    <border>
      <left style="hair">
        <color auto="1"/>
      </left>
      <right style="hair">
        <color auto="1"/>
      </right>
      <top/>
      <bottom style="hair">
        <color auto="1"/>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thin">
        <color indexed="64"/>
      </right>
      <top style="hair">
        <color indexed="8"/>
      </top>
      <bottom style="hair">
        <color indexed="8"/>
      </bottom>
      <diagonal/>
    </border>
    <border>
      <left/>
      <right/>
      <top style="hair">
        <color indexed="8"/>
      </top>
      <bottom/>
      <diagonal/>
    </border>
    <border>
      <left style="thin">
        <color indexed="64"/>
      </left>
      <right/>
      <top style="hair">
        <color indexed="8"/>
      </top>
      <bottom/>
      <diagonal/>
    </border>
    <border>
      <left/>
      <right style="hair">
        <color indexed="8"/>
      </right>
      <top style="hair">
        <color indexed="8"/>
      </top>
      <bottom/>
      <diagonal/>
    </border>
    <border>
      <left style="hair">
        <color indexed="8"/>
      </left>
      <right/>
      <top style="hair">
        <color indexed="8"/>
      </top>
      <bottom/>
      <diagonal/>
    </border>
    <border>
      <left/>
      <right style="thin">
        <color indexed="64"/>
      </right>
      <top style="hair">
        <color indexed="8"/>
      </top>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top style="hair">
        <color indexed="8"/>
      </top>
      <bottom style="thin">
        <color indexed="64"/>
      </bottom>
      <diagonal/>
    </border>
    <border>
      <left/>
      <right style="thin">
        <color indexed="64"/>
      </right>
      <top/>
      <bottom style="hair">
        <color indexed="8"/>
      </bottom>
      <diagonal/>
    </border>
    <border>
      <left style="thin">
        <color indexed="64"/>
      </left>
      <right/>
      <top style="hair">
        <color indexed="8"/>
      </top>
      <bottom style="thin">
        <color indexed="64"/>
      </bottom>
      <diagonal/>
    </border>
    <border>
      <left/>
      <right/>
      <top style="hair">
        <color indexed="8"/>
      </top>
      <bottom style="thin">
        <color indexed="64"/>
      </bottom>
      <diagonal/>
    </border>
    <border>
      <left/>
      <right style="hair">
        <color indexed="8"/>
      </right>
      <top style="hair">
        <color indexed="8"/>
      </top>
      <bottom style="thin">
        <color indexed="64"/>
      </bottom>
      <diagonal/>
    </border>
    <border>
      <left/>
      <right style="thin">
        <color indexed="64"/>
      </right>
      <top style="hair">
        <color indexed="8"/>
      </top>
      <bottom style="thin">
        <color indexed="64"/>
      </bottom>
      <diagonal/>
    </border>
    <border>
      <left/>
      <right style="hair">
        <color indexed="8"/>
      </right>
      <top style="hair">
        <color indexed="8"/>
      </top>
      <bottom style="hair">
        <color indexed="8"/>
      </bottom>
      <diagonal/>
    </border>
    <border>
      <left/>
      <right/>
      <top style="hair">
        <color indexed="8"/>
      </top>
      <bottom style="thin">
        <color indexed="8"/>
      </bottom>
      <diagonal/>
    </border>
    <border>
      <left style="thin">
        <color indexed="8"/>
      </left>
      <right/>
      <top style="hair">
        <color indexed="8"/>
      </top>
      <bottom style="hair">
        <color indexed="8"/>
      </bottom>
      <diagonal/>
    </border>
    <border>
      <left style="thin">
        <color indexed="8"/>
      </left>
      <right/>
      <top style="hair">
        <color indexed="8"/>
      </top>
      <bottom style="thin">
        <color indexed="8"/>
      </bottom>
      <diagonal/>
    </border>
    <border>
      <left style="thin">
        <color indexed="8"/>
      </left>
      <right style="hair">
        <color indexed="8"/>
      </right>
      <top style="hair">
        <color indexed="8"/>
      </top>
      <bottom/>
      <diagonal/>
    </border>
    <border>
      <left style="hair">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hair">
        <color indexed="8"/>
      </left>
      <right style="thin">
        <color indexed="8"/>
      </right>
      <top style="hair">
        <color indexed="8"/>
      </top>
      <bottom style="hair">
        <color indexed="8"/>
      </bottom>
      <diagonal/>
    </border>
    <border>
      <left style="hair">
        <color indexed="8"/>
      </left>
      <right/>
      <top style="thin">
        <color indexed="8"/>
      </top>
      <bottom/>
      <diagonal/>
    </border>
    <border>
      <left style="hair">
        <color indexed="64"/>
      </left>
      <right/>
      <top/>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right style="hair">
        <color indexed="64"/>
      </right>
      <top/>
      <bottom style="thin">
        <color indexed="64"/>
      </bottom>
      <diagonal/>
    </border>
    <border>
      <left style="thin">
        <color indexed="64"/>
      </left>
      <right/>
      <top/>
      <bottom style="hair">
        <color indexed="64"/>
      </bottom>
      <diagonal/>
    </border>
  </borders>
  <cellStyleXfs count="7">
    <xf numFmtId="0" fontId="0" fillId="0" borderId="0"/>
    <xf numFmtId="0" fontId="11" fillId="0" borderId="0">
      <alignment vertical="center"/>
    </xf>
    <xf numFmtId="0" fontId="12" fillId="0" borderId="0">
      <alignment vertical="center"/>
    </xf>
    <xf numFmtId="38" fontId="12" fillId="0" borderId="0" applyFill="0" applyBorder="0" applyProtection="0">
      <alignment vertical="center"/>
    </xf>
    <xf numFmtId="0" fontId="3" fillId="0" borderId="0">
      <alignment vertical="center"/>
    </xf>
    <xf numFmtId="38" fontId="52" fillId="0" borderId="0" applyFont="0" applyFill="0" applyBorder="0" applyAlignment="0" applyProtection="0">
      <alignment vertical="center"/>
    </xf>
    <xf numFmtId="0" fontId="1" fillId="0" borderId="0">
      <alignment vertical="center"/>
    </xf>
  </cellStyleXfs>
  <cellXfs count="1327">
    <xf numFmtId="0" fontId="0" fillId="0" borderId="0" xfId="0"/>
    <xf numFmtId="0" fontId="4" fillId="0" borderId="0" xfId="0" applyFont="1" applyAlignment="1">
      <alignment vertical="center"/>
    </xf>
    <xf numFmtId="0" fontId="11" fillId="0" borderId="0" xfId="1">
      <alignment vertical="center"/>
    </xf>
    <xf numFmtId="0" fontId="13" fillId="0" borderId="0" xfId="2" applyFont="1">
      <alignment vertical="center"/>
    </xf>
    <xf numFmtId="0" fontId="14" fillId="0" borderId="0" xfId="2" applyFont="1">
      <alignment vertical="center"/>
    </xf>
    <xf numFmtId="0" fontId="14" fillId="0" borderId="4" xfId="2" applyFont="1" applyBorder="1">
      <alignment vertical="center"/>
    </xf>
    <xf numFmtId="0" fontId="14" fillId="0" borderId="0" xfId="2" applyFont="1" applyAlignment="1">
      <alignment horizontal="center" vertical="center"/>
    </xf>
    <xf numFmtId="0" fontId="14" fillId="0" borderId="0" xfId="2" applyFont="1" applyAlignment="1">
      <alignment horizontal="justify" vertical="center"/>
    </xf>
    <xf numFmtId="0" fontId="20" fillId="0" borderId="0" xfId="2" applyFont="1">
      <alignment vertical="center"/>
    </xf>
    <xf numFmtId="0" fontId="23" fillId="0" borderId="0" xfId="0" applyFont="1" applyAlignment="1">
      <alignment vertical="center"/>
    </xf>
    <xf numFmtId="0" fontId="23" fillId="0" borderId="7" xfId="0" applyFont="1" applyBorder="1" applyAlignment="1">
      <alignment horizontal="center" vertical="center"/>
    </xf>
    <xf numFmtId="0" fontId="23" fillId="0" borderId="10" xfId="0" applyFont="1" applyBorder="1" applyAlignment="1">
      <alignment vertical="center"/>
    </xf>
    <xf numFmtId="0" fontId="23" fillId="0" borderId="13" xfId="0" applyFont="1" applyBorder="1" applyAlignment="1">
      <alignment vertical="center"/>
    </xf>
    <xf numFmtId="0" fontId="24" fillId="0" borderId="0" xfId="0" applyFont="1" applyAlignment="1">
      <alignment vertical="center"/>
    </xf>
    <xf numFmtId="0" fontId="29" fillId="0" borderId="0" xfId="2" applyFont="1">
      <alignment vertical="center"/>
    </xf>
    <xf numFmtId="0" fontId="29" fillId="0" borderId="27" xfId="2" applyFont="1" applyBorder="1">
      <alignment vertical="center"/>
    </xf>
    <xf numFmtId="0" fontId="29" fillId="0" borderId="26" xfId="2" applyFont="1" applyBorder="1">
      <alignment vertical="center"/>
    </xf>
    <xf numFmtId="0" fontId="29" fillId="0" borderId="23" xfId="2" applyFont="1" applyBorder="1" applyAlignment="1">
      <alignment horizontal="center" vertical="center" shrinkToFit="1"/>
    </xf>
    <xf numFmtId="0" fontId="29" fillId="0" borderId="27" xfId="2" applyFont="1" applyBorder="1" applyAlignment="1">
      <alignment horizontal="right" vertical="center"/>
    </xf>
    <xf numFmtId="0" fontId="29" fillId="0" borderId="26" xfId="2" applyFont="1" applyBorder="1" applyAlignment="1">
      <alignment horizontal="right" vertical="center"/>
    </xf>
    <xf numFmtId="0" fontId="29" fillId="0" borderId="25" xfId="2" applyFont="1" applyBorder="1" applyAlignment="1">
      <alignment horizontal="justify" vertical="center" indent="1"/>
    </xf>
    <xf numFmtId="0" fontId="29" fillId="0" borderId="24" xfId="2" applyFont="1" applyBorder="1" applyAlignment="1">
      <alignment horizontal="right" vertical="center"/>
    </xf>
    <xf numFmtId="0" fontId="29" fillId="0" borderId="23" xfId="2" applyFont="1" applyBorder="1" applyAlignment="1">
      <alignment horizontal="right" vertical="center"/>
    </xf>
    <xf numFmtId="0" fontId="29" fillId="0" borderId="22" xfId="2" applyFont="1" applyBorder="1" applyAlignment="1">
      <alignment horizontal="justify" vertical="center" indent="1"/>
    </xf>
    <xf numFmtId="0" fontId="29" fillId="0" borderId="23" xfId="2" applyFont="1" applyBorder="1" applyAlignment="1">
      <alignment horizontal="center" vertical="center"/>
    </xf>
    <xf numFmtId="0" fontId="13" fillId="0" borderId="0" xfId="2" applyFont="1" applyAlignment="1">
      <alignment horizontal="left" vertical="center"/>
    </xf>
    <xf numFmtId="0" fontId="13" fillId="0" borderId="31" xfId="2" applyFont="1" applyBorder="1">
      <alignment vertical="center"/>
    </xf>
    <xf numFmtId="0" fontId="13" fillId="0" borderId="23" xfId="2" applyFont="1" applyBorder="1" applyAlignment="1">
      <alignment horizontal="center" vertical="center"/>
    </xf>
    <xf numFmtId="0" fontId="13" fillId="0" borderId="23" xfId="2" applyFont="1" applyBorder="1" applyAlignment="1">
      <alignment horizontal="center" vertical="center" wrapText="1"/>
    </xf>
    <xf numFmtId="0" fontId="13" fillId="0" borderId="24" xfId="2" applyFont="1" applyBorder="1" applyAlignment="1">
      <alignment horizontal="center" vertical="center"/>
    </xf>
    <xf numFmtId="176" fontId="13" fillId="0" borderId="23" xfId="2" applyNumberFormat="1" applyFont="1" applyBorder="1">
      <alignment vertical="center"/>
    </xf>
    <xf numFmtId="176" fontId="13" fillId="0" borderId="24" xfId="2" applyNumberFormat="1" applyFont="1" applyBorder="1">
      <alignment vertical="center"/>
    </xf>
    <xf numFmtId="177" fontId="13" fillId="0" borderId="23" xfId="2" applyNumberFormat="1" applyFont="1" applyBorder="1">
      <alignment vertical="center"/>
    </xf>
    <xf numFmtId="177" fontId="13" fillId="0" borderId="24" xfId="2" applyNumberFormat="1" applyFont="1" applyBorder="1">
      <alignment vertical="center"/>
    </xf>
    <xf numFmtId="0" fontId="13" fillId="0" borderId="26" xfId="2" applyFont="1" applyBorder="1" applyAlignment="1">
      <alignment horizontal="center" vertical="center"/>
    </xf>
    <xf numFmtId="176" fontId="13" fillId="0" borderId="26" xfId="2" applyNumberFormat="1" applyFont="1" applyBorder="1">
      <alignment vertical="center"/>
    </xf>
    <xf numFmtId="176" fontId="13" fillId="0" borderId="27" xfId="2" applyNumberFormat="1" applyFont="1" applyBorder="1">
      <alignment vertical="center"/>
    </xf>
    <xf numFmtId="0" fontId="31" fillId="0" borderId="0" xfId="2" applyFont="1">
      <alignment vertical="center"/>
    </xf>
    <xf numFmtId="0" fontId="30" fillId="0" borderId="0" xfId="2" applyFont="1">
      <alignment vertical="center"/>
    </xf>
    <xf numFmtId="49" fontId="29" fillId="0" borderId="0" xfId="2" applyNumberFormat="1" applyFont="1">
      <alignment vertical="center"/>
    </xf>
    <xf numFmtId="0" fontId="29" fillId="0" borderId="20" xfId="2" applyFont="1" applyBorder="1" applyAlignment="1">
      <alignment horizontal="center" vertical="center"/>
    </xf>
    <xf numFmtId="0" fontId="29" fillId="0" borderId="21" xfId="2" applyFont="1" applyBorder="1" applyAlignment="1">
      <alignment horizontal="center" vertical="center"/>
    </xf>
    <xf numFmtId="0" fontId="29" fillId="0" borderId="0" xfId="2" applyFont="1" applyAlignment="1">
      <alignment horizontal="center" vertical="center"/>
    </xf>
    <xf numFmtId="49" fontId="29" fillId="0" borderId="22" xfId="2" applyNumberFormat="1" applyFont="1" applyBorder="1" applyAlignment="1">
      <alignment horizontal="center" vertical="center"/>
    </xf>
    <xf numFmtId="0" fontId="29" fillId="0" borderId="23" xfId="2" applyFont="1" applyBorder="1" applyAlignment="1">
      <alignment horizontal="justify" vertical="center"/>
    </xf>
    <xf numFmtId="178" fontId="13" fillId="0" borderId="23" xfId="2" applyNumberFormat="1" applyFont="1" applyBorder="1">
      <alignment vertical="center"/>
    </xf>
    <xf numFmtId="178" fontId="13" fillId="0" borderId="23" xfId="2" applyNumberFormat="1" applyFont="1" applyBorder="1" applyAlignment="1">
      <alignment horizontal="right" vertical="center"/>
    </xf>
    <xf numFmtId="9" fontId="13" fillId="0" borderId="24" xfId="2" applyNumberFormat="1" applyFont="1" applyBorder="1" applyAlignment="1">
      <alignment horizontal="center" vertical="center"/>
    </xf>
    <xf numFmtId="49" fontId="29" fillId="0" borderId="25" xfId="2" applyNumberFormat="1" applyFont="1" applyBorder="1" applyAlignment="1">
      <alignment horizontal="center" vertical="center"/>
    </xf>
    <xf numFmtId="0" fontId="29" fillId="0" borderId="26" xfId="2" applyFont="1" applyBorder="1" applyAlignment="1">
      <alignment horizontal="justify" vertical="center"/>
    </xf>
    <xf numFmtId="178" fontId="13" fillId="0" borderId="26" xfId="2" applyNumberFormat="1" applyFont="1" applyBorder="1">
      <alignment vertical="center"/>
    </xf>
    <xf numFmtId="178" fontId="13" fillId="0" borderId="26" xfId="2" applyNumberFormat="1" applyFont="1" applyBorder="1" applyAlignment="1">
      <alignment horizontal="right" vertical="center"/>
    </xf>
    <xf numFmtId="9" fontId="13" fillId="0" borderId="27" xfId="2" applyNumberFormat="1" applyFont="1" applyBorder="1" applyAlignment="1">
      <alignment horizontal="center" vertical="center"/>
    </xf>
    <xf numFmtId="0" fontId="29" fillId="0" borderId="34" xfId="2" applyFont="1" applyBorder="1" applyAlignment="1">
      <alignment horizontal="center" vertical="center"/>
    </xf>
    <xf numFmtId="0" fontId="13" fillId="0" borderId="35" xfId="2" applyFont="1" applyBorder="1" applyAlignment="1">
      <alignment horizontal="center" vertical="center"/>
    </xf>
    <xf numFmtId="0" fontId="29" fillId="0" borderId="36" xfId="2" applyFont="1" applyBorder="1" applyAlignment="1">
      <alignment horizontal="center" vertical="center"/>
    </xf>
    <xf numFmtId="49" fontId="29" fillId="0" borderId="37" xfId="2" applyNumberFormat="1" applyFont="1" applyBorder="1" applyAlignment="1">
      <alignment horizontal="center" vertical="center"/>
    </xf>
    <xf numFmtId="0" fontId="29" fillId="0" borderId="1" xfId="2" applyFont="1" applyBorder="1" applyAlignment="1">
      <alignment horizontal="justify" vertical="center"/>
    </xf>
    <xf numFmtId="178" fontId="13" fillId="0" borderId="1" xfId="2" applyNumberFormat="1" applyFont="1" applyBorder="1">
      <alignment vertical="center"/>
    </xf>
    <xf numFmtId="178" fontId="13" fillId="0" borderId="1" xfId="2" applyNumberFormat="1" applyFont="1" applyBorder="1" applyAlignment="1">
      <alignment horizontal="right" vertical="center"/>
    </xf>
    <xf numFmtId="178" fontId="13" fillId="0" borderId="37" xfId="2" applyNumberFormat="1" applyFont="1" applyBorder="1">
      <alignment vertical="center"/>
    </xf>
    <xf numFmtId="178" fontId="13" fillId="0" borderId="22" xfId="2" applyNumberFormat="1" applyFont="1" applyBorder="1">
      <alignment vertical="center"/>
    </xf>
    <xf numFmtId="49" fontId="29" fillId="0" borderId="39" xfId="2" applyNumberFormat="1" applyFont="1" applyBorder="1" applyAlignment="1">
      <alignment horizontal="center" vertical="center"/>
    </xf>
    <xf numFmtId="0" fontId="29" fillId="0" borderId="3" xfId="2" applyFont="1" applyBorder="1" applyAlignment="1">
      <alignment horizontal="justify" vertical="center"/>
    </xf>
    <xf numFmtId="178" fontId="13" fillId="0" borderId="3" xfId="2" applyNumberFormat="1" applyFont="1" applyBorder="1">
      <alignment vertical="center"/>
    </xf>
    <xf numFmtId="178" fontId="13" fillId="0" borderId="3" xfId="2" applyNumberFormat="1" applyFont="1" applyBorder="1" applyAlignment="1">
      <alignment horizontal="right" vertical="center"/>
    </xf>
    <xf numFmtId="178" fontId="13" fillId="0" borderId="39" xfId="2" applyNumberFormat="1" applyFont="1" applyBorder="1">
      <alignment vertical="center"/>
    </xf>
    <xf numFmtId="178" fontId="13" fillId="0" borderId="42" xfId="2" applyNumberFormat="1" applyFont="1" applyBorder="1">
      <alignment vertical="center"/>
    </xf>
    <xf numFmtId="178" fontId="13" fillId="0" borderId="42" xfId="2" applyNumberFormat="1" applyFont="1" applyBorder="1" applyAlignment="1">
      <alignment horizontal="right" vertical="center"/>
    </xf>
    <xf numFmtId="178" fontId="13" fillId="0" borderId="42" xfId="2" applyNumberFormat="1" applyFont="1" applyBorder="1" applyAlignment="1">
      <alignment vertical="center" shrinkToFit="1"/>
    </xf>
    <xf numFmtId="178" fontId="13" fillId="0" borderId="41" xfId="2" applyNumberFormat="1" applyFont="1" applyBorder="1">
      <alignment vertical="center"/>
    </xf>
    <xf numFmtId="176" fontId="13" fillId="0" borderId="22" xfId="2" applyNumberFormat="1" applyFont="1" applyBorder="1">
      <alignment vertical="center"/>
    </xf>
    <xf numFmtId="9" fontId="13" fillId="0" borderId="26" xfId="2" applyNumberFormat="1" applyFont="1" applyBorder="1">
      <alignment vertical="center"/>
    </xf>
    <xf numFmtId="9" fontId="13" fillId="0" borderId="26" xfId="2" applyNumberFormat="1" applyFont="1" applyBorder="1" applyAlignment="1">
      <alignment horizontal="right" vertical="center"/>
    </xf>
    <xf numFmtId="176" fontId="13" fillId="0" borderId="25" xfId="2" applyNumberFormat="1" applyFont="1" applyBorder="1">
      <alignment vertical="center"/>
    </xf>
    <xf numFmtId="178" fontId="13" fillId="0" borderId="25" xfId="2" applyNumberFormat="1" applyFont="1" applyBorder="1">
      <alignment vertical="center"/>
    </xf>
    <xf numFmtId="9" fontId="13" fillId="0" borderId="27" xfId="2" applyNumberFormat="1" applyFont="1" applyBorder="1">
      <alignment vertical="center"/>
    </xf>
    <xf numFmtId="3" fontId="13" fillId="0" borderId="45" xfId="2" applyNumberFormat="1" applyFont="1" applyBorder="1">
      <alignment vertical="center"/>
    </xf>
    <xf numFmtId="9" fontId="13" fillId="0" borderId="46" xfId="2" applyNumberFormat="1" applyFont="1" applyBorder="1">
      <alignment vertical="center"/>
    </xf>
    <xf numFmtId="9" fontId="13" fillId="0" borderId="24" xfId="2" applyNumberFormat="1" applyFont="1" applyBorder="1">
      <alignment vertical="center"/>
    </xf>
    <xf numFmtId="3" fontId="13" fillId="0" borderId="47" xfId="2" applyNumberFormat="1" applyFont="1" applyBorder="1">
      <alignment vertical="center"/>
    </xf>
    <xf numFmtId="3" fontId="13" fillId="0" borderId="48" xfId="2" applyNumberFormat="1" applyFont="1" applyBorder="1">
      <alignment vertical="center"/>
    </xf>
    <xf numFmtId="3" fontId="13" fillId="0" borderId="23" xfId="2" applyNumberFormat="1" applyFont="1" applyBorder="1">
      <alignment vertical="center"/>
    </xf>
    <xf numFmtId="9" fontId="13" fillId="0" borderId="43" xfId="2" applyNumberFormat="1" applyFont="1" applyBorder="1">
      <alignment vertical="center"/>
    </xf>
    <xf numFmtId="3" fontId="13" fillId="0" borderId="49" xfId="2" applyNumberFormat="1" applyFont="1" applyBorder="1">
      <alignment vertical="center"/>
    </xf>
    <xf numFmtId="3" fontId="13" fillId="0" borderId="50" xfId="2" applyNumberFormat="1" applyFont="1" applyBorder="1">
      <alignment vertical="center"/>
    </xf>
    <xf numFmtId="3" fontId="13" fillId="0" borderId="42" xfId="2" applyNumberFormat="1" applyFont="1" applyBorder="1">
      <alignment vertical="center"/>
    </xf>
    <xf numFmtId="9" fontId="13" fillId="0" borderId="40" xfId="2" applyNumberFormat="1" applyFont="1" applyBorder="1">
      <alignment vertical="center"/>
    </xf>
    <xf numFmtId="3" fontId="13" fillId="0" borderId="51" xfId="2" applyNumberFormat="1" applyFont="1" applyBorder="1">
      <alignment vertical="center"/>
    </xf>
    <xf numFmtId="3" fontId="13" fillId="0" borderId="52" xfId="2" applyNumberFormat="1" applyFont="1" applyBorder="1">
      <alignment vertical="center"/>
    </xf>
    <xf numFmtId="3" fontId="13" fillId="0" borderId="3" xfId="2" applyNumberFormat="1" applyFont="1" applyBorder="1">
      <alignment vertical="center"/>
    </xf>
    <xf numFmtId="0" fontId="29" fillId="0" borderId="3" xfId="2" applyFont="1" applyBorder="1" applyAlignment="1">
      <alignment horizontal="left" vertical="center"/>
    </xf>
    <xf numFmtId="0" fontId="29" fillId="0" borderId="39" xfId="2" applyFont="1" applyBorder="1" applyAlignment="1">
      <alignment horizontal="center" vertical="center"/>
    </xf>
    <xf numFmtId="0" fontId="29" fillId="0" borderId="23" xfId="2" applyFont="1" applyBorder="1" applyAlignment="1">
      <alignment horizontal="left" vertical="center"/>
    </xf>
    <xf numFmtId="0" fontId="29" fillId="0" borderId="22" xfId="2" applyFont="1" applyBorder="1" applyAlignment="1">
      <alignment horizontal="center" vertical="center"/>
    </xf>
    <xf numFmtId="9" fontId="13" fillId="0" borderId="38" xfId="2" applyNumberFormat="1" applyFont="1" applyBorder="1">
      <alignment vertical="center"/>
    </xf>
    <xf numFmtId="3" fontId="13" fillId="0" borderId="53" xfId="2" applyNumberFormat="1" applyFont="1" applyBorder="1">
      <alignment vertical="center"/>
    </xf>
    <xf numFmtId="3" fontId="13" fillId="0" borderId="54" xfId="2" applyNumberFormat="1" applyFont="1" applyBorder="1">
      <alignment vertical="center"/>
    </xf>
    <xf numFmtId="3" fontId="13" fillId="0" borderId="1" xfId="2" applyNumberFormat="1" applyFont="1" applyBorder="1">
      <alignment vertical="center"/>
    </xf>
    <xf numFmtId="0" fontId="29" fillId="0" borderId="1" xfId="2" applyFont="1" applyBorder="1" applyAlignment="1">
      <alignment horizontal="left" vertical="center"/>
    </xf>
    <xf numFmtId="0" fontId="29" fillId="0" borderId="37" xfId="2" applyFont="1" applyBorder="1" applyAlignment="1">
      <alignment horizontal="center" vertical="center"/>
    </xf>
    <xf numFmtId="0" fontId="13" fillId="0" borderId="55" xfId="2" applyFont="1" applyBorder="1" applyAlignment="1">
      <alignment horizontal="center" vertical="center"/>
    </xf>
    <xf numFmtId="0" fontId="29" fillId="0" borderId="56" xfId="2" applyFont="1" applyBorder="1" applyAlignment="1">
      <alignment horizontal="center" vertical="center"/>
    </xf>
    <xf numFmtId="0" fontId="13" fillId="0" borderId="34" xfId="2" applyFont="1" applyBorder="1" applyAlignment="1">
      <alignment horizontal="center" vertical="center"/>
    </xf>
    <xf numFmtId="0" fontId="13" fillId="0" borderId="36" xfId="2" applyFont="1" applyBorder="1" applyAlignment="1">
      <alignment horizontal="center" vertical="center"/>
    </xf>
    <xf numFmtId="0" fontId="13" fillId="0" borderId="37" xfId="2" applyFont="1" applyBorder="1" applyAlignment="1">
      <alignment horizontal="center" vertical="center"/>
    </xf>
    <xf numFmtId="0" fontId="13" fillId="0" borderId="1" xfId="2" applyFont="1" applyBorder="1" applyAlignment="1">
      <alignment horizontal="justify" vertical="center"/>
    </xf>
    <xf numFmtId="176" fontId="13" fillId="0" borderId="1" xfId="2" applyNumberFormat="1" applyFont="1" applyBorder="1">
      <alignment vertical="center"/>
    </xf>
    <xf numFmtId="176" fontId="13" fillId="0" borderId="37" xfId="2" applyNumberFormat="1" applyFont="1" applyBorder="1">
      <alignment vertical="center"/>
    </xf>
    <xf numFmtId="0" fontId="13" fillId="0" borderId="22" xfId="2" applyFont="1" applyBorder="1" applyAlignment="1">
      <alignment horizontal="center" vertical="center"/>
    </xf>
    <xf numFmtId="0" fontId="13" fillId="0" borderId="23" xfId="2" applyFont="1" applyBorder="1" applyAlignment="1">
      <alignment horizontal="justify" vertical="center"/>
    </xf>
    <xf numFmtId="0" fontId="13" fillId="0" borderId="39" xfId="2" applyFont="1" applyBorder="1" applyAlignment="1">
      <alignment horizontal="center" vertical="center"/>
    </xf>
    <xf numFmtId="0" fontId="13" fillId="0" borderId="3" xfId="2" applyFont="1" applyBorder="1" applyAlignment="1">
      <alignment horizontal="justify" vertical="center"/>
    </xf>
    <xf numFmtId="176" fontId="13" fillId="0" borderId="3" xfId="2" applyNumberFormat="1" applyFont="1" applyBorder="1">
      <alignment vertical="center"/>
    </xf>
    <xf numFmtId="176" fontId="13" fillId="0" borderId="39" xfId="2" applyNumberFormat="1" applyFont="1" applyBorder="1">
      <alignment vertical="center"/>
    </xf>
    <xf numFmtId="176" fontId="13" fillId="0" borderId="42" xfId="2" applyNumberFormat="1" applyFont="1" applyBorder="1">
      <alignment vertical="center"/>
    </xf>
    <xf numFmtId="176" fontId="13" fillId="0" borderId="41" xfId="2" applyNumberFormat="1" applyFont="1" applyBorder="1">
      <alignment vertical="center"/>
    </xf>
    <xf numFmtId="0" fontId="13" fillId="0" borderId="25" xfId="2" applyFont="1" applyBorder="1" applyAlignment="1">
      <alignment horizontal="center" vertical="center"/>
    </xf>
    <xf numFmtId="0" fontId="13" fillId="0" borderId="58" xfId="2" applyFont="1" applyBorder="1" applyAlignment="1">
      <alignment horizontal="center" vertical="center"/>
    </xf>
    <xf numFmtId="176" fontId="13" fillId="0" borderId="60" xfId="2" applyNumberFormat="1" applyFont="1" applyBorder="1">
      <alignment vertical="center"/>
    </xf>
    <xf numFmtId="176" fontId="13" fillId="0" borderId="61" xfId="2" applyNumberFormat="1" applyFont="1" applyBorder="1">
      <alignment vertical="center"/>
    </xf>
    <xf numFmtId="176" fontId="13" fillId="0" borderId="62" xfId="2" applyNumberFormat="1" applyFont="1" applyBorder="1">
      <alignment vertical="center"/>
    </xf>
    <xf numFmtId="176" fontId="13" fillId="0" borderId="63" xfId="2" applyNumberFormat="1" applyFont="1" applyBorder="1">
      <alignment vertical="center"/>
    </xf>
    <xf numFmtId="176" fontId="13" fillId="0" borderId="64" xfId="2" applyNumberFormat="1" applyFont="1" applyBorder="1">
      <alignment vertical="center"/>
    </xf>
    <xf numFmtId="176" fontId="13" fillId="0" borderId="65" xfId="2" applyNumberFormat="1" applyFont="1" applyBorder="1">
      <alignment vertical="center"/>
    </xf>
    <xf numFmtId="176" fontId="13" fillId="0" borderId="34" xfId="2" applyNumberFormat="1" applyFont="1" applyBorder="1">
      <alignment vertical="center"/>
    </xf>
    <xf numFmtId="176" fontId="13" fillId="0" borderId="58" xfId="2" applyNumberFormat="1" applyFont="1" applyBorder="1">
      <alignment vertical="center"/>
    </xf>
    <xf numFmtId="176" fontId="13" fillId="0" borderId="59" xfId="2" applyNumberFormat="1" applyFont="1" applyBorder="1">
      <alignment vertical="center"/>
    </xf>
    <xf numFmtId="176" fontId="13" fillId="0" borderId="67" xfId="2" applyNumberFormat="1" applyFont="1" applyBorder="1">
      <alignment vertical="center"/>
    </xf>
    <xf numFmtId="176" fontId="13" fillId="0" borderId="68" xfId="2" applyNumberFormat="1" applyFont="1" applyBorder="1">
      <alignment vertical="center"/>
    </xf>
    <xf numFmtId="176" fontId="13" fillId="0" borderId="69" xfId="2" applyNumberFormat="1" applyFont="1" applyBorder="1">
      <alignment vertical="center"/>
    </xf>
    <xf numFmtId="9" fontId="13" fillId="0" borderId="70" xfId="2" applyNumberFormat="1" applyFont="1" applyBorder="1" applyAlignment="1">
      <alignment horizontal="center" vertical="center"/>
    </xf>
    <xf numFmtId="0" fontId="13" fillId="0" borderId="72" xfId="2" applyFont="1" applyBorder="1" applyAlignment="1">
      <alignment horizontal="center" vertical="center"/>
    </xf>
    <xf numFmtId="0" fontId="13" fillId="0" borderId="27" xfId="2" applyFont="1" applyBorder="1" applyAlignment="1">
      <alignment horizontal="center" vertical="center"/>
    </xf>
    <xf numFmtId="3" fontId="13" fillId="0" borderId="0" xfId="2" applyNumberFormat="1" applyFont="1">
      <alignment vertical="center"/>
    </xf>
    <xf numFmtId="3" fontId="13" fillId="0" borderId="19" xfId="2" applyNumberFormat="1" applyFont="1" applyBorder="1" applyAlignment="1">
      <alignment horizontal="center" vertical="center"/>
    </xf>
    <xf numFmtId="3" fontId="13" fillId="0" borderId="20" xfId="2" applyNumberFormat="1" applyFont="1" applyBorder="1" applyAlignment="1">
      <alignment horizontal="center" vertical="center" shrinkToFit="1"/>
    </xf>
    <xf numFmtId="3" fontId="13" fillId="0" borderId="20" xfId="2" applyNumberFormat="1" applyFont="1" applyBorder="1" applyAlignment="1">
      <alignment horizontal="center" vertical="center"/>
    </xf>
    <xf numFmtId="3" fontId="13" fillId="0" borderId="20" xfId="2" applyNumberFormat="1" applyFont="1" applyBorder="1" applyAlignment="1">
      <alignment horizontal="center" vertical="center" wrapText="1"/>
    </xf>
    <xf numFmtId="3" fontId="13" fillId="0" borderId="21" xfId="2" applyNumberFormat="1" applyFont="1" applyBorder="1" applyAlignment="1">
      <alignment horizontal="center" vertical="center"/>
    </xf>
    <xf numFmtId="3" fontId="13" fillId="0" borderId="0" xfId="2" applyNumberFormat="1" applyFont="1" applyAlignment="1">
      <alignment horizontal="center" vertical="center"/>
    </xf>
    <xf numFmtId="3" fontId="13" fillId="0" borderId="23" xfId="2" applyNumberFormat="1" applyFont="1" applyBorder="1" applyAlignment="1">
      <alignment horizontal="center" vertical="center"/>
    </xf>
    <xf numFmtId="179" fontId="20" fillId="0" borderId="23" xfId="2" applyNumberFormat="1" applyFont="1" applyBorder="1">
      <alignment vertical="center"/>
    </xf>
    <xf numFmtId="3" fontId="20" fillId="0" borderId="23" xfId="2" applyNumberFormat="1" applyFont="1" applyBorder="1">
      <alignment vertical="center"/>
    </xf>
    <xf numFmtId="3" fontId="20" fillId="0" borderId="24" xfId="2" applyNumberFormat="1" applyFont="1" applyBorder="1">
      <alignment vertical="center"/>
    </xf>
    <xf numFmtId="3" fontId="13" fillId="0" borderId="22" xfId="2" applyNumberFormat="1" applyFont="1" applyBorder="1" applyAlignment="1">
      <alignment horizontal="center" vertical="center"/>
    </xf>
    <xf numFmtId="3" fontId="20" fillId="0" borderId="26" xfId="2" applyNumberFormat="1" applyFont="1" applyBorder="1">
      <alignment vertical="center"/>
    </xf>
    <xf numFmtId="3" fontId="20" fillId="0" borderId="27" xfId="2" applyNumberFormat="1" applyFont="1" applyBorder="1">
      <alignment vertical="center"/>
    </xf>
    <xf numFmtId="0" fontId="9" fillId="0" borderId="0" xfId="0" applyFont="1" applyAlignment="1">
      <alignment vertical="center"/>
    </xf>
    <xf numFmtId="49" fontId="32" fillId="0" borderId="0" xfId="0" applyNumberFormat="1" applyFont="1" applyAlignment="1">
      <alignment horizontal="left" vertical="center"/>
    </xf>
    <xf numFmtId="49" fontId="24" fillId="0" borderId="0" xfId="0" applyNumberFormat="1" applyFont="1"/>
    <xf numFmtId="49" fontId="23" fillId="0" borderId="0" xfId="0" applyNumberFormat="1" applyFont="1"/>
    <xf numFmtId="49" fontId="34" fillId="0" borderId="0" xfId="0" applyNumberFormat="1" applyFont="1" applyAlignment="1">
      <alignment horizontal="left" vertical="center"/>
    </xf>
    <xf numFmtId="49" fontId="34" fillId="0" borderId="0" xfId="0" applyNumberFormat="1" applyFont="1" applyAlignment="1">
      <alignment vertical="center"/>
    </xf>
    <xf numFmtId="0" fontId="23" fillId="0" borderId="75" xfId="0" applyFont="1" applyBorder="1" applyAlignment="1">
      <alignment vertical="center"/>
    </xf>
    <xf numFmtId="0" fontId="23" fillId="0" borderId="11" xfId="0" applyFont="1" applyBorder="1" applyAlignment="1">
      <alignment vertical="center"/>
    </xf>
    <xf numFmtId="0" fontId="23" fillId="0" borderId="9" xfId="0" applyFont="1" applyBorder="1" applyAlignment="1">
      <alignment horizontal="right" vertical="center"/>
    </xf>
    <xf numFmtId="0" fontId="23" fillId="0" borderId="76" xfId="0" applyFont="1" applyBorder="1" applyAlignment="1">
      <alignment vertical="center"/>
    </xf>
    <xf numFmtId="0" fontId="23" fillId="0" borderId="7" xfId="0" applyFont="1" applyBorder="1" applyAlignment="1">
      <alignment horizontal="distributed" vertical="center"/>
    </xf>
    <xf numFmtId="0" fontId="23" fillId="0" borderId="0" xfId="2" applyFont="1">
      <alignment vertical="center"/>
    </xf>
    <xf numFmtId="0" fontId="13" fillId="0" borderId="8" xfId="2" applyFont="1" applyBorder="1">
      <alignment vertical="center"/>
    </xf>
    <xf numFmtId="0" fontId="13" fillId="0" borderId="18" xfId="2" applyFont="1" applyBorder="1">
      <alignment vertical="center"/>
    </xf>
    <xf numFmtId="0" fontId="13" fillId="0" borderId="18" xfId="2" applyFont="1" applyBorder="1" applyAlignment="1">
      <alignment horizontal="right" vertical="center"/>
    </xf>
    <xf numFmtId="0" fontId="13" fillId="0" borderId="77" xfId="2" applyFont="1" applyBorder="1">
      <alignment vertical="center"/>
    </xf>
    <xf numFmtId="0" fontId="13" fillId="0" borderId="78" xfId="2" applyFont="1" applyBorder="1">
      <alignment vertical="center"/>
    </xf>
    <xf numFmtId="0" fontId="13" fillId="0" borderId="79" xfId="2" applyFont="1" applyBorder="1">
      <alignment vertical="center"/>
    </xf>
    <xf numFmtId="0" fontId="13" fillId="0" borderId="80" xfId="2" applyFont="1" applyBorder="1" applyAlignment="1">
      <alignment horizontal="center" vertical="center"/>
    </xf>
    <xf numFmtId="0" fontId="13" fillId="0" borderId="83" xfId="2" applyFont="1" applyBorder="1">
      <alignment vertical="center"/>
    </xf>
    <xf numFmtId="0" fontId="13" fillId="0" borderId="85" xfId="2" applyFont="1" applyBorder="1">
      <alignment vertical="center"/>
    </xf>
    <xf numFmtId="0" fontId="13" fillId="0" borderId="0" xfId="2" applyFont="1" applyAlignment="1">
      <alignment horizontal="center" vertical="center"/>
    </xf>
    <xf numFmtId="0" fontId="13" fillId="0" borderId="79" xfId="2" applyFont="1" applyBorder="1" applyAlignment="1">
      <alignment horizontal="distributed" vertical="center"/>
    </xf>
    <xf numFmtId="0" fontId="13" fillId="0" borderId="16" xfId="2" applyFont="1" applyBorder="1">
      <alignment vertical="center"/>
    </xf>
    <xf numFmtId="0" fontId="13" fillId="0" borderId="81" xfId="2" applyFont="1" applyBorder="1" applyAlignment="1">
      <alignment horizontal="right" vertical="center"/>
    </xf>
    <xf numFmtId="0" fontId="13" fillId="0" borderId="81" xfId="2" applyFont="1" applyBorder="1">
      <alignment vertical="center"/>
    </xf>
    <xf numFmtId="0" fontId="13" fillId="0" borderId="77" xfId="2" applyFont="1" applyBorder="1" applyAlignment="1">
      <alignment horizontal="right" vertical="center"/>
    </xf>
    <xf numFmtId="0" fontId="13" fillId="0" borderId="80" xfId="2" applyFont="1" applyBorder="1">
      <alignment vertical="center"/>
    </xf>
    <xf numFmtId="0" fontId="13" fillId="0" borderId="11" xfId="2" applyFont="1" applyBorder="1">
      <alignment vertical="center"/>
    </xf>
    <xf numFmtId="0" fontId="13" fillId="0" borderId="14" xfId="2" applyFont="1" applyBorder="1">
      <alignment vertical="center"/>
    </xf>
    <xf numFmtId="0" fontId="13" fillId="0" borderId="14" xfId="2" applyFont="1" applyBorder="1" applyAlignment="1">
      <alignment horizontal="right" vertical="center"/>
    </xf>
    <xf numFmtId="0" fontId="13" fillId="0" borderId="90" xfId="2" applyFont="1" applyBorder="1">
      <alignment vertical="center"/>
    </xf>
    <xf numFmtId="0" fontId="37" fillId="0" borderId="0" xfId="2" applyFont="1">
      <alignment vertical="center"/>
    </xf>
    <xf numFmtId="0" fontId="13" fillId="0" borderId="0" xfId="2" applyFont="1" applyAlignment="1">
      <alignment horizontal="distributed" vertical="center"/>
    </xf>
    <xf numFmtId="0" fontId="34" fillId="0" borderId="0" xfId="2" applyFont="1">
      <alignment vertical="center"/>
    </xf>
    <xf numFmtId="49" fontId="24" fillId="0" borderId="0" xfId="0" applyNumberFormat="1" applyFont="1" applyAlignment="1">
      <alignment horizontal="left" vertical="center"/>
    </xf>
    <xf numFmtId="49" fontId="39" fillId="0" borderId="0" xfId="0" applyNumberFormat="1" applyFont="1" applyAlignment="1">
      <alignment horizontal="left" vertical="center"/>
    </xf>
    <xf numFmtId="49" fontId="24" fillId="0" borderId="0" xfId="0" applyNumberFormat="1" applyFont="1" applyAlignment="1">
      <alignment horizontal="left" vertical="center" wrapText="1"/>
    </xf>
    <xf numFmtId="0" fontId="36" fillId="0" borderId="0" xfId="0" applyFont="1" applyAlignment="1">
      <alignment vertical="center"/>
    </xf>
    <xf numFmtId="0" fontId="23" fillId="0" borderId="74" xfId="0" applyFont="1" applyBorder="1" applyAlignment="1">
      <alignment horizontal="distributed" vertical="center" wrapText="1"/>
    </xf>
    <xf numFmtId="0" fontId="23" fillId="0" borderId="6" xfId="0" applyFont="1" applyBorder="1" applyAlignment="1">
      <alignment horizontal="center" vertical="center" wrapText="1"/>
    </xf>
    <xf numFmtId="58" fontId="23" fillId="0" borderId="7" xfId="0" applyNumberFormat="1" applyFont="1" applyBorder="1" applyAlignment="1">
      <alignment horizontal="center" vertical="center" wrapText="1"/>
    </xf>
    <xf numFmtId="0" fontId="23" fillId="0" borderId="7" xfId="0" applyFont="1" applyBorder="1" applyAlignment="1">
      <alignment horizontal="center" vertical="center" wrapText="1"/>
    </xf>
    <xf numFmtId="0" fontId="41" fillId="0" borderId="7" xfId="0" applyFont="1" applyBorder="1" applyAlignment="1">
      <alignment horizontal="center" vertical="center" wrapText="1"/>
    </xf>
    <xf numFmtId="0" fontId="23" fillId="0" borderId="9" xfId="0" applyFont="1" applyBorder="1" applyAlignment="1">
      <alignment vertical="center" wrapText="1"/>
    </xf>
    <xf numFmtId="0" fontId="23" fillId="0" borderId="0" xfId="0" applyFont="1" applyAlignment="1">
      <alignment horizontal="center" vertical="center"/>
    </xf>
    <xf numFmtId="0" fontId="23" fillId="0" borderId="0" xfId="0" applyFont="1" applyAlignment="1">
      <alignment horizontal="right" vertical="center"/>
    </xf>
    <xf numFmtId="0" fontId="34" fillId="0" borderId="0" xfId="0" applyFont="1" applyAlignment="1">
      <alignment horizontal="center" vertical="center"/>
    </xf>
    <xf numFmtId="0" fontId="34" fillId="0" borderId="0" xfId="0" applyFont="1" applyAlignment="1">
      <alignment horizontal="justify" vertical="center"/>
    </xf>
    <xf numFmtId="0" fontId="13" fillId="0" borderId="100" xfId="2" applyFont="1" applyBorder="1">
      <alignment vertical="center"/>
    </xf>
    <xf numFmtId="0" fontId="13" fillId="0" borderId="100" xfId="2" applyFont="1" applyBorder="1" applyAlignment="1">
      <alignment horizontal="left" vertical="center"/>
    </xf>
    <xf numFmtId="176" fontId="13" fillId="0" borderId="102" xfId="2" applyNumberFormat="1" applyFont="1" applyBorder="1">
      <alignment vertical="center"/>
    </xf>
    <xf numFmtId="176" fontId="13" fillId="0" borderId="103" xfId="2" applyNumberFormat="1" applyFont="1" applyBorder="1">
      <alignment vertical="center"/>
    </xf>
    <xf numFmtId="176" fontId="13" fillId="0" borderId="104" xfId="2" applyNumberFormat="1" applyFont="1" applyBorder="1">
      <alignment vertical="center"/>
    </xf>
    <xf numFmtId="176" fontId="13" fillId="0" borderId="105" xfId="2" applyNumberFormat="1" applyFont="1" applyBorder="1">
      <alignment vertical="center"/>
    </xf>
    <xf numFmtId="176" fontId="13" fillId="0" borderId="106" xfId="2" applyNumberFormat="1" applyFont="1" applyBorder="1">
      <alignment vertical="center"/>
    </xf>
    <xf numFmtId="176" fontId="13" fillId="0" borderId="82" xfId="2" applyNumberFormat="1" applyFont="1" applyBorder="1">
      <alignment vertical="center"/>
    </xf>
    <xf numFmtId="0" fontId="13" fillId="0" borderId="23" xfId="2" applyFont="1" applyBorder="1" applyAlignment="1">
      <alignment horizontal="right" vertical="center"/>
    </xf>
    <xf numFmtId="176" fontId="13" fillId="0" borderId="106" xfId="2" applyNumberFormat="1" applyFont="1" applyBorder="1" applyAlignment="1">
      <alignment horizontal="right" vertical="center"/>
    </xf>
    <xf numFmtId="180" fontId="13" fillId="0" borderId="105" xfId="2" applyNumberFormat="1" applyFont="1" applyBorder="1">
      <alignment vertical="center"/>
    </xf>
    <xf numFmtId="176" fontId="13" fillId="0" borderId="48" xfId="2" applyNumberFormat="1" applyFont="1" applyBorder="1">
      <alignment vertical="center"/>
    </xf>
    <xf numFmtId="176" fontId="13" fillId="0" borderId="108" xfId="2" applyNumberFormat="1" applyFont="1" applyBorder="1">
      <alignment vertical="center"/>
    </xf>
    <xf numFmtId="176" fontId="13" fillId="0" borderId="109" xfId="2" applyNumberFormat="1" applyFont="1" applyBorder="1">
      <alignment vertical="center"/>
    </xf>
    <xf numFmtId="176" fontId="13" fillId="0" borderId="110" xfId="2" applyNumberFormat="1" applyFont="1" applyBorder="1">
      <alignment vertical="center"/>
    </xf>
    <xf numFmtId="176" fontId="13" fillId="0" borderId="111" xfId="2" applyNumberFormat="1" applyFont="1" applyBorder="1">
      <alignment vertical="center"/>
    </xf>
    <xf numFmtId="176" fontId="13" fillId="0" borderId="112" xfId="2" applyNumberFormat="1" applyFont="1" applyBorder="1">
      <alignment vertical="center"/>
    </xf>
    <xf numFmtId="176" fontId="13" fillId="0" borderId="113" xfId="2" applyNumberFormat="1" applyFont="1" applyBorder="1">
      <alignment vertical="center"/>
    </xf>
    <xf numFmtId="49" fontId="20" fillId="0" borderId="0" xfId="2" applyNumberFormat="1" applyFont="1" applyAlignment="1">
      <alignment horizontal="left" vertical="center"/>
    </xf>
    <xf numFmtId="0" fontId="13" fillId="0" borderId="115" xfId="2" applyFont="1" applyBorder="1">
      <alignment vertical="center"/>
    </xf>
    <xf numFmtId="181" fontId="13" fillId="0" borderId="0" xfId="2" applyNumberFormat="1" applyFont="1">
      <alignment vertical="center"/>
    </xf>
    <xf numFmtId="181" fontId="13" fillId="0" borderId="0" xfId="2" applyNumberFormat="1" applyFont="1" applyAlignment="1">
      <alignment horizontal="right" vertical="center"/>
    </xf>
    <xf numFmtId="49" fontId="14" fillId="0" borderId="76" xfId="2" applyNumberFormat="1" applyFont="1" applyBorder="1">
      <alignment vertical="center"/>
    </xf>
    <xf numFmtId="182" fontId="13" fillId="0" borderId="0" xfId="2" applyNumberFormat="1" applyFont="1" applyAlignment="1">
      <alignment horizontal="center" vertical="center"/>
    </xf>
    <xf numFmtId="183" fontId="13" fillId="0" borderId="0" xfId="2" applyNumberFormat="1" applyFont="1" applyAlignment="1">
      <alignment horizontal="center" vertical="center"/>
    </xf>
    <xf numFmtId="49" fontId="13" fillId="0" borderId="0" xfId="2" applyNumberFormat="1" applyFont="1" applyAlignment="1">
      <alignment horizontal="left" vertical="center"/>
    </xf>
    <xf numFmtId="0" fontId="13" fillId="0" borderId="0" xfId="2" applyFont="1" applyAlignment="1">
      <alignment horizontal="right" vertical="center"/>
    </xf>
    <xf numFmtId="0" fontId="46" fillId="0" borderId="0" xfId="2" applyFont="1">
      <alignment vertical="center"/>
    </xf>
    <xf numFmtId="9" fontId="13" fillId="0" borderId="0" xfId="2" applyNumberFormat="1" applyFont="1">
      <alignment vertical="center"/>
    </xf>
    <xf numFmtId="49" fontId="23" fillId="0" borderId="0" xfId="0" applyNumberFormat="1" applyFont="1" applyAlignment="1">
      <alignment vertical="center"/>
    </xf>
    <xf numFmtId="49" fontId="23" fillId="0" borderId="7" xfId="0" applyNumberFormat="1" applyFont="1" applyBorder="1" applyAlignment="1">
      <alignment horizontal="center" vertical="center"/>
    </xf>
    <xf numFmtId="0" fontId="23" fillId="0" borderId="15" xfId="0" applyFont="1" applyBorder="1" applyAlignment="1">
      <alignment horizontal="center" vertical="center"/>
    </xf>
    <xf numFmtId="0" fontId="23" fillId="0" borderId="13" xfId="0" applyFont="1" applyBorder="1" applyAlignment="1">
      <alignment horizontal="center" vertical="center"/>
    </xf>
    <xf numFmtId="0" fontId="23" fillId="0" borderId="10" xfId="0" applyFont="1" applyBorder="1" applyAlignment="1">
      <alignment horizontal="center" vertical="center"/>
    </xf>
    <xf numFmtId="0" fontId="30" fillId="0" borderId="0" xfId="2" applyFont="1" applyAlignment="1">
      <alignment horizontal="left" vertical="center"/>
    </xf>
    <xf numFmtId="0" fontId="29" fillId="0" borderId="19" xfId="2" applyFont="1" applyBorder="1" applyAlignment="1">
      <alignment horizontal="center" vertical="center"/>
    </xf>
    <xf numFmtId="0" fontId="13" fillId="0" borderId="41" xfId="2" applyFont="1" applyBorder="1" applyAlignment="1">
      <alignment horizontal="center" vertical="center"/>
    </xf>
    <xf numFmtId="0" fontId="29" fillId="0" borderId="25" xfId="2" applyFont="1" applyBorder="1" applyAlignment="1">
      <alignment horizontal="justify" vertical="center" wrapText="1" indent="1"/>
    </xf>
    <xf numFmtId="0" fontId="30" fillId="0" borderId="0" xfId="2" applyFont="1" applyAlignment="1">
      <alignment horizontal="center" vertical="center"/>
    </xf>
    <xf numFmtId="0" fontId="29" fillId="0" borderId="22" xfId="2" applyFont="1" applyBorder="1" applyAlignment="1">
      <alignment horizontal="justify" vertical="center"/>
    </xf>
    <xf numFmtId="0" fontId="29" fillId="0" borderId="23" xfId="2" applyFont="1" applyBorder="1" applyAlignment="1">
      <alignment horizontal="center" vertical="center" wrapText="1"/>
    </xf>
    <xf numFmtId="0" fontId="29" fillId="0" borderId="22" xfId="2" applyFont="1" applyBorder="1" applyAlignment="1">
      <alignment horizontal="left" vertical="center" shrinkToFit="1"/>
    </xf>
    <xf numFmtId="0" fontId="29" fillId="0" borderId="26" xfId="2" applyFont="1" applyBorder="1" applyAlignment="1">
      <alignment horizontal="center" vertical="center" wrapText="1"/>
    </xf>
    <xf numFmtId="0" fontId="29" fillId="0" borderId="28" xfId="2" applyFont="1" applyBorder="1" applyAlignment="1">
      <alignment horizontal="justify" vertical="center"/>
    </xf>
    <xf numFmtId="0" fontId="29" fillId="0" borderId="29" xfId="2" applyFont="1" applyBorder="1" applyAlignment="1">
      <alignment horizontal="center" vertical="center"/>
    </xf>
    <xf numFmtId="0" fontId="29" fillId="0" borderId="29" xfId="2" applyFont="1" applyBorder="1" applyAlignment="1">
      <alignment horizontal="justify" vertical="center"/>
    </xf>
    <xf numFmtId="180" fontId="13" fillId="0" borderId="23" xfId="2" applyNumberFormat="1" applyFont="1" applyBorder="1">
      <alignment vertical="center"/>
    </xf>
    <xf numFmtId="180" fontId="13" fillId="0" borderId="24" xfId="2" applyNumberFormat="1" applyFont="1" applyBorder="1">
      <alignment vertical="center"/>
    </xf>
    <xf numFmtId="9" fontId="13" fillId="0" borderId="71" xfId="2" applyNumberFormat="1" applyFont="1" applyBorder="1">
      <alignment vertical="center"/>
    </xf>
    <xf numFmtId="9" fontId="13" fillId="0" borderId="36" xfId="2" applyNumberFormat="1" applyFont="1" applyBorder="1">
      <alignment vertical="center"/>
    </xf>
    <xf numFmtId="9" fontId="13" fillId="0" borderId="24" xfId="2" applyNumberFormat="1" applyFont="1" applyBorder="1" applyAlignment="1">
      <alignment horizontal="right" vertical="center"/>
    </xf>
    <xf numFmtId="0" fontId="13" fillId="0" borderId="25" xfId="2" applyFont="1" applyBorder="1">
      <alignment vertical="center"/>
    </xf>
    <xf numFmtId="0" fontId="13" fillId="0" borderId="27" xfId="2" applyFont="1" applyBorder="1">
      <alignment vertical="center"/>
    </xf>
    <xf numFmtId="0" fontId="47" fillId="0" borderId="57" xfId="2" applyFont="1" applyBorder="1" applyAlignment="1">
      <alignment horizontal="center" vertical="center"/>
    </xf>
    <xf numFmtId="0" fontId="50" fillId="0" borderId="0" xfId="0" applyFont="1" applyAlignment="1">
      <alignment horizontal="right" vertical="center"/>
    </xf>
    <xf numFmtId="188" fontId="23" fillId="0" borderId="7" xfId="0" applyNumberFormat="1" applyFont="1" applyBorder="1" applyAlignment="1">
      <alignment vertical="center"/>
    </xf>
    <xf numFmtId="188" fontId="24" fillId="0" borderId="0" xfId="0" applyNumberFormat="1" applyFont="1" applyAlignment="1">
      <alignment horizontal="left" vertical="center"/>
    </xf>
    <xf numFmtId="0" fontId="13" fillId="0" borderId="7" xfId="2" applyFont="1" applyBorder="1" applyAlignment="1">
      <alignment horizontal="center" vertical="center"/>
    </xf>
    <xf numFmtId="0" fontId="13" fillId="0" borderId="29" xfId="2" applyFont="1" applyBorder="1" applyAlignment="1">
      <alignment horizontal="center" vertical="center"/>
    </xf>
    <xf numFmtId="0" fontId="13" fillId="0" borderId="106" xfId="2" applyFont="1" applyBorder="1" applyAlignment="1">
      <alignment horizontal="center" vertical="center"/>
    </xf>
    <xf numFmtId="189" fontId="24" fillId="0" borderId="7" xfId="0" applyNumberFormat="1" applyFont="1" applyBorder="1" applyAlignment="1" applyProtection="1">
      <alignment vertical="center" wrapText="1"/>
      <protection locked="0"/>
    </xf>
    <xf numFmtId="49" fontId="13" fillId="0" borderId="0" xfId="2" applyNumberFormat="1" applyFont="1">
      <alignment vertical="center"/>
    </xf>
    <xf numFmtId="49" fontId="32" fillId="0" borderId="0" xfId="0" applyNumberFormat="1" applyFont="1" applyAlignment="1">
      <alignment vertical="center"/>
    </xf>
    <xf numFmtId="0" fontId="13" fillId="0" borderId="149" xfId="2" applyFont="1" applyBorder="1">
      <alignment vertical="center"/>
    </xf>
    <xf numFmtId="0" fontId="13" fillId="0" borderId="3" xfId="2" applyFont="1" applyBorder="1" applyAlignment="1">
      <alignment horizontal="center" vertical="center"/>
    </xf>
    <xf numFmtId="0" fontId="13" fillId="0" borderId="1" xfId="2" applyFont="1" applyBorder="1" applyAlignment="1">
      <alignment horizontal="center" vertical="center"/>
    </xf>
    <xf numFmtId="0" fontId="13" fillId="0" borderId="63" xfId="2" applyFont="1" applyBorder="1" applyAlignment="1">
      <alignment horizontal="center" vertical="center"/>
    </xf>
    <xf numFmtId="0" fontId="13" fillId="0" borderId="123" xfId="2" applyFont="1" applyBorder="1" applyAlignment="1">
      <alignment vertical="center" wrapText="1"/>
    </xf>
    <xf numFmtId="0" fontId="13" fillId="0" borderId="150" xfId="2" applyFont="1" applyBorder="1" applyAlignment="1">
      <alignment vertical="center" wrapText="1"/>
    </xf>
    <xf numFmtId="0" fontId="13" fillId="0" borderId="151" xfId="2" applyFont="1" applyBorder="1" applyAlignment="1">
      <alignment vertical="center" wrapText="1"/>
    </xf>
    <xf numFmtId="0" fontId="13" fillId="0" borderId="127" xfId="2" applyFont="1" applyBorder="1" applyAlignment="1">
      <alignment vertical="center" wrapText="1"/>
    </xf>
    <xf numFmtId="0" fontId="13" fillId="0" borderId="152" xfId="2" applyFont="1" applyBorder="1" applyAlignment="1">
      <alignment vertical="center" wrapText="1"/>
    </xf>
    <xf numFmtId="0" fontId="13" fillId="0" borderId="123" xfId="2" applyFont="1" applyBorder="1">
      <alignment vertical="center"/>
    </xf>
    <xf numFmtId="176" fontId="13" fillId="0" borderId="154" xfId="2" applyNumberFormat="1" applyFont="1" applyBorder="1">
      <alignment vertical="center"/>
    </xf>
    <xf numFmtId="176" fontId="13" fillId="0" borderId="29" xfId="2" applyNumberFormat="1" applyFont="1" applyBorder="1">
      <alignment vertical="center"/>
    </xf>
    <xf numFmtId="0" fontId="13" fillId="0" borderId="126" xfId="2" applyFont="1" applyBorder="1" applyAlignment="1">
      <alignment horizontal="left" vertical="center"/>
    </xf>
    <xf numFmtId="0" fontId="14" fillId="0" borderId="155" xfId="2" applyFont="1" applyBorder="1" applyAlignment="1">
      <alignment vertical="center" shrinkToFit="1"/>
    </xf>
    <xf numFmtId="0" fontId="14" fillId="0" borderId="44" xfId="2" applyFont="1" applyBorder="1">
      <alignment vertical="center"/>
    </xf>
    <xf numFmtId="0" fontId="13" fillId="0" borderId="156" xfId="2" applyFont="1" applyBorder="1">
      <alignment vertical="center"/>
    </xf>
    <xf numFmtId="49" fontId="14" fillId="0" borderId="18" xfId="2" applyNumberFormat="1" applyFont="1" applyBorder="1">
      <alignment vertical="center"/>
    </xf>
    <xf numFmtId="0" fontId="14" fillId="0" borderId="11" xfId="2" applyFont="1" applyBorder="1" applyAlignment="1">
      <alignment vertical="center" shrinkToFit="1"/>
    </xf>
    <xf numFmtId="0" fontId="14" fillId="0" borderId="0" xfId="2" applyFont="1" applyAlignment="1">
      <alignment horizontal="right" vertical="center"/>
    </xf>
    <xf numFmtId="0" fontId="46" fillId="0" borderId="0" xfId="2" applyFont="1" applyAlignment="1">
      <alignment horizontal="center" vertical="center"/>
    </xf>
    <xf numFmtId="0" fontId="14" fillId="0" borderId="7" xfId="2" applyFont="1" applyBorder="1" applyAlignment="1">
      <alignment horizontal="center" vertical="center"/>
    </xf>
    <xf numFmtId="0" fontId="14" fillId="0" borderId="7" xfId="2" applyFont="1" applyBorder="1" applyAlignment="1">
      <alignment vertical="center" wrapText="1" shrinkToFit="1"/>
    </xf>
    <xf numFmtId="0" fontId="14" fillId="0" borderId="7" xfId="2" applyFont="1" applyBorder="1" applyAlignment="1">
      <alignment horizontal="center" vertical="center" wrapText="1" shrinkToFit="1"/>
    </xf>
    <xf numFmtId="0" fontId="14" fillId="0" borderId="7" xfId="2" applyFont="1" applyBorder="1" applyAlignment="1">
      <alignment horizontal="left" vertical="center" wrapText="1" shrinkToFit="1"/>
    </xf>
    <xf numFmtId="0" fontId="14" fillId="0" borderId="7" xfId="2" applyFont="1" applyBorder="1" applyAlignment="1">
      <alignment horizontal="center" vertical="center" wrapText="1"/>
    </xf>
    <xf numFmtId="0" fontId="46" fillId="0" borderId="7" xfId="2" applyFont="1" applyBorder="1">
      <alignment vertical="center"/>
    </xf>
    <xf numFmtId="0" fontId="46" fillId="0" borderId="7" xfId="2" applyFont="1" applyBorder="1" applyAlignment="1">
      <alignment horizontal="center" vertical="center"/>
    </xf>
    <xf numFmtId="0" fontId="14" fillId="0" borderId="5" xfId="2" applyFont="1" applyBorder="1" applyAlignment="1">
      <alignment horizontal="center" vertical="center"/>
    </xf>
    <xf numFmtId="0" fontId="14" fillId="0" borderId="74" xfId="2" applyFont="1" applyBorder="1" applyAlignment="1">
      <alignment horizontal="center" vertical="center"/>
    </xf>
    <xf numFmtId="0" fontId="14" fillId="0" borderId="6" xfId="2" applyFont="1" applyBorder="1" applyAlignment="1">
      <alignment horizontal="center" vertical="center"/>
    </xf>
    <xf numFmtId="0" fontId="14" fillId="0" borderId="74" xfId="2" applyFont="1" applyBorder="1">
      <alignment vertical="center"/>
    </xf>
    <xf numFmtId="0" fontId="13" fillId="0" borderId="0" xfId="0" applyFont="1" applyAlignment="1">
      <alignment vertical="center"/>
    </xf>
    <xf numFmtId="0" fontId="13" fillId="0" borderId="0" xfId="0" applyFont="1" applyAlignment="1">
      <alignment horizontal="right" vertical="center"/>
    </xf>
    <xf numFmtId="0" fontId="13" fillId="0" borderId="23" xfId="0" applyFont="1" applyBorder="1" applyAlignment="1">
      <alignment horizontal="center" vertical="center"/>
    </xf>
    <xf numFmtId="0" fontId="13" fillId="0" borderId="24" xfId="0" applyFont="1" applyBorder="1" applyAlignment="1">
      <alignment horizontal="center" vertical="center"/>
    </xf>
    <xf numFmtId="176" fontId="13" fillId="0" borderId="26" xfId="0" applyNumberFormat="1" applyFont="1" applyBorder="1" applyAlignment="1">
      <alignment horizontal="right" vertical="center"/>
    </xf>
    <xf numFmtId="176" fontId="13" fillId="0" borderId="64" xfId="0" applyNumberFormat="1" applyFont="1" applyBorder="1" applyAlignment="1">
      <alignment vertical="center"/>
    </xf>
    <xf numFmtId="176" fontId="13" fillId="0" borderId="52" xfId="0" applyNumberFormat="1" applyFont="1" applyBorder="1" applyAlignment="1">
      <alignment vertical="center"/>
    </xf>
    <xf numFmtId="176" fontId="13" fillId="0" borderId="100" xfId="0" applyNumberFormat="1" applyFont="1" applyBorder="1" applyAlignment="1">
      <alignment vertical="center"/>
    </xf>
    <xf numFmtId="176" fontId="13" fillId="0" borderId="0" xfId="0" applyNumberFormat="1" applyFont="1" applyAlignment="1">
      <alignment vertical="center"/>
    </xf>
    <xf numFmtId="176" fontId="13" fillId="0" borderId="120" xfId="0" applyNumberFormat="1" applyFont="1" applyBorder="1" applyAlignment="1">
      <alignment vertical="center"/>
    </xf>
    <xf numFmtId="176" fontId="13" fillId="0" borderId="131" xfId="0" applyNumberFormat="1" applyFont="1" applyBorder="1" applyAlignment="1">
      <alignment vertical="center"/>
    </xf>
    <xf numFmtId="0" fontId="13" fillId="0" borderId="0" xfId="0" applyFont="1" applyAlignment="1">
      <alignment horizontal="center" vertical="center"/>
    </xf>
    <xf numFmtId="0" fontId="43" fillId="0" borderId="105" xfId="0" applyFont="1" applyBorder="1" applyAlignment="1">
      <alignment horizontal="center" vertical="top"/>
    </xf>
    <xf numFmtId="0" fontId="13" fillId="0" borderId="105" xfId="0" applyFont="1" applyBorder="1" applyAlignment="1">
      <alignment vertical="center"/>
    </xf>
    <xf numFmtId="176" fontId="13" fillId="0" borderId="105" xfId="0" applyNumberFormat="1" applyFont="1" applyBorder="1" applyAlignment="1">
      <alignment vertical="center"/>
    </xf>
    <xf numFmtId="176" fontId="13" fillId="0" borderId="118" xfId="0" applyNumberFormat="1" applyFont="1" applyBorder="1" applyAlignment="1">
      <alignment vertical="center"/>
    </xf>
    <xf numFmtId="0" fontId="13" fillId="0" borderId="118" xfId="0" applyFont="1" applyBorder="1" applyAlignment="1">
      <alignment vertical="center"/>
    </xf>
    <xf numFmtId="0" fontId="13" fillId="0" borderId="23" xfId="0" applyFont="1" applyBorder="1" applyAlignment="1">
      <alignment horizontal="center" vertical="center" shrinkToFit="1"/>
    </xf>
    <xf numFmtId="0" fontId="13" fillId="0" borderId="23" xfId="0" applyFont="1" applyBorder="1" applyAlignment="1">
      <alignment horizontal="center" vertical="center" wrapText="1" shrinkToFit="1"/>
    </xf>
    <xf numFmtId="0" fontId="13" fillId="0" borderId="3" xfId="0" applyFont="1" applyBorder="1" applyAlignment="1">
      <alignment horizontal="center" vertical="center" shrinkToFit="1"/>
    </xf>
    <xf numFmtId="0" fontId="13" fillId="0" borderId="2" xfId="0" applyFont="1" applyBorder="1" applyAlignment="1">
      <alignment horizontal="center" vertical="center" shrinkToFit="1"/>
    </xf>
    <xf numFmtId="0" fontId="13" fillId="0" borderId="1" xfId="0" applyFont="1" applyBorder="1" applyAlignment="1">
      <alignment horizontal="center" vertical="center" shrinkToFit="1"/>
    </xf>
    <xf numFmtId="0" fontId="13" fillId="0" borderId="39" xfId="0" applyFont="1" applyBorder="1" applyAlignment="1">
      <alignment horizontal="center" vertical="center"/>
    </xf>
    <xf numFmtId="0" fontId="13" fillId="0" borderId="37" xfId="0" applyFont="1" applyBorder="1" applyAlignment="1">
      <alignment horizontal="center" vertical="center"/>
    </xf>
    <xf numFmtId="0" fontId="13" fillId="0" borderId="119" xfId="0" applyFont="1" applyBorder="1" applyAlignment="1">
      <alignment horizontal="center" vertical="center"/>
    </xf>
    <xf numFmtId="0" fontId="13" fillId="0" borderId="26" xfId="0" applyFont="1" applyBorder="1" applyAlignment="1">
      <alignment vertical="center"/>
    </xf>
    <xf numFmtId="3" fontId="13" fillId="0" borderId="26" xfId="0" applyNumberFormat="1" applyFont="1" applyBorder="1" applyAlignment="1">
      <alignment horizontal="right" vertical="center"/>
    </xf>
    <xf numFmtId="0" fontId="13" fillId="0" borderId="26" xfId="0" applyFont="1" applyBorder="1" applyAlignment="1">
      <alignment horizontal="justify" vertical="center"/>
    </xf>
    <xf numFmtId="0" fontId="13" fillId="0" borderId="26" xfId="0" applyFont="1" applyBorder="1" applyAlignment="1">
      <alignment horizontal="right" vertical="center"/>
    </xf>
    <xf numFmtId="0" fontId="13" fillId="0" borderId="0" xfId="0" applyFont="1" applyAlignment="1">
      <alignment horizontal="left" vertical="center"/>
    </xf>
    <xf numFmtId="0" fontId="13" fillId="0" borderId="105" xfId="0" applyFont="1" applyBorder="1" applyAlignment="1">
      <alignment vertical="center" shrinkToFit="1"/>
    </xf>
    <xf numFmtId="0" fontId="13" fillId="0" borderId="26" xfId="0" applyFont="1" applyBorder="1" applyAlignment="1">
      <alignment horizontal="center" vertical="center"/>
    </xf>
    <xf numFmtId="0" fontId="20" fillId="0" borderId="0" xfId="0" applyFont="1" applyAlignment="1">
      <alignment vertical="center"/>
    </xf>
    <xf numFmtId="0" fontId="20" fillId="0" borderId="0" xfId="0" applyFont="1" applyAlignment="1">
      <alignment horizontal="right" vertical="center"/>
    </xf>
    <xf numFmtId="0" fontId="20" fillId="0" borderId="131" xfId="0" applyFont="1" applyBorder="1" applyAlignment="1">
      <alignment vertical="center"/>
    </xf>
    <xf numFmtId="0" fontId="13" fillId="0" borderId="25" xfId="0" applyFont="1" applyBorder="1" applyAlignment="1">
      <alignment horizontal="center" vertical="center"/>
    </xf>
    <xf numFmtId="0" fontId="30" fillId="0" borderId="0" xfId="0" applyFont="1" applyAlignment="1">
      <alignment vertical="center"/>
    </xf>
    <xf numFmtId="0" fontId="13" fillId="0" borderId="133" xfId="0" applyFont="1" applyBorder="1" applyAlignment="1">
      <alignment vertical="center"/>
    </xf>
    <xf numFmtId="0" fontId="18" fillId="0" borderId="116" xfId="0" applyFont="1" applyBorder="1" applyAlignment="1">
      <alignment horizontal="right" vertical="center"/>
    </xf>
    <xf numFmtId="0" fontId="29" fillId="0" borderId="0" xfId="0" applyFont="1" applyAlignment="1">
      <alignment vertical="center"/>
    </xf>
    <xf numFmtId="0" fontId="18" fillId="0" borderId="53" xfId="0" applyFont="1" applyBorder="1" applyAlignment="1">
      <alignment vertical="center" wrapText="1"/>
    </xf>
    <xf numFmtId="0" fontId="13" fillId="0" borderId="3" xfId="0" applyFont="1" applyBorder="1" applyAlignment="1">
      <alignment horizontal="center" vertical="center"/>
    </xf>
    <xf numFmtId="0" fontId="13" fillId="0" borderId="23" xfId="0" applyFont="1" applyBorder="1" applyAlignment="1">
      <alignment horizontal="justify" vertical="center"/>
    </xf>
    <xf numFmtId="0" fontId="13" fillId="0" borderId="142" xfId="0" applyFont="1" applyBorder="1" applyAlignment="1">
      <alignment vertical="center"/>
    </xf>
    <xf numFmtId="0" fontId="18" fillId="0" borderId="143" xfId="0" applyFont="1" applyBorder="1" applyAlignment="1">
      <alignment horizontal="right" vertical="center"/>
    </xf>
    <xf numFmtId="0" fontId="13" fillId="0" borderId="0" xfId="0" applyFont="1"/>
    <xf numFmtId="0" fontId="13" fillId="0" borderId="144" xfId="0" applyFont="1" applyBorder="1" applyAlignment="1">
      <alignment horizontal="right" vertical="center"/>
    </xf>
    <xf numFmtId="0" fontId="13" fillId="0" borderId="145" xfId="0" applyFont="1" applyBorder="1" applyAlignment="1">
      <alignment vertical="center"/>
    </xf>
    <xf numFmtId="0" fontId="13" fillId="0" borderId="37" xfId="0" applyFont="1" applyBorder="1" applyAlignment="1">
      <alignment vertical="center"/>
    </xf>
    <xf numFmtId="3" fontId="13" fillId="0" borderId="27" xfId="0" applyNumberFormat="1" applyFont="1" applyBorder="1" applyAlignment="1">
      <alignment vertical="center"/>
    </xf>
    <xf numFmtId="0" fontId="13" fillId="0" borderId="27" xfId="0" applyFont="1" applyBorder="1" applyAlignment="1">
      <alignment horizontal="right" vertical="center"/>
    </xf>
    <xf numFmtId="185" fontId="13" fillId="0" borderId="26" xfId="0" applyNumberFormat="1" applyFont="1" applyBorder="1" applyAlignment="1">
      <alignment horizontal="right" vertical="center"/>
    </xf>
    <xf numFmtId="38" fontId="14" fillId="0" borderId="26" xfId="5" applyFont="1" applyBorder="1" applyAlignment="1">
      <alignment horizontal="right" vertical="center"/>
    </xf>
    <xf numFmtId="3" fontId="13" fillId="0" borderId="146" xfId="0" applyNumberFormat="1" applyFont="1" applyBorder="1" applyAlignment="1">
      <alignment horizontal="right" vertical="center"/>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3" fillId="0" borderId="2" xfId="0" applyFont="1" applyBorder="1" applyAlignment="1">
      <alignment vertical="center"/>
    </xf>
    <xf numFmtId="0" fontId="13" fillId="0" borderId="2" xfId="0" applyFont="1" applyBorder="1" applyAlignment="1">
      <alignment horizontal="right" vertical="center"/>
    </xf>
    <xf numFmtId="0" fontId="13" fillId="0" borderId="147" xfId="0" applyFont="1" applyBorder="1" applyAlignment="1">
      <alignment horizontal="right" vertical="center"/>
    </xf>
    <xf numFmtId="0" fontId="13" fillId="0" borderId="1" xfId="0" applyFont="1" applyBorder="1" applyAlignment="1">
      <alignment horizontal="justify" vertical="center" wrapText="1"/>
    </xf>
    <xf numFmtId="187" fontId="13" fillId="0" borderId="1" xfId="0" applyNumberFormat="1" applyFont="1" applyBorder="1" applyAlignment="1">
      <alignment horizontal="right" vertical="center"/>
    </xf>
    <xf numFmtId="187" fontId="13" fillId="0" borderId="1" xfId="0" applyNumberFormat="1" applyFont="1" applyBorder="1" applyAlignment="1">
      <alignment horizontal="right" vertical="center" wrapText="1"/>
    </xf>
    <xf numFmtId="176" fontId="13" fillId="0" borderId="1" xfId="0" applyNumberFormat="1" applyFont="1" applyBorder="1" applyAlignment="1">
      <alignment horizontal="right" vertical="center"/>
    </xf>
    <xf numFmtId="183" fontId="13" fillId="0" borderId="38" xfId="0" applyNumberFormat="1" applyFont="1" applyBorder="1" applyAlignment="1">
      <alignment horizontal="right" vertical="center"/>
    </xf>
    <xf numFmtId="187" fontId="13" fillId="0" borderId="23" xfId="0" applyNumberFormat="1" applyFont="1" applyBorder="1" applyAlignment="1">
      <alignment horizontal="right" vertical="center"/>
    </xf>
    <xf numFmtId="187" fontId="13" fillId="0" borderId="23" xfId="0" applyNumberFormat="1" applyFont="1" applyBorder="1" applyAlignment="1">
      <alignment horizontal="right" vertical="center" wrapText="1"/>
    </xf>
    <xf numFmtId="176" fontId="13" fillId="0" borderId="23" xfId="0" applyNumberFormat="1" applyFont="1" applyBorder="1" applyAlignment="1">
      <alignment horizontal="right" vertical="center"/>
    </xf>
    <xf numFmtId="183" fontId="13" fillId="0" borderId="24" xfId="0" applyNumberFormat="1" applyFont="1" applyBorder="1" applyAlignment="1">
      <alignment horizontal="right" vertical="center"/>
    </xf>
    <xf numFmtId="57" fontId="13" fillId="0" borderId="23" xfId="0" applyNumberFormat="1" applyFont="1" applyBorder="1" applyAlignment="1">
      <alignment horizontal="center" vertical="center"/>
    </xf>
    <xf numFmtId="0" fontId="13" fillId="0" borderId="23" xfId="0" applyFont="1" applyBorder="1" applyAlignment="1">
      <alignment horizontal="justify" vertical="center" wrapText="1"/>
    </xf>
    <xf numFmtId="57" fontId="13" fillId="0" borderId="26" xfId="0" applyNumberFormat="1" applyFont="1" applyBorder="1" applyAlignment="1">
      <alignment horizontal="center" vertical="center"/>
    </xf>
    <xf numFmtId="187" fontId="13" fillId="0" borderId="26" xfId="0" applyNumberFormat="1" applyFont="1" applyBorder="1" applyAlignment="1">
      <alignment horizontal="right" vertical="center"/>
    </xf>
    <xf numFmtId="187" fontId="13" fillId="0" borderId="26" xfId="0" applyNumberFormat="1" applyFont="1" applyBorder="1" applyAlignment="1">
      <alignment horizontal="right" vertical="center" wrapText="1"/>
    </xf>
    <xf numFmtId="183" fontId="13" fillId="0" borderId="27" xfId="0" applyNumberFormat="1" applyFont="1" applyBorder="1" applyAlignment="1">
      <alignment horizontal="right" vertical="center"/>
    </xf>
    <xf numFmtId="49" fontId="23" fillId="0" borderId="5" xfId="0" applyNumberFormat="1" applyFont="1" applyBorder="1" applyAlignment="1">
      <alignment vertical="center"/>
    </xf>
    <xf numFmtId="49" fontId="23" fillId="0" borderId="6" xfId="0" applyNumberFormat="1" applyFont="1" applyBorder="1" applyAlignment="1">
      <alignment vertical="center"/>
    </xf>
    <xf numFmtId="49" fontId="23" fillId="0" borderId="74" xfId="0" applyNumberFormat="1" applyFont="1" applyBorder="1" applyAlignment="1">
      <alignment vertical="center"/>
    </xf>
    <xf numFmtId="49" fontId="23" fillId="0" borderId="74" xfId="0" applyNumberFormat="1" applyFont="1" applyBorder="1" applyAlignment="1">
      <alignment horizontal="right" vertical="center"/>
    </xf>
    <xf numFmtId="49" fontId="23" fillId="0" borderId="5" xfId="0" applyNumberFormat="1" applyFont="1" applyBorder="1" applyAlignment="1">
      <alignment horizontal="center" vertical="center"/>
    </xf>
    <xf numFmtId="49" fontId="23" fillId="0" borderId="6" xfId="0" applyNumberFormat="1" applyFont="1" applyBorder="1" applyAlignment="1">
      <alignment horizontal="center" vertical="center"/>
    </xf>
    <xf numFmtId="49" fontId="23" fillId="0" borderId="74" xfId="0" applyNumberFormat="1" applyFont="1" applyBorder="1" applyAlignment="1">
      <alignment horizontal="distributed" vertical="center"/>
    </xf>
    <xf numFmtId="180" fontId="23" fillId="0" borderId="7" xfId="0" applyNumberFormat="1" applyFont="1" applyBorder="1" applyAlignment="1">
      <alignment vertical="center"/>
    </xf>
    <xf numFmtId="0" fontId="24" fillId="0" borderId="14" xfId="0" applyFont="1" applyBorder="1" applyAlignment="1">
      <alignment vertical="center"/>
    </xf>
    <xf numFmtId="0" fontId="47" fillId="0" borderId="0" xfId="2" applyFont="1" applyAlignment="1">
      <alignment horizontal="right"/>
    </xf>
    <xf numFmtId="0" fontId="23" fillId="0" borderId="5" xfId="0" applyFont="1" applyBorder="1" applyAlignment="1">
      <alignment vertical="center"/>
    </xf>
    <xf numFmtId="0" fontId="23" fillId="0" borderId="8" xfId="0" applyFont="1" applyBorder="1" applyAlignment="1">
      <alignment vertical="center"/>
    </xf>
    <xf numFmtId="49" fontId="24" fillId="0" borderId="7" xfId="0" applyNumberFormat="1" applyFont="1" applyBorder="1" applyAlignment="1">
      <alignment horizontal="center" vertical="center" wrapText="1"/>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29" fillId="0" borderId="24" xfId="2" applyFont="1" applyBorder="1" applyAlignment="1">
      <alignment vertical="center" shrinkToFit="1"/>
    </xf>
    <xf numFmtId="0" fontId="29" fillId="0" borderId="30" xfId="2" applyFont="1" applyBorder="1" applyAlignment="1">
      <alignment vertical="center" shrinkToFit="1"/>
    </xf>
    <xf numFmtId="3" fontId="17" fillId="0" borderId="73" xfId="2" applyNumberFormat="1" applyFont="1" applyBorder="1" applyAlignment="1">
      <alignment vertical="center" wrapText="1"/>
    </xf>
    <xf numFmtId="0" fontId="13" fillId="0" borderId="85" xfId="2" applyFont="1" applyBorder="1" applyAlignment="1">
      <alignment horizontal="center" vertical="center"/>
    </xf>
    <xf numFmtId="189" fontId="24" fillId="0" borderId="5" xfId="0" applyNumberFormat="1" applyFont="1" applyBorder="1" applyAlignment="1" applyProtection="1">
      <alignment vertical="center" wrapText="1"/>
      <protection locked="0"/>
    </xf>
    <xf numFmtId="49" fontId="24" fillId="0" borderId="74" xfId="0" applyNumberFormat="1" applyFont="1" applyBorder="1" applyAlignment="1">
      <alignment horizontal="right" vertical="center" wrapText="1"/>
    </xf>
    <xf numFmtId="49" fontId="24" fillId="0" borderId="74" xfId="0" applyNumberFormat="1" applyFont="1" applyBorder="1" applyAlignment="1">
      <alignment horizontal="center" vertical="center" wrapText="1"/>
    </xf>
    <xf numFmtId="49" fontId="32" fillId="0" borderId="7" xfId="0" applyNumberFormat="1" applyFont="1" applyBorder="1" applyAlignment="1">
      <alignment horizontal="center" vertical="center" wrapText="1"/>
    </xf>
    <xf numFmtId="49" fontId="24" fillId="0" borderId="6" xfId="0" applyNumberFormat="1" applyFont="1" applyBorder="1" applyAlignment="1">
      <alignment horizontal="left" vertical="center" wrapText="1"/>
    </xf>
    <xf numFmtId="0" fontId="24" fillId="0" borderId="0" xfId="0" applyFont="1" applyAlignment="1">
      <alignment horizontal="left" vertical="center"/>
    </xf>
    <xf numFmtId="0" fontId="23" fillId="0" borderId="74" xfId="0" applyFont="1" applyBorder="1" applyAlignment="1">
      <alignment horizontal="center" vertical="center" wrapText="1"/>
    </xf>
    <xf numFmtId="0" fontId="23" fillId="0" borderId="12" xfId="0" applyFont="1" applyBorder="1" applyAlignment="1">
      <alignment vertical="center" wrapText="1"/>
    </xf>
    <xf numFmtId="190" fontId="23" fillId="0" borderId="74" xfId="0" applyNumberFormat="1" applyFont="1" applyBorder="1" applyAlignment="1">
      <alignment horizontal="right" vertical="center" wrapText="1"/>
    </xf>
    <xf numFmtId="0" fontId="23" fillId="0" borderId="6" xfId="0" applyFont="1" applyBorder="1" applyAlignment="1">
      <alignment horizontal="left" vertical="center" wrapText="1"/>
    </xf>
    <xf numFmtId="188" fontId="13" fillId="0" borderId="7" xfId="2" applyNumberFormat="1" applyFont="1" applyBorder="1">
      <alignment vertical="center"/>
    </xf>
    <xf numFmtId="188" fontId="13" fillId="0" borderId="7" xfId="2" quotePrefix="1" applyNumberFormat="1" applyFont="1" applyBorder="1">
      <alignment vertical="center"/>
    </xf>
    <xf numFmtId="0" fontId="13" fillId="0" borderId="0" xfId="0" applyFont="1" applyAlignment="1">
      <alignment vertical="center" wrapText="1"/>
    </xf>
    <xf numFmtId="0" fontId="13" fillId="0" borderId="14" xfId="0" applyFont="1" applyBorder="1" applyAlignment="1">
      <alignment vertical="center"/>
    </xf>
    <xf numFmtId="0" fontId="13" fillId="0" borderId="0" xfId="0" applyFont="1" applyAlignment="1">
      <alignment vertical="top" wrapText="1"/>
    </xf>
    <xf numFmtId="0" fontId="23" fillId="0" borderId="0" xfId="0" applyFont="1" applyAlignment="1">
      <alignment vertical="top"/>
    </xf>
    <xf numFmtId="0" fontId="13" fillId="0" borderId="0" xfId="0" applyFont="1" applyAlignment="1">
      <alignment vertical="top"/>
    </xf>
    <xf numFmtId="0" fontId="7" fillId="0" borderId="0" xfId="0" applyFont="1" applyAlignment="1">
      <alignment horizontal="center" vertical="center"/>
    </xf>
    <xf numFmtId="0" fontId="9" fillId="0" borderId="0" xfId="0" applyFont="1" applyAlignment="1">
      <alignment horizontal="center" vertical="center"/>
    </xf>
    <xf numFmtId="0" fontId="22" fillId="0" borderId="0" xfId="1" applyFont="1">
      <alignment vertical="center"/>
    </xf>
    <xf numFmtId="0" fontId="13" fillId="0" borderId="0" xfId="2" applyFont="1" applyAlignment="1">
      <alignment vertical="center" wrapText="1"/>
    </xf>
    <xf numFmtId="0" fontId="13" fillId="0" borderId="14" xfId="2" applyFont="1" applyBorder="1" applyAlignment="1">
      <alignment vertical="center" wrapText="1"/>
    </xf>
    <xf numFmtId="0" fontId="13" fillId="0" borderId="166" xfId="2" applyFont="1" applyBorder="1">
      <alignment vertical="center"/>
    </xf>
    <xf numFmtId="0" fontId="13" fillId="0" borderId="4" xfId="2" applyFont="1" applyBorder="1">
      <alignment vertical="center"/>
    </xf>
    <xf numFmtId="0" fontId="14" fillId="0" borderId="1" xfId="2" applyFont="1" applyBorder="1">
      <alignment vertical="center"/>
    </xf>
    <xf numFmtId="0" fontId="14" fillId="0" borderId="3" xfId="2" applyFont="1" applyBorder="1">
      <alignment vertical="center"/>
    </xf>
    <xf numFmtId="0" fontId="14" fillId="0" borderId="54" xfId="2" applyFont="1" applyBorder="1">
      <alignment vertical="center"/>
    </xf>
    <xf numFmtId="0" fontId="13" fillId="0" borderId="0" xfId="2" applyFont="1" applyAlignment="1">
      <alignment vertical="center" shrinkToFit="1"/>
    </xf>
    <xf numFmtId="0" fontId="23" fillId="0" borderId="8" xfId="0" applyFont="1" applyBorder="1" applyAlignment="1">
      <alignment horizontal="distributed" vertical="center"/>
    </xf>
    <xf numFmtId="0" fontId="23" fillId="0" borderId="11" xfId="0" applyFont="1" applyBorder="1" applyAlignment="1">
      <alignment horizontal="distributed" vertical="center"/>
    </xf>
    <xf numFmtId="0" fontId="13" fillId="0" borderId="0" xfId="2" applyFont="1" applyAlignment="1">
      <alignment horizontal="right"/>
    </xf>
    <xf numFmtId="0" fontId="23" fillId="0" borderId="12" xfId="0" applyFont="1" applyBorder="1" applyAlignment="1">
      <alignment horizontal="right" vertical="center"/>
    </xf>
    <xf numFmtId="190" fontId="23" fillId="0" borderId="16" xfId="0" applyNumberFormat="1" applyFont="1" applyBorder="1" applyAlignment="1">
      <alignment vertical="center"/>
    </xf>
    <xf numFmtId="190" fontId="23" fillId="0" borderId="5" xfId="0" applyNumberFormat="1" applyFont="1" applyBorder="1" applyAlignment="1">
      <alignment vertical="center"/>
    </xf>
    <xf numFmtId="190" fontId="23" fillId="0" borderId="7" xfId="0" applyNumberFormat="1" applyFont="1" applyBorder="1" applyAlignment="1">
      <alignment vertical="center"/>
    </xf>
    <xf numFmtId="185" fontId="23" fillId="0" borderId="7" xfId="0" applyNumberFormat="1" applyFont="1" applyBorder="1" applyAlignment="1">
      <alignment horizontal="right" vertical="center"/>
    </xf>
    <xf numFmtId="185" fontId="23" fillId="0" borderId="7" xfId="0" applyNumberFormat="1" applyFont="1" applyBorder="1" applyAlignment="1">
      <alignment vertical="center"/>
    </xf>
    <xf numFmtId="0" fontId="24" fillId="0" borderId="0" xfId="0" applyFont="1" applyAlignment="1">
      <alignment horizontal="right"/>
    </xf>
    <xf numFmtId="0" fontId="28" fillId="0" borderId="27" xfId="2" applyFont="1" applyBorder="1" applyAlignment="1">
      <alignment vertical="center" shrinkToFit="1"/>
    </xf>
    <xf numFmtId="3" fontId="47" fillId="0" borderId="0" xfId="2" applyNumberFormat="1" applyFont="1" applyAlignment="1">
      <alignment horizontal="right" vertical="center"/>
    </xf>
    <xf numFmtId="0" fontId="13" fillId="0" borderId="81" xfId="2" applyFont="1" applyBorder="1" applyAlignment="1">
      <alignment horizontal="center" vertical="center"/>
    </xf>
    <xf numFmtId="0" fontId="13" fillId="0" borderId="17" xfId="2" applyFont="1" applyBorder="1" applyAlignment="1">
      <alignment horizontal="right" vertical="center"/>
    </xf>
    <xf numFmtId="0" fontId="13" fillId="0" borderId="84" xfId="2" applyFont="1" applyBorder="1" applyAlignment="1">
      <alignment horizontal="right" vertical="center"/>
    </xf>
    <xf numFmtId="0" fontId="13" fillId="0" borderId="167" xfId="2" applyFont="1" applyBorder="1" applyAlignment="1">
      <alignment horizontal="right" vertical="center"/>
    </xf>
    <xf numFmtId="0" fontId="13" fillId="0" borderId="78" xfId="2" applyFont="1" applyBorder="1" applyAlignment="1">
      <alignment horizontal="right" vertical="center"/>
    </xf>
    <xf numFmtId="0" fontId="13" fillId="0" borderId="12" xfId="2" applyFont="1" applyBorder="1" applyAlignment="1">
      <alignment horizontal="right" vertical="center"/>
    </xf>
    <xf numFmtId="0" fontId="13" fillId="0" borderId="86" xfId="2" applyFont="1" applyBorder="1" applyAlignment="1">
      <alignment horizontal="right" vertical="center"/>
    </xf>
    <xf numFmtId="0" fontId="13" fillId="0" borderId="0" xfId="2" applyFont="1" applyAlignment="1"/>
    <xf numFmtId="0" fontId="13" fillId="0" borderId="3" xfId="2" applyFont="1" applyBorder="1" applyAlignment="1">
      <alignment horizontal="center" wrapText="1"/>
    </xf>
    <xf numFmtId="0" fontId="13" fillId="0" borderId="1" xfId="2" applyFont="1" applyBorder="1" applyAlignment="1">
      <alignment horizontal="center" vertical="top" wrapText="1"/>
    </xf>
    <xf numFmtId="0" fontId="9" fillId="0" borderId="7" xfId="2" applyFont="1" applyBorder="1" applyAlignment="1">
      <alignment vertical="center" wrapText="1"/>
    </xf>
    <xf numFmtId="0" fontId="14" fillId="0" borderId="7" xfId="2" applyFont="1" applyBorder="1" applyAlignment="1">
      <alignment vertical="center" wrapText="1"/>
    </xf>
    <xf numFmtId="0" fontId="57" fillId="0" borderId="7" xfId="2" applyFont="1" applyBorder="1">
      <alignment vertical="center"/>
    </xf>
    <xf numFmtId="0" fontId="57" fillId="0" borderId="7" xfId="2" applyFont="1" applyBorder="1" applyAlignment="1">
      <alignment vertical="center" wrapText="1"/>
    </xf>
    <xf numFmtId="0" fontId="13" fillId="0" borderId="3" xfId="0" applyFont="1" applyBorder="1" applyAlignment="1">
      <alignment vertical="center" wrapText="1"/>
    </xf>
    <xf numFmtId="0" fontId="13" fillId="0" borderId="197" xfId="0" applyFont="1" applyBorder="1" applyAlignment="1">
      <alignment horizontal="center" vertical="center" wrapText="1"/>
    </xf>
    <xf numFmtId="0" fontId="13" fillId="0" borderId="196" xfId="0" applyFont="1" applyBorder="1" applyAlignment="1">
      <alignment vertical="center" wrapText="1"/>
    </xf>
    <xf numFmtId="0" fontId="13" fillId="0" borderId="114" xfId="0" applyFont="1" applyBorder="1" applyAlignment="1">
      <alignment horizontal="center" vertical="center" wrapText="1"/>
    </xf>
    <xf numFmtId="0" fontId="14" fillId="0" borderId="200" xfId="2" applyFont="1" applyBorder="1">
      <alignment vertical="center"/>
    </xf>
    <xf numFmtId="0" fontId="14" fillId="0" borderId="203" xfId="2" applyFont="1" applyBorder="1">
      <alignment vertical="center"/>
    </xf>
    <xf numFmtId="0" fontId="35" fillId="0" borderId="0" xfId="2" applyFont="1">
      <alignment vertical="center"/>
    </xf>
    <xf numFmtId="185" fontId="13" fillId="0" borderId="23" xfId="2" applyNumberFormat="1" applyFont="1" applyBorder="1">
      <alignment vertical="center"/>
    </xf>
    <xf numFmtId="185" fontId="13" fillId="0" borderId="23" xfId="3" applyNumberFormat="1" applyFont="1" applyBorder="1" applyAlignment="1">
      <alignment horizontal="center" vertical="center"/>
    </xf>
    <xf numFmtId="0" fontId="29" fillId="0" borderId="59" xfId="2" applyFont="1" applyBorder="1" applyAlignment="1">
      <alignment horizontal="center" vertical="center"/>
    </xf>
    <xf numFmtId="0" fontId="29" fillId="0" borderId="197" xfId="2" applyFont="1" applyBorder="1" applyAlignment="1">
      <alignment horizontal="justify" vertical="center"/>
    </xf>
    <xf numFmtId="178" fontId="13" fillId="0" borderId="197" xfId="2" applyNumberFormat="1" applyFont="1" applyBorder="1">
      <alignment vertical="center"/>
    </xf>
    <xf numFmtId="178" fontId="13" fillId="0" borderId="197" xfId="2" applyNumberFormat="1" applyFont="1" applyBorder="1" applyAlignment="1">
      <alignment horizontal="right" vertical="center"/>
    </xf>
    <xf numFmtId="0" fontId="29" fillId="0" borderId="58" xfId="2" applyFont="1" applyBorder="1" applyAlignment="1">
      <alignment horizontal="center" vertical="center"/>
    </xf>
    <xf numFmtId="178" fontId="13" fillId="0" borderId="198" xfId="2" applyNumberFormat="1" applyFont="1" applyBorder="1">
      <alignment vertical="center"/>
    </xf>
    <xf numFmtId="178" fontId="13" fillId="0" borderId="62" xfId="2" applyNumberFormat="1" applyFont="1" applyBorder="1">
      <alignment vertical="center"/>
    </xf>
    <xf numFmtId="178" fontId="13" fillId="0" borderId="71" xfId="2" applyNumberFormat="1" applyFont="1" applyBorder="1">
      <alignment vertical="center"/>
    </xf>
    <xf numFmtId="178" fontId="13" fillId="0" borderId="61" xfId="2" applyNumberFormat="1" applyFont="1" applyBorder="1">
      <alignment vertical="center"/>
    </xf>
    <xf numFmtId="178" fontId="13" fillId="0" borderId="63" xfId="2" applyNumberFormat="1" applyFont="1" applyBorder="1">
      <alignment vertical="center"/>
    </xf>
    <xf numFmtId="178" fontId="13" fillId="0" borderId="72" xfId="2" applyNumberFormat="1" applyFont="1" applyBorder="1">
      <alignment vertical="center"/>
    </xf>
    <xf numFmtId="0" fontId="14" fillId="0" borderId="0" xfId="0" applyFont="1" applyAlignment="1">
      <alignment vertical="center"/>
    </xf>
    <xf numFmtId="0" fontId="58" fillId="0" borderId="0" xfId="0" applyFont="1" applyAlignment="1">
      <alignment vertical="center"/>
    </xf>
    <xf numFmtId="0" fontId="14" fillId="0" borderId="0" xfId="0" applyFont="1" applyAlignment="1">
      <alignment horizontal="left" vertical="center"/>
    </xf>
    <xf numFmtId="0" fontId="14" fillId="0" borderId="0" xfId="0" applyFont="1" applyAlignment="1">
      <alignment horizontal="right" vertical="center"/>
    </xf>
    <xf numFmtId="0" fontId="14" fillId="0" borderId="7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7" xfId="0" applyFont="1" applyBorder="1" applyAlignment="1">
      <alignment horizontal="distributed" vertical="center"/>
    </xf>
    <xf numFmtId="0" fontId="14" fillId="0" borderId="5" xfId="0" applyFont="1" applyBorder="1" applyAlignment="1">
      <alignment vertical="center"/>
    </xf>
    <xf numFmtId="0" fontId="14" fillId="0" borderId="74" xfId="0" applyFont="1" applyBorder="1" applyAlignment="1">
      <alignment horizontal="distributed" vertical="center"/>
    </xf>
    <xf numFmtId="0" fontId="14" fillId="0" borderId="6" xfId="0" applyFont="1" applyBorder="1" applyAlignment="1">
      <alignment vertical="center"/>
    </xf>
    <xf numFmtId="0" fontId="14" fillId="0" borderId="6" xfId="0" applyFont="1" applyBorder="1" applyAlignment="1">
      <alignment horizontal="distributed" vertical="center"/>
    </xf>
    <xf numFmtId="49" fontId="14" fillId="0" borderId="5" xfId="0" applyNumberFormat="1" applyFont="1" applyBorder="1" applyAlignment="1">
      <alignment horizontal="right" vertical="center"/>
    </xf>
    <xf numFmtId="49" fontId="14" fillId="0" borderId="74" xfId="0" applyNumberFormat="1" applyFont="1" applyBorder="1" applyAlignment="1">
      <alignment horizontal="center" vertical="center"/>
    </xf>
    <xf numFmtId="49" fontId="14" fillId="0" borderId="6" xfId="0" applyNumberFormat="1" applyFont="1" applyBorder="1" applyAlignment="1">
      <alignment horizontal="right" vertical="center" wrapText="1"/>
    </xf>
    <xf numFmtId="49" fontId="14" fillId="0" borderId="74" xfId="0" applyNumberFormat="1" applyFont="1" applyBorder="1" applyAlignment="1">
      <alignment horizontal="right" vertical="center"/>
    </xf>
    <xf numFmtId="49" fontId="14" fillId="0" borderId="6" xfId="0" applyNumberFormat="1" applyFont="1" applyBorder="1" applyAlignment="1">
      <alignment horizontal="right" vertical="center"/>
    </xf>
    <xf numFmtId="49" fontId="14" fillId="0" borderId="5" xfId="0" applyNumberFormat="1" applyFont="1" applyBorder="1" applyAlignment="1">
      <alignment horizontal="left" vertical="center"/>
    </xf>
    <xf numFmtId="49" fontId="14" fillId="0" borderId="74" xfId="0" applyNumberFormat="1" applyFont="1" applyBorder="1" applyAlignment="1">
      <alignment horizontal="left" vertical="center"/>
    </xf>
    <xf numFmtId="49" fontId="14" fillId="0" borderId="6" xfId="0" applyNumberFormat="1" applyFont="1" applyBorder="1" applyAlignment="1">
      <alignment horizontal="left" vertical="center"/>
    </xf>
    <xf numFmtId="0" fontId="14" fillId="0" borderId="0" xfId="0" applyFont="1" applyAlignment="1">
      <alignment vertical="center" wrapText="1"/>
    </xf>
    <xf numFmtId="188" fontId="14" fillId="0" borderId="7" xfId="0" applyNumberFormat="1" applyFont="1" applyBorder="1" applyAlignment="1">
      <alignment horizontal="right" vertical="center"/>
    </xf>
    <xf numFmtId="0" fontId="23" fillId="0" borderId="0" xfId="0" applyFont="1"/>
    <xf numFmtId="49" fontId="23" fillId="0" borderId="5" xfId="0" applyNumberFormat="1" applyFont="1" applyBorder="1"/>
    <xf numFmtId="49" fontId="23" fillId="0" borderId="6" xfId="0" applyNumberFormat="1" applyFont="1" applyBorder="1"/>
    <xf numFmtId="49" fontId="23" fillId="0" borderId="16" xfId="0" applyNumberFormat="1" applyFont="1" applyBorder="1"/>
    <xf numFmtId="49" fontId="23" fillId="0" borderId="17" xfId="0" applyNumberFormat="1" applyFont="1" applyBorder="1"/>
    <xf numFmtId="49" fontId="23" fillId="0" borderId="11" xfId="0" applyNumberFormat="1" applyFont="1" applyBorder="1"/>
    <xf numFmtId="49" fontId="23" fillId="0" borderId="12" xfId="0" applyNumberFormat="1" applyFont="1" applyBorder="1"/>
    <xf numFmtId="49" fontId="32" fillId="0" borderId="14" xfId="0" applyNumberFormat="1" applyFont="1" applyBorder="1" applyAlignment="1">
      <alignment vertical="center"/>
    </xf>
    <xf numFmtId="0" fontId="13" fillId="0" borderId="74" xfId="0" applyFont="1" applyBorder="1" applyAlignment="1">
      <alignment vertical="center"/>
    </xf>
    <xf numFmtId="0" fontId="13" fillId="0" borderId="6" xfId="0" applyFont="1" applyBorder="1" applyAlignment="1">
      <alignment vertical="center"/>
    </xf>
    <xf numFmtId="0" fontId="13" fillId="0" borderId="6" xfId="0" applyFont="1" applyBorder="1" applyAlignment="1">
      <alignment horizontal="right" vertical="center"/>
    </xf>
    <xf numFmtId="194" fontId="13" fillId="0" borderId="7" xfId="2" applyNumberFormat="1" applyFont="1" applyBorder="1">
      <alignment vertical="center"/>
    </xf>
    <xf numFmtId="188" fontId="13" fillId="0" borderId="23" xfId="0" applyNumberFormat="1" applyFont="1" applyBorder="1" applyAlignment="1">
      <alignment horizontal="right" vertical="center"/>
    </xf>
    <xf numFmtId="188" fontId="13" fillId="0" borderId="141" xfId="0" applyNumberFormat="1" applyFont="1" applyBorder="1" applyAlignment="1">
      <alignment horizontal="right" vertical="center"/>
    </xf>
    <xf numFmtId="188" fontId="13" fillId="0" borderId="3" xfId="0" applyNumberFormat="1" applyFont="1" applyBorder="1" applyAlignment="1">
      <alignment horizontal="right" vertical="center"/>
    </xf>
    <xf numFmtId="188" fontId="13" fillId="0" borderId="99" xfId="0" applyNumberFormat="1" applyFont="1" applyBorder="1" applyAlignment="1">
      <alignment horizontal="right" vertical="center"/>
    </xf>
    <xf numFmtId="188" fontId="13" fillId="0" borderId="114" xfId="0" applyNumberFormat="1" applyFont="1" applyBorder="1" applyAlignment="1">
      <alignment horizontal="right" vertical="center"/>
    </xf>
    <xf numFmtId="188" fontId="13" fillId="0" borderId="26" xfId="0" applyNumberFormat="1" applyFont="1" applyBorder="1" applyAlignment="1">
      <alignment horizontal="right" vertical="center"/>
    </xf>
    <xf numFmtId="188" fontId="13" fillId="0" borderId="131" xfId="0" applyNumberFormat="1" applyFont="1" applyBorder="1" applyAlignment="1">
      <alignment horizontal="right" vertical="center"/>
    </xf>
    <xf numFmtId="188" fontId="13" fillId="0" borderId="118" xfId="0" applyNumberFormat="1" applyFont="1" applyBorder="1" applyAlignment="1">
      <alignment horizontal="right" vertical="center"/>
    </xf>
    <xf numFmtId="0" fontId="14" fillId="0" borderId="196" xfId="2" applyFont="1" applyBorder="1">
      <alignment vertical="center"/>
    </xf>
    <xf numFmtId="0" fontId="14" fillId="0" borderId="196" xfId="2" applyFont="1" applyBorder="1" applyAlignment="1">
      <alignment vertical="top"/>
    </xf>
    <xf numFmtId="0" fontId="14" fillId="0" borderId="197" xfId="2" applyFont="1" applyBorder="1">
      <alignment vertical="center"/>
    </xf>
    <xf numFmtId="0" fontId="58" fillId="0" borderId="0" xfId="2" applyFont="1">
      <alignment vertical="center"/>
    </xf>
    <xf numFmtId="0" fontId="50" fillId="0" borderId="0" xfId="0" applyFont="1" applyAlignment="1">
      <alignment horizontal="right"/>
    </xf>
    <xf numFmtId="0" fontId="24" fillId="0" borderId="0" xfId="0" applyFont="1"/>
    <xf numFmtId="190" fontId="20" fillId="0" borderId="23" xfId="2" applyNumberFormat="1" applyFont="1" applyBorder="1">
      <alignment vertical="center"/>
    </xf>
    <xf numFmtId="0" fontId="13" fillId="0" borderId="202" xfId="2" applyFont="1" applyBorder="1" applyAlignment="1">
      <alignment horizontal="right" vertical="center"/>
    </xf>
    <xf numFmtId="0" fontId="13" fillId="0" borderId="99" xfId="2" applyFont="1" applyBorder="1">
      <alignment vertical="center"/>
    </xf>
    <xf numFmtId="0" fontId="13" fillId="0" borderId="148" xfId="2" applyFont="1" applyBorder="1">
      <alignment vertical="center"/>
    </xf>
    <xf numFmtId="0" fontId="13" fillId="0" borderId="210" xfId="2" applyFont="1" applyBorder="1">
      <alignment vertical="center"/>
    </xf>
    <xf numFmtId="0" fontId="13" fillId="0" borderId="210" xfId="2" applyFont="1" applyBorder="1" applyAlignment="1">
      <alignment horizontal="left" vertical="center"/>
    </xf>
    <xf numFmtId="0" fontId="13" fillId="0" borderId="214" xfId="2" applyFont="1" applyBorder="1">
      <alignment vertical="center"/>
    </xf>
    <xf numFmtId="0" fontId="13" fillId="0" borderId="198" xfId="2" applyFont="1" applyBorder="1" applyAlignment="1">
      <alignment horizontal="left" vertical="center"/>
    </xf>
    <xf numFmtId="0" fontId="13" fillId="0" borderId="217" xfId="2" applyFont="1" applyBorder="1">
      <alignment vertical="center"/>
    </xf>
    <xf numFmtId="0" fontId="13" fillId="0" borderId="218" xfId="2" applyFont="1" applyBorder="1">
      <alignment vertical="center"/>
    </xf>
    <xf numFmtId="0" fontId="51" fillId="0" borderId="7" xfId="2" applyFont="1" applyBorder="1" applyAlignment="1">
      <alignment vertical="center" wrapText="1"/>
    </xf>
    <xf numFmtId="0" fontId="14" fillId="0" borderId="74" xfId="2" applyFont="1" applyBorder="1" applyAlignment="1">
      <alignment horizontal="center" vertical="center" wrapText="1"/>
    </xf>
    <xf numFmtId="0" fontId="14" fillId="0" borderId="74" xfId="2" applyFont="1" applyBorder="1" applyAlignment="1">
      <alignment vertical="center" wrapText="1"/>
    </xf>
    <xf numFmtId="0" fontId="14" fillId="0" borderId="6" xfId="2" applyFont="1" applyBorder="1" applyAlignment="1">
      <alignment horizontal="center" vertical="center" wrapText="1"/>
    </xf>
    <xf numFmtId="0" fontId="46" fillId="0" borderId="7" xfId="2" applyFont="1" applyBorder="1" applyAlignment="1">
      <alignment horizontal="center" vertical="center" wrapText="1"/>
    </xf>
    <xf numFmtId="0" fontId="46" fillId="0" borderId="0" xfId="2" applyFont="1" applyAlignment="1">
      <alignment vertical="center" wrapText="1"/>
    </xf>
    <xf numFmtId="0" fontId="16" fillId="0" borderId="5" xfId="2" applyFont="1" applyBorder="1" applyAlignment="1">
      <alignment horizontal="center" vertical="center"/>
    </xf>
    <xf numFmtId="0" fontId="14" fillId="0" borderId="7" xfId="2" applyFont="1" applyBorder="1">
      <alignment vertical="center"/>
    </xf>
    <xf numFmtId="0" fontId="46" fillId="0" borderId="7" xfId="2" applyFont="1" applyBorder="1" applyAlignment="1">
      <alignment horizontal="left" vertical="center" wrapText="1" shrinkToFit="1"/>
    </xf>
    <xf numFmtId="0" fontId="46" fillId="0" borderId="7" xfId="2" applyFont="1" applyBorder="1" applyAlignment="1">
      <alignment vertical="center" wrapText="1"/>
    </xf>
    <xf numFmtId="0" fontId="13" fillId="0" borderId="145" xfId="0" applyFont="1" applyBorder="1" applyAlignment="1">
      <alignment horizontal="center" vertical="center"/>
    </xf>
    <xf numFmtId="0" fontId="47" fillId="0" borderId="37" xfId="0" applyFont="1" applyBorder="1" applyAlignment="1">
      <alignment horizontal="center" vertical="center"/>
    </xf>
    <xf numFmtId="0" fontId="17" fillId="0" borderId="224" xfId="0" applyFont="1" applyBorder="1" applyAlignment="1">
      <alignment horizontal="center" vertical="center"/>
    </xf>
    <xf numFmtId="0" fontId="42" fillId="0" borderId="197" xfId="0" applyFont="1" applyBorder="1" applyAlignment="1">
      <alignment horizontal="center" vertical="center" wrapText="1"/>
    </xf>
    <xf numFmtId="0" fontId="47" fillId="0" borderId="3" xfId="0" applyFont="1" applyBorder="1" applyAlignment="1">
      <alignment vertical="center" wrapText="1"/>
    </xf>
    <xf numFmtId="0" fontId="17" fillId="0" borderId="0" xfId="0" applyFont="1" applyAlignment="1">
      <alignment vertical="center"/>
    </xf>
    <xf numFmtId="0" fontId="47" fillId="0" borderId="0" xfId="2" applyFont="1">
      <alignment vertical="center"/>
    </xf>
    <xf numFmtId="0" fontId="13" fillId="0" borderId="202" xfId="2" applyFont="1" applyBorder="1">
      <alignment vertical="center"/>
    </xf>
    <xf numFmtId="49" fontId="24" fillId="0" borderId="0" xfId="0" applyNumberFormat="1" applyFont="1" applyAlignment="1">
      <alignment vertical="center"/>
    </xf>
    <xf numFmtId="0" fontId="13" fillId="0" borderId="229" xfId="2" applyFont="1" applyBorder="1">
      <alignment vertical="center"/>
    </xf>
    <xf numFmtId="0" fontId="13" fillId="0" borderId="229" xfId="2" applyFont="1" applyBorder="1" applyAlignment="1">
      <alignment horizontal="center" vertical="center"/>
    </xf>
    <xf numFmtId="0" fontId="13" fillId="0" borderId="230" xfId="2" applyFont="1" applyBorder="1">
      <alignment vertical="center"/>
    </xf>
    <xf numFmtId="0" fontId="13" fillId="0" borderId="231" xfId="2" applyFont="1" applyBorder="1">
      <alignment vertical="center"/>
    </xf>
    <xf numFmtId="0" fontId="13" fillId="0" borderId="231" xfId="2" applyFont="1" applyBorder="1" applyAlignment="1">
      <alignment horizontal="center" vertical="center"/>
    </xf>
    <xf numFmtId="0" fontId="13" fillId="0" borderId="230" xfId="2" applyFont="1" applyBorder="1" applyAlignment="1">
      <alignment horizontal="right" vertical="center"/>
    </xf>
    <xf numFmtId="0" fontId="13" fillId="0" borderId="232" xfId="2" applyFont="1" applyBorder="1">
      <alignment vertical="center"/>
    </xf>
    <xf numFmtId="0" fontId="13" fillId="0" borderId="231" xfId="2" applyFont="1" applyBorder="1" applyAlignment="1">
      <alignment horizontal="right" vertical="center"/>
    </xf>
    <xf numFmtId="0" fontId="47" fillId="0" borderId="231" xfId="2" applyFont="1" applyBorder="1">
      <alignment vertical="center"/>
    </xf>
    <xf numFmtId="0" fontId="13" fillId="0" borderId="233" xfId="2" applyFont="1" applyBorder="1" applyAlignment="1">
      <alignment horizontal="right" vertical="center"/>
    </xf>
    <xf numFmtId="0" fontId="13" fillId="0" borderId="235" xfId="2" applyFont="1" applyBorder="1">
      <alignment vertical="center"/>
    </xf>
    <xf numFmtId="0" fontId="13" fillId="0" borderId="82" xfId="2" applyFont="1" applyBorder="1" applyAlignment="1">
      <alignment horizontal="right" vertical="center"/>
    </xf>
    <xf numFmtId="49" fontId="24" fillId="0" borderId="0" xfId="6" applyNumberFormat="1" applyFont="1" applyAlignment="1">
      <alignment horizontal="left" vertical="center"/>
    </xf>
    <xf numFmtId="0" fontId="18" fillId="0" borderId="95" xfId="0" applyFont="1" applyBorder="1"/>
    <xf numFmtId="0" fontId="6" fillId="0" borderId="0" xfId="0" applyFont="1" applyAlignment="1">
      <alignment horizontal="distributed" vertical="center"/>
    </xf>
    <xf numFmtId="0" fontId="4" fillId="0" borderId="0" xfId="0" applyFont="1" applyAlignment="1">
      <alignment horizontal="distributed" vertical="center"/>
    </xf>
    <xf numFmtId="0" fontId="7" fillId="0" borderId="0" xfId="0" applyFont="1" applyAlignment="1">
      <alignment horizontal="center" vertical="center"/>
    </xf>
    <xf numFmtId="0" fontId="14" fillId="0" borderId="196" xfId="2" applyFont="1" applyBorder="1">
      <alignment vertical="center"/>
    </xf>
    <xf numFmtId="0" fontId="13" fillId="0" borderId="0" xfId="2" applyFont="1">
      <alignment vertical="center"/>
    </xf>
    <xf numFmtId="0" fontId="14" fillId="0" borderId="3" xfId="2" applyFont="1" applyBorder="1">
      <alignment vertical="center"/>
    </xf>
    <xf numFmtId="0" fontId="14" fillId="0" borderId="2" xfId="2" applyFont="1" applyBorder="1">
      <alignment vertical="center"/>
    </xf>
    <xf numFmtId="0" fontId="13" fillId="0" borderId="0" xfId="2" applyFont="1" applyAlignment="1">
      <alignment horizontal="center" vertical="center"/>
    </xf>
    <xf numFmtId="0" fontId="53" fillId="0" borderId="0" xfId="2" applyFont="1" applyAlignment="1">
      <alignment horizontal="center" vertical="center"/>
    </xf>
    <xf numFmtId="0" fontId="13" fillId="0" borderId="4" xfId="2" applyFont="1" applyBorder="1">
      <alignment vertical="center"/>
    </xf>
    <xf numFmtId="0" fontId="14" fillId="0" borderId="201" xfId="2" applyFont="1" applyBorder="1" applyAlignment="1">
      <alignment horizontal="left" vertical="center"/>
    </xf>
    <xf numFmtId="0" fontId="14" fillId="0" borderId="200" xfId="2" applyFont="1" applyBorder="1" applyAlignment="1">
      <alignment horizontal="left" vertical="center"/>
    </xf>
    <xf numFmtId="0" fontId="14" fillId="0" borderId="200" xfId="2" applyFont="1" applyBorder="1">
      <alignment vertical="center"/>
    </xf>
    <xf numFmtId="0" fontId="14" fillId="0" borderId="202" xfId="2" applyFont="1" applyBorder="1">
      <alignment vertical="center"/>
    </xf>
    <xf numFmtId="0" fontId="14" fillId="0" borderId="200" xfId="2" applyFont="1" applyBorder="1" applyAlignment="1">
      <alignment horizontal="left" vertical="center" shrinkToFit="1"/>
    </xf>
    <xf numFmtId="0" fontId="17" fillId="0" borderId="0" xfId="2" applyFont="1">
      <alignment vertical="center"/>
    </xf>
    <xf numFmtId="0" fontId="14" fillId="0" borderId="1" xfId="2" applyFont="1" applyBorder="1">
      <alignment vertical="center"/>
    </xf>
    <xf numFmtId="0" fontId="13" fillId="0" borderId="99" xfId="2" applyFont="1" applyBorder="1">
      <alignment vertical="center"/>
    </xf>
    <xf numFmtId="0" fontId="13" fillId="0" borderId="0" xfId="2" applyFont="1" applyAlignment="1">
      <alignment horizontal="justify" vertical="center"/>
    </xf>
    <xf numFmtId="0" fontId="13" fillId="0" borderId="0" xfId="2" applyFont="1" applyAlignment="1">
      <alignment vertical="center" wrapText="1"/>
    </xf>
    <xf numFmtId="0" fontId="13" fillId="0" borderId="0" xfId="2" applyFont="1" applyAlignment="1">
      <alignment horizontal="right" vertical="center"/>
    </xf>
    <xf numFmtId="0" fontId="58" fillId="0" borderId="0" xfId="2" applyFont="1" applyAlignment="1">
      <alignment horizontal="left" vertical="center"/>
    </xf>
    <xf numFmtId="0" fontId="58" fillId="0" borderId="0" xfId="2" applyFont="1">
      <alignment vertical="center"/>
    </xf>
    <xf numFmtId="0" fontId="13" fillId="0" borderId="0" xfId="2" applyFont="1" applyAlignment="1">
      <alignment vertical="center" shrinkToFit="1"/>
    </xf>
    <xf numFmtId="0" fontId="13" fillId="0" borderId="0" xfId="2" applyFont="1" applyAlignment="1">
      <alignment vertical="top" wrapText="1"/>
    </xf>
    <xf numFmtId="0" fontId="13" fillId="0" borderId="0" xfId="2" applyFont="1" applyAlignment="1">
      <alignment vertical="top"/>
    </xf>
    <xf numFmtId="185" fontId="23" fillId="0" borderId="10" xfId="0" applyNumberFormat="1" applyFont="1" applyBorder="1" applyAlignment="1">
      <alignment vertical="center"/>
    </xf>
    <xf numFmtId="185" fontId="23" fillId="0" borderId="15" xfId="0" applyNumberFormat="1" applyFont="1" applyBorder="1" applyAlignment="1">
      <alignment vertical="center"/>
    </xf>
    <xf numFmtId="185" fontId="23" fillId="0" borderId="13" xfId="0" applyNumberFormat="1" applyFont="1" applyBorder="1" applyAlignment="1">
      <alignment vertical="center"/>
    </xf>
    <xf numFmtId="0" fontId="23" fillId="0" borderId="8" xfId="0" applyFont="1" applyBorder="1" applyAlignment="1">
      <alignment vertical="center"/>
    </xf>
    <xf numFmtId="0" fontId="23" fillId="0" borderId="18" xfId="0" applyFont="1" applyBorder="1" applyAlignment="1">
      <alignment vertical="center"/>
    </xf>
    <xf numFmtId="0" fontId="23" fillId="0" borderId="9" xfId="0" applyFont="1" applyBorder="1" applyAlignment="1">
      <alignment vertical="center"/>
    </xf>
    <xf numFmtId="0" fontId="23" fillId="0" borderId="16" xfId="0" applyFont="1" applyBorder="1" applyAlignment="1">
      <alignment vertical="center"/>
    </xf>
    <xf numFmtId="0" fontId="23" fillId="0" borderId="0" xfId="0" applyFont="1" applyAlignment="1">
      <alignment vertical="center"/>
    </xf>
    <xf numFmtId="0" fontId="23" fillId="0" borderId="17" xfId="0" applyFont="1" applyBorder="1" applyAlignment="1">
      <alignment vertical="center"/>
    </xf>
    <xf numFmtId="0" fontId="23" fillId="0" borderId="11" xfId="0" applyFont="1" applyBorder="1" applyAlignment="1">
      <alignment vertical="center"/>
    </xf>
    <xf numFmtId="0" fontId="23" fillId="0" borderId="14" xfId="0" applyFont="1" applyBorder="1" applyAlignment="1">
      <alignment vertical="center"/>
    </xf>
    <xf numFmtId="0" fontId="23" fillId="0" borderId="12" xfId="0" applyFont="1" applyBorder="1" applyAlignment="1">
      <alignment vertical="center"/>
    </xf>
    <xf numFmtId="0" fontId="26" fillId="0" borderId="16" xfId="0" applyFont="1" applyBorder="1" applyAlignment="1">
      <alignment vertical="center"/>
    </xf>
    <xf numFmtId="0" fontId="26" fillId="0" borderId="0" xfId="0" applyFont="1" applyAlignment="1">
      <alignment vertical="center"/>
    </xf>
    <xf numFmtId="0" fontId="26" fillId="0" borderId="17" xfId="0" applyFont="1" applyBorder="1" applyAlignment="1">
      <alignment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63" fillId="0" borderId="10" xfId="0" applyFont="1" applyBorder="1" applyAlignment="1">
      <alignment horizontal="center" vertical="center"/>
    </xf>
    <xf numFmtId="0" fontId="63" fillId="0" borderId="13"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0" xfId="0" applyFont="1" applyBorder="1" applyAlignment="1">
      <alignment horizontal="center" vertical="center"/>
    </xf>
    <xf numFmtId="0" fontId="23" fillId="0" borderId="13" xfId="0" applyFont="1" applyBorder="1" applyAlignment="1">
      <alignment horizontal="center" vertical="center"/>
    </xf>
    <xf numFmtId="0" fontId="26" fillId="0" borderId="11" xfId="0" applyFont="1" applyBorder="1" applyAlignment="1">
      <alignment horizontal="left" vertical="center"/>
    </xf>
    <xf numFmtId="0" fontId="23" fillId="0" borderId="12" xfId="0" applyFont="1" applyBorder="1" applyAlignment="1">
      <alignment horizontal="left" vertical="center"/>
    </xf>
    <xf numFmtId="0" fontId="23" fillId="0" borderId="5" xfId="0" applyFont="1" applyBorder="1" applyAlignment="1">
      <alignment horizontal="distributed" vertical="center"/>
    </xf>
    <xf numFmtId="0" fontId="23" fillId="0" borderId="8" xfId="0" applyFont="1" applyBorder="1" applyAlignment="1">
      <alignment horizontal="distributed" vertical="center"/>
    </xf>
    <xf numFmtId="0" fontId="23" fillId="0" borderId="9" xfId="0" applyFont="1" applyBorder="1" applyAlignment="1">
      <alignment horizontal="distributed" vertical="center"/>
    </xf>
    <xf numFmtId="0" fontId="23" fillId="0" borderId="11" xfId="0" applyFont="1" applyBorder="1" applyAlignment="1">
      <alignment horizontal="distributed" vertical="center"/>
    </xf>
    <xf numFmtId="0" fontId="23" fillId="0" borderId="12" xfId="0" applyFont="1" applyBorder="1" applyAlignment="1">
      <alignment horizontal="distributed" vertical="center"/>
    </xf>
    <xf numFmtId="0" fontId="23" fillId="0" borderId="7" xfId="0" applyFont="1" applyBorder="1" applyAlignment="1">
      <alignment horizontal="center" vertical="center"/>
    </xf>
    <xf numFmtId="190" fontId="23" fillId="0" borderId="8" xfId="0" applyNumberFormat="1" applyFont="1" applyBorder="1" applyAlignment="1">
      <alignment vertical="center"/>
    </xf>
    <xf numFmtId="190" fontId="23" fillId="0" borderId="11" xfId="0" applyNumberFormat="1" applyFont="1" applyBorder="1" applyAlignment="1">
      <alignment vertical="center"/>
    </xf>
    <xf numFmtId="0" fontId="23" fillId="0" borderId="9" xfId="0" applyFont="1" applyBorder="1" applyAlignment="1">
      <alignment horizontal="right" vertical="center"/>
    </xf>
    <xf numFmtId="0" fontId="23" fillId="0" borderId="12" xfId="0" applyFont="1" applyBorder="1" applyAlignment="1">
      <alignment horizontal="right" vertical="center"/>
    </xf>
    <xf numFmtId="0" fontId="55" fillId="0" borderId="8" xfId="0" applyFont="1" applyBorder="1" applyAlignment="1">
      <alignment horizontal="distributed" vertical="center"/>
    </xf>
    <xf numFmtId="0" fontId="55" fillId="0" borderId="9" xfId="0" applyFont="1" applyBorder="1" applyAlignment="1">
      <alignment horizontal="distributed" vertical="center"/>
    </xf>
    <xf numFmtId="0" fontId="55" fillId="0" borderId="11" xfId="0" applyFont="1" applyBorder="1" applyAlignment="1">
      <alignment horizontal="distributed" vertical="center"/>
    </xf>
    <xf numFmtId="0" fontId="55" fillId="0" borderId="12" xfId="0" applyFont="1" applyBorder="1" applyAlignment="1">
      <alignment horizontal="distributed" vertical="center"/>
    </xf>
    <xf numFmtId="0" fontId="23" fillId="0" borderId="11"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23" fillId="0" borderId="10" xfId="0" applyFont="1" applyBorder="1" applyAlignment="1">
      <alignment horizontal="center" vertical="center" textRotation="255" wrapText="1"/>
    </xf>
    <xf numFmtId="0" fontId="23" fillId="0" borderId="15" xfId="0" applyFont="1" applyBorder="1" applyAlignment="1">
      <alignment horizontal="center" vertical="center" textRotation="255" wrapText="1"/>
    </xf>
    <xf numFmtId="0" fontId="23" fillId="0" borderId="13" xfId="0" applyFont="1" applyBorder="1" applyAlignment="1">
      <alignment horizontal="center" vertical="center" textRotation="255" wrapText="1"/>
    </xf>
    <xf numFmtId="0" fontId="23" fillId="0" borderId="15" xfId="0" applyFont="1" applyBorder="1" applyAlignment="1">
      <alignment horizontal="center" vertical="center"/>
    </xf>
    <xf numFmtId="0" fontId="23" fillId="0" borderId="5" xfId="0" applyFont="1" applyBorder="1" applyAlignment="1">
      <alignment vertical="center"/>
    </xf>
    <xf numFmtId="0" fontId="23" fillId="0" borderId="6" xfId="0" applyFont="1" applyBorder="1" applyAlignment="1">
      <alignment vertical="center"/>
    </xf>
    <xf numFmtId="190" fontId="23" fillId="0" borderId="18" xfId="0" applyNumberFormat="1" applyFont="1" applyBorder="1" applyAlignment="1">
      <alignment vertical="center"/>
    </xf>
    <xf numFmtId="190" fontId="23" fillId="0" borderId="0" xfId="0" applyNumberFormat="1" applyFont="1" applyAlignment="1">
      <alignment vertical="center"/>
    </xf>
    <xf numFmtId="190" fontId="23" fillId="0" borderId="14" xfId="0" applyNumberFormat="1" applyFont="1" applyBorder="1" applyAlignment="1">
      <alignment vertical="center"/>
    </xf>
    <xf numFmtId="0" fontId="23" fillId="0" borderId="10"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13" xfId="0" applyFont="1" applyBorder="1" applyAlignment="1">
      <alignment horizontal="center" vertical="center" wrapText="1"/>
    </xf>
    <xf numFmtId="0" fontId="64" fillId="0" borderId="10" xfId="0" applyFont="1" applyBorder="1" applyAlignment="1">
      <alignment horizontal="center" vertical="center"/>
    </xf>
    <xf numFmtId="0" fontId="64" fillId="0" borderId="15" xfId="0" applyFont="1" applyBorder="1" applyAlignment="1">
      <alignment horizontal="center" vertical="center"/>
    </xf>
    <xf numFmtId="0" fontId="64" fillId="0" borderId="13" xfId="0" applyFont="1" applyBorder="1" applyAlignment="1">
      <alignment horizontal="center" vertical="center"/>
    </xf>
    <xf numFmtId="0" fontId="63" fillId="0" borderId="15" xfId="0" applyFont="1" applyBorder="1" applyAlignment="1">
      <alignment horizontal="center" vertical="center"/>
    </xf>
    <xf numFmtId="0" fontId="23" fillId="0" borderId="7" xfId="0" applyFont="1" applyBorder="1" applyAlignment="1">
      <alignment horizontal="distributed" vertical="center"/>
    </xf>
    <xf numFmtId="0" fontId="23" fillId="0" borderId="7" xfId="0" applyFont="1" applyBorder="1" applyAlignment="1">
      <alignment vertical="center"/>
    </xf>
    <xf numFmtId="0" fontId="23" fillId="0" borderId="74" xfId="0" applyFont="1" applyBorder="1" applyAlignment="1">
      <alignment horizontal="center" vertical="center"/>
    </xf>
    <xf numFmtId="0" fontId="23" fillId="0" borderId="16" xfId="0" applyFont="1" applyBorder="1" applyAlignment="1">
      <alignment horizontal="left" vertical="center"/>
    </xf>
    <xf numFmtId="0" fontId="23" fillId="0" borderId="17" xfId="0" applyFont="1" applyBorder="1" applyAlignment="1">
      <alignment horizontal="left" vertical="center"/>
    </xf>
    <xf numFmtId="0" fontId="26" fillId="0" borderId="16" xfId="0" applyFont="1" applyBorder="1" applyAlignment="1">
      <alignment horizontal="left" vertical="center"/>
    </xf>
    <xf numFmtId="190" fontId="23" fillId="0" borderId="16" xfId="0" applyNumberFormat="1" applyFont="1" applyBorder="1" applyAlignment="1">
      <alignment vertical="center"/>
    </xf>
    <xf numFmtId="0" fontId="64" fillId="0" borderId="8" xfId="0" applyFont="1" applyBorder="1" applyAlignment="1">
      <alignment vertical="center"/>
    </xf>
    <xf numFmtId="0" fontId="64" fillId="0" borderId="18" xfId="0" applyFont="1" applyBorder="1" applyAlignment="1">
      <alignment vertical="center"/>
    </xf>
    <xf numFmtId="0" fontId="64" fillId="0" borderId="9" xfId="0" applyFont="1" applyBorder="1" applyAlignment="1">
      <alignment vertical="center"/>
    </xf>
    <xf numFmtId="0" fontId="26" fillId="0" borderId="11" xfId="0" applyFont="1" applyBorder="1" applyAlignment="1">
      <alignment vertical="center"/>
    </xf>
    <xf numFmtId="0" fontId="26" fillId="0" borderId="14" xfId="0" applyFont="1" applyBorder="1" applyAlignment="1">
      <alignment vertical="center"/>
    </xf>
    <xf numFmtId="0" fontId="26" fillId="0" borderId="12" xfId="0" applyFont="1" applyBorder="1" applyAlignment="1">
      <alignment vertical="center"/>
    </xf>
    <xf numFmtId="0" fontId="29" fillId="0" borderId="22" xfId="2" applyFont="1" applyBorder="1" applyAlignment="1">
      <alignment horizontal="justify" vertical="center"/>
    </xf>
    <xf numFmtId="0" fontId="29" fillId="0" borderId="25" xfId="2" applyFont="1" applyBorder="1" applyAlignment="1">
      <alignment horizontal="justify" vertical="center"/>
    </xf>
    <xf numFmtId="0" fontId="29" fillId="0" borderId="39" xfId="2" applyFont="1" applyBorder="1" applyAlignment="1">
      <alignment horizontal="justify" vertical="center"/>
    </xf>
    <xf numFmtId="0" fontId="29" fillId="0" borderId="145" xfId="2" applyFont="1" applyBorder="1" applyAlignment="1">
      <alignment horizontal="justify" vertical="center"/>
    </xf>
    <xf numFmtId="0" fontId="29" fillId="0" borderId="37" xfId="2" applyFont="1" applyBorder="1" applyAlignment="1">
      <alignment horizontal="justify" vertical="center"/>
    </xf>
    <xf numFmtId="0" fontId="29" fillId="0" borderId="26" xfId="2" applyFont="1" applyBorder="1">
      <alignment vertical="center"/>
    </xf>
    <xf numFmtId="0" fontId="29" fillId="0" borderId="0" xfId="2" applyFont="1" applyAlignment="1">
      <alignment horizontal="right" vertical="center" shrinkToFit="1"/>
    </xf>
    <xf numFmtId="0" fontId="29" fillId="0" borderId="0" xfId="2" applyFont="1" applyAlignment="1">
      <alignment horizontal="right" vertical="center"/>
    </xf>
    <xf numFmtId="0" fontId="30" fillId="0" borderId="0" xfId="2" applyFont="1" applyAlignment="1">
      <alignment horizontal="left" vertical="center"/>
    </xf>
    <xf numFmtId="0" fontId="29" fillId="0" borderId="0" xfId="2" applyFont="1" applyAlignment="1">
      <alignment horizontal="right"/>
    </xf>
    <xf numFmtId="0" fontId="29" fillId="0" borderId="19" xfId="2" applyFont="1" applyBorder="1" applyAlignment="1">
      <alignment horizontal="center" vertical="center"/>
    </xf>
    <xf numFmtId="0" fontId="29" fillId="0" borderId="20" xfId="2" applyFont="1" applyBorder="1" applyAlignment="1">
      <alignment horizontal="center" vertical="center"/>
    </xf>
    <xf numFmtId="0" fontId="29" fillId="0" borderId="21" xfId="2" applyFont="1" applyBorder="1" applyAlignment="1">
      <alignment horizontal="center" vertical="center"/>
    </xf>
    <xf numFmtId="0" fontId="29" fillId="0" borderId="23" xfId="2" applyFont="1" applyBorder="1" applyAlignment="1">
      <alignment horizontal="center" vertical="center"/>
    </xf>
    <xf numFmtId="0" fontId="29" fillId="0" borderId="24" xfId="2" applyFont="1" applyBorder="1" applyAlignment="1">
      <alignment horizontal="center" vertical="center"/>
    </xf>
    <xf numFmtId="0" fontId="29" fillId="0" borderId="0" xfId="2" applyFont="1" applyAlignment="1">
      <alignment horizontal="left" vertical="center"/>
    </xf>
    <xf numFmtId="0" fontId="29" fillId="0" borderId="20" xfId="2" applyFont="1" applyBorder="1" applyAlignment="1">
      <alignment horizontal="center" vertical="center" wrapText="1"/>
    </xf>
    <xf numFmtId="0" fontId="20" fillId="0" borderId="0" xfId="2" applyFont="1" applyAlignment="1">
      <alignment horizontal="left" vertical="center"/>
    </xf>
    <xf numFmtId="0" fontId="13" fillId="0" borderId="22" xfId="2" applyFont="1" applyBorder="1" applyAlignment="1">
      <alignment horizontal="center" vertical="center"/>
    </xf>
    <xf numFmtId="0" fontId="13" fillId="0" borderId="25" xfId="2" applyFont="1" applyBorder="1" applyAlignment="1">
      <alignment horizontal="center" vertical="center"/>
    </xf>
    <xf numFmtId="0" fontId="13" fillId="0" borderId="19" xfId="2" applyFont="1" applyBorder="1" applyAlignment="1">
      <alignment horizontal="center" vertical="center"/>
    </xf>
    <xf numFmtId="0" fontId="13" fillId="0" borderId="20" xfId="2" applyFont="1" applyBorder="1" applyAlignment="1">
      <alignment horizontal="center" vertical="center"/>
    </xf>
    <xf numFmtId="0" fontId="13" fillId="0" borderId="21" xfId="2" applyFont="1" applyBorder="1" applyAlignment="1">
      <alignment horizontal="center" vertical="center"/>
    </xf>
    <xf numFmtId="0" fontId="47" fillId="0" borderId="0" xfId="2" applyFont="1" applyAlignment="1">
      <alignment horizontal="right" vertical="center"/>
    </xf>
    <xf numFmtId="49" fontId="29" fillId="0" borderId="57" xfId="2" applyNumberFormat="1" applyFont="1" applyBorder="1" applyAlignment="1">
      <alignment horizontal="center" vertical="center"/>
    </xf>
    <xf numFmtId="49" fontId="20" fillId="0" borderId="0" xfId="2" applyNumberFormat="1" applyFont="1">
      <alignment vertical="center"/>
    </xf>
    <xf numFmtId="49" fontId="20" fillId="0" borderId="0" xfId="2" applyNumberFormat="1" applyFont="1" applyAlignment="1">
      <alignment vertical="center" wrapText="1"/>
    </xf>
    <xf numFmtId="0" fontId="29" fillId="0" borderId="44" xfId="2" applyFont="1" applyBorder="1" applyAlignment="1">
      <alignment horizontal="right" vertical="center"/>
    </xf>
    <xf numFmtId="0" fontId="13" fillId="0" borderId="0" xfId="2" applyFont="1" applyAlignment="1">
      <alignment horizontal="right"/>
    </xf>
    <xf numFmtId="49" fontId="49" fillId="0" borderId="32" xfId="2" applyNumberFormat="1" applyFont="1" applyBorder="1" applyAlignment="1">
      <alignment horizontal="justify" vertical="center"/>
    </xf>
    <xf numFmtId="49" fontId="29" fillId="0" borderId="33" xfId="2" applyNumberFormat="1" applyFont="1" applyBorder="1" applyAlignment="1">
      <alignment horizontal="justify" vertical="center"/>
    </xf>
    <xf numFmtId="49" fontId="29" fillId="0" borderId="41" xfId="2" applyNumberFormat="1" applyFont="1" applyBorder="1" applyAlignment="1">
      <alignment horizontal="center" vertical="center"/>
    </xf>
    <xf numFmtId="49" fontId="13" fillId="0" borderId="22" xfId="2" applyNumberFormat="1" applyFont="1" applyBorder="1" applyAlignment="1">
      <alignment horizontal="center" vertical="center"/>
    </xf>
    <xf numFmtId="0" fontId="29" fillId="0" borderId="25" xfId="2" applyFont="1" applyBorder="1" applyAlignment="1">
      <alignment horizontal="center" vertical="center"/>
    </xf>
    <xf numFmtId="49" fontId="30" fillId="0" borderId="0" xfId="2" applyNumberFormat="1" applyFont="1">
      <alignment vertical="center"/>
    </xf>
    <xf numFmtId="0" fontId="29" fillId="0" borderId="44" xfId="2" applyFont="1" applyBorder="1">
      <alignment vertical="center"/>
    </xf>
    <xf numFmtId="49" fontId="49" fillId="0" borderId="57" xfId="2" applyNumberFormat="1" applyFont="1" applyBorder="1" applyAlignment="1">
      <alignment horizontal="center" vertical="center"/>
    </xf>
    <xf numFmtId="0" fontId="29" fillId="0" borderId="41" xfId="2" applyFont="1" applyBorder="1" applyAlignment="1">
      <alignment horizontal="center" vertical="center"/>
    </xf>
    <xf numFmtId="0" fontId="20" fillId="0" borderId="0" xfId="2" applyFont="1">
      <alignment vertical="center"/>
    </xf>
    <xf numFmtId="0" fontId="13" fillId="0" borderId="57" xfId="2" applyFont="1" applyBorder="1">
      <alignment vertical="center"/>
    </xf>
    <xf numFmtId="0" fontId="13" fillId="0" borderId="41" xfId="2" applyFont="1" applyBorder="1" applyAlignment="1">
      <alignment horizontal="center" vertical="center"/>
    </xf>
    <xf numFmtId="0" fontId="13" fillId="0" borderId="66" xfId="2" applyFont="1" applyBorder="1" applyAlignment="1">
      <alignment horizontal="center" vertical="center"/>
    </xf>
    <xf numFmtId="0" fontId="47" fillId="0" borderId="0" xfId="2" applyFont="1" applyAlignment="1">
      <alignment horizontal="right"/>
    </xf>
    <xf numFmtId="0" fontId="13" fillId="0" borderId="35" xfId="2" applyFont="1" applyBorder="1" applyAlignment="1">
      <alignment horizontal="center" vertical="center"/>
    </xf>
    <xf numFmtId="0" fontId="13" fillId="0" borderId="44" xfId="2" applyFont="1" applyBorder="1" applyAlignment="1">
      <alignment horizontal="right" vertical="center"/>
    </xf>
    <xf numFmtId="3" fontId="13" fillId="0" borderId="22" xfId="2" applyNumberFormat="1" applyFont="1" applyBorder="1" applyAlignment="1">
      <alignment horizontal="center" vertical="center"/>
    </xf>
    <xf numFmtId="3" fontId="17" fillId="0" borderId="0" xfId="2" applyNumberFormat="1" applyFont="1">
      <alignment vertical="center"/>
    </xf>
    <xf numFmtId="3" fontId="13" fillId="0" borderId="0" xfId="2" applyNumberFormat="1" applyFont="1">
      <alignment vertical="center"/>
    </xf>
    <xf numFmtId="3" fontId="47" fillId="0" borderId="0" xfId="2" applyNumberFormat="1" applyFont="1" applyAlignment="1">
      <alignment horizontal="right" vertical="center"/>
    </xf>
    <xf numFmtId="3" fontId="13" fillId="0" borderId="0" xfId="2" applyNumberFormat="1" applyFont="1" applyAlignment="1">
      <alignment horizontal="right" vertical="center"/>
    </xf>
    <xf numFmtId="3" fontId="13" fillId="0" borderId="25" xfId="2" applyNumberFormat="1" applyFont="1" applyBorder="1" applyAlignment="1">
      <alignment horizontal="center" vertical="center"/>
    </xf>
    <xf numFmtId="0" fontId="14" fillId="0" borderId="7" xfId="0" applyFont="1" applyBorder="1" applyAlignment="1">
      <alignment horizontal="left" vertical="center"/>
    </xf>
    <xf numFmtId="0" fontId="14" fillId="0" borderId="8" xfId="0" applyFont="1" applyBorder="1" applyAlignment="1">
      <alignment horizontal="center" vertical="center"/>
    </xf>
    <xf numFmtId="0" fontId="14" fillId="0" borderId="11" xfId="0" applyFont="1" applyBorder="1" applyAlignment="1">
      <alignment horizontal="center" vertical="center"/>
    </xf>
    <xf numFmtId="0" fontId="14" fillId="0" borderId="18" xfId="0" applyFont="1" applyBorder="1" applyAlignment="1">
      <alignment horizontal="distributed" vertical="center"/>
    </xf>
    <xf numFmtId="0" fontId="14" fillId="0" borderId="14" xfId="0" applyFont="1" applyBorder="1" applyAlignment="1">
      <alignment horizontal="distributed" vertical="center"/>
    </xf>
    <xf numFmtId="0" fontId="14" fillId="0" borderId="9" xfId="0" applyFont="1" applyBorder="1" applyAlignment="1">
      <alignment horizontal="center" vertical="center"/>
    </xf>
    <xf numFmtId="0" fontId="14" fillId="0" borderId="12" xfId="0" applyFont="1" applyBorder="1" applyAlignment="1">
      <alignment horizontal="center" vertical="center"/>
    </xf>
    <xf numFmtId="0" fontId="14" fillId="0" borderId="5" xfId="0" applyFont="1" applyBorder="1" applyAlignment="1">
      <alignment horizontal="left" vertical="center"/>
    </xf>
    <xf numFmtId="0" fontId="14" fillId="0" borderId="74" xfId="0" applyFont="1" applyBorder="1" applyAlignment="1">
      <alignment horizontal="left" vertical="center"/>
    </xf>
    <xf numFmtId="0" fontId="14" fillId="0" borderId="6" xfId="0" applyFont="1" applyBorder="1" applyAlignment="1">
      <alignment horizontal="left" vertical="center"/>
    </xf>
    <xf numFmtId="0" fontId="14" fillId="0" borderId="18" xfId="0" applyFont="1" applyBorder="1" applyAlignment="1">
      <alignment horizontal="center" vertical="center"/>
    </xf>
    <xf numFmtId="0" fontId="14" fillId="0" borderId="14" xfId="0" applyFont="1" applyBorder="1" applyAlignment="1">
      <alignment horizontal="center" vertical="center"/>
    </xf>
    <xf numFmtId="0" fontId="14" fillId="0" borderId="8" xfId="0" applyFont="1" applyBorder="1" applyAlignment="1">
      <alignment horizontal="distributed" vertical="center"/>
    </xf>
    <xf numFmtId="0" fontId="14" fillId="0" borderId="9" xfId="0" applyFont="1" applyBorder="1" applyAlignment="1">
      <alignment horizontal="distributed" vertical="center"/>
    </xf>
    <xf numFmtId="0" fontId="14" fillId="0" borderId="11" xfId="0" applyFont="1" applyBorder="1" applyAlignment="1">
      <alignment horizontal="distributed" vertical="center"/>
    </xf>
    <xf numFmtId="0" fontId="14" fillId="0" borderId="12" xfId="0" applyFont="1" applyBorder="1" applyAlignment="1">
      <alignment horizontal="distributed" vertical="center"/>
    </xf>
    <xf numFmtId="0" fontId="14" fillId="0" borderId="74" xfId="0" applyFont="1" applyBorder="1" applyAlignment="1">
      <alignment horizontal="distributed" vertical="center"/>
    </xf>
    <xf numFmtId="0" fontId="14" fillId="0" borderId="10" xfId="0" applyFont="1" applyBorder="1" applyAlignment="1">
      <alignment horizontal="center" vertical="center"/>
    </xf>
    <xf numFmtId="0" fontId="14" fillId="0" borderId="13" xfId="0" applyFont="1" applyBorder="1" applyAlignment="1">
      <alignment horizontal="center" vertical="center"/>
    </xf>
    <xf numFmtId="0" fontId="14" fillId="0" borderId="5" xfId="0" applyFont="1" applyBorder="1" applyAlignment="1">
      <alignment horizontal="center" vertical="center"/>
    </xf>
    <xf numFmtId="0" fontId="14" fillId="0" borderId="74" xfId="0" applyFont="1" applyBorder="1" applyAlignment="1">
      <alignment horizontal="center" vertical="center"/>
    </xf>
    <xf numFmtId="0" fontId="14" fillId="0" borderId="6" xfId="0" applyFont="1" applyBorder="1" applyAlignment="1">
      <alignment horizontal="center" vertical="center"/>
    </xf>
    <xf numFmtId="188" fontId="14" fillId="0" borderId="7" xfId="0" applyNumberFormat="1" applyFont="1" applyBorder="1" applyAlignment="1">
      <alignment horizontal="right" vertical="center"/>
    </xf>
    <xf numFmtId="188" fontId="14" fillId="0" borderId="5" xfId="0" applyNumberFormat="1" applyFont="1" applyBorder="1" applyAlignment="1">
      <alignment horizontal="right" vertical="center"/>
    </xf>
    <xf numFmtId="188" fontId="14" fillId="0" borderId="74" xfId="0" applyNumberFormat="1" applyFont="1" applyBorder="1" applyAlignment="1">
      <alignment horizontal="right" vertical="center"/>
    </xf>
    <xf numFmtId="188" fontId="14" fillId="0" borderId="6" xfId="0" applyNumberFormat="1" applyFont="1" applyBorder="1" applyAlignment="1">
      <alignment horizontal="right" vertical="center"/>
    </xf>
    <xf numFmtId="0" fontId="14" fillId="0" borderId="7" xfId="0" applyFont="1" applyBorder="1" applyAlignment="1">
      <alignment horizontal="center" vertical="center"/>
    </xf>
    <xf numFmtId="0" fontId="14" fillId="0" borderId="16" xfId="0" applyFont="1" applyBorder="1" applyAlignment="1">
      <alignment horizontal="center" vertical="center"/>
    </xf>
    <xf numFmtId="0" fontId="14" fillId="0" borderId="0" xfId="0" applyFont="1" applyAlignment="1">
      <alignment horizontal="center" vertical="center"/>
    </xf>
    <xf numFmtId="0" fontId="14" fillId="0" borderId="17" xfId="0" applyFont="1" applyBorder="1" applyAlignment="1">
      <alignment horizontal="center" vertical="center"/>
    </xf>
    <xf numFmtId="0" fontId="14" fillId="0" borderId="7" xfId="0" applyFont="1" applyBorder="1" applyAlignment="1">
      <alignment horizontal="distributed" vertical="center"/>
    </xf>
    <xf numFmtId="0" fontId="14" fillId="0" borderId="10" xfId="0" applyFont="1" applyBorder="1" applyAlignment="1">
      <alignment horizontal="distributed" vertical="center"/>
    </xf>
    <xf numFmtId="0" fontId="14" fillId="0" borderId="13" xfId="0" applyFont="1" applyBorder="1" applyAlignment="1">
      <alignment horizontal="distributed" vertical="center"/>
    </xf>
    <xf numFmtId="49" fontId="14" fillId="0" borderId="7" xfId="0" applyNumberFormat="1" applyFont="1" applyBorder="1" applyAlignment="1">
      <alignment horizontal="left" vertical="center"/>
    </xf>
    <xf numFmtId="49" fontId="13" fillId="0" borderId="7"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49" fontId="13" fillId="0" borderId="74" xfId="0" applyNumberFormat="1" applyFont="1" applyBorder="1" applyAlignment="1">
      <alignment horizontal="center" vertical="center" wrapText="1"/>
    </xf>
    <xf numFmtId="49" fontId="13" fillId="0" borderId="6" xfId="0" applyNumberFormat="1" applyFont="1" applyBorder="1" applyAlignment="1">
      <alignment horizontal="center" vertical="center" wrapText="1"/>
    </xf>
    <xf numFmtId="49" fontId="60" fillId="0" borderId="7" xfId="0" applyNumberFormat="1" applyFont="1" applyBorder="1" applyAlignment="1">
      <alignment horizontal="center" vertical="center" wrapText="1"/>
    </xf>
    <xf numFmtId="49" fontId="56" fillId="0" borderId="14" xfId="0" applyNumberFormat="1" applyFont="1" applyBorder="1" applyAlignment="1">
      <alignment horizontal="center" vertical="center"/>
    </xf>
    <xf numFmtId="49" fontId="32" fillId="0" borderId="14" xfId="0" applyNumberFormat="1" applyFont="1" applyBorder="1" applyAlignment="1">
      <alignment horizontal="center" vertical="center"/>
    </xf>
    <xf numFmtId="49" fontId="13" fillId="0" borderId="14" xfId="0" applyNumberFormat="1" applyFont="1" applyBorder="1" applyAlignment="1">
      <alignment horizontal="center" vertical="center" wrapText="1"/>
    </xf>
    <xf numFmtId="49" fontId="13" fillId="0" borderId="14" xfId="0" applyNumberFormat="1" applyFont="1" applyBorder="1" applyAlignment="1">
      <alignment horizontal="distributed" vertical="center" wrapText="1"/>
    </xf>
    <xf numFmtId="0" fontId="13" fillId="0" borderId="74" xfId="0" applyFont="1" applyBorder="1" applyAlignment="1">
      <alignment horizontal="right" vertical="center" wrapText="1"/>
    </xf>
    <xf numFmtId="49" fontId="13" fillId="0" borderId="5" xfId="0" applyNumberFormat="1" applyFont="1" applyBorder="1" applyAlignment="1">
      <alignment horizontal="right" vertical="center" wrapText="1"/>
    </xf>
    <xf numFmtId="49" fontId="13" fillId="0" borderId="74" xfId="0" applyNumberFormat="1" applyFont="1" applyBorder="1" applyAlignment="1">
      <alignment horizontal="right" vertical="center" wrapText="1"/>
    </xf>
    <xf numFmtId="49" fontId="13" fillId="0" borderId="6" xfId="0" applyNumberFormat="1" applyFont="1" applyBorder="1" applyAlignment="1">
      <alignment horizontal="right" vertical="center" wrapText="1"/>
    </xf>
    <xf numFmtId="49" fontId="13" fillId="0" borderId="18" xfId="0" applyNumberFormat="1" applyFont="1" applyBorder="1" applyAlignment="1">
      <alignment horizontal="center" vertical="center" wrapText="1"/>
    </xf>
    <xf numFmtId="49" fontId="13" fillId="0" borderId="8" xfId="0" applyNumberFormat="1" applyFont="1" applyBorder="1" applyAlignment="1">
      <alignment horizontal="right" vertical="center" wrapText="1"/>
    </xf>
    <xf numFmtId="49" fontId="13" fillId="0" borderId="18" xfId="0" applyNumberFormat="1" applyFont="1" applyBorder="1" applyAlignment="1">
      <alignment horizontal="right" vertical="center" wrapText="1"/>
    </xf>
    <xf numFmtId="49" fontId="13" fillId="0" borderId="5" xfId="0" applyNumberFormat="1" applyFont="1" applyBorder="1" applyAlignment="1">
      <alignment horizontal="distributed" vertical="center" wrapText="1" justifyLastLine="1"/>
    </xf>
    <xf numFmtId="49" fontId="13" fillId="0" borderId="74" xfId="0" applyNumberFormat="1" applyFont="1" applyBorder="1" applyAlignment="1">
      <alignment horizontal="distributed" vertical="center" wrapText="1" justifyLastLine="1"/>
    </xf>
    <xf numFmtId="49" fontId="13" fillId="0" borderId="74" xfId="0" applyNumberFormat="1" applyFont="1" applyBorder="1" applyAlignment="1">
      <alignment horizontal="distributed" vertical="center" wrapText="1"/>
    </xf>
    <xf numFmtId="49" fontId="13" fillId="0" borderId="16" xfId="0" applyNumberFormat="1" applyFont="1" applyBorder="1" applyAlignment="1">
      <alignment horizontal="distributed" vertical="center" wrapText="1" justifyLastLine="1"/>
    </xf>
    <xf numFmtId="49" fontId="13" fillId="0" borderId="0" xfId="0" applyNumberFormat="1" applyFont="1" applyAlignment="1">
      <alignment horizontal="distributed" vertical="center" wrapText="1" justifyLastLine="1"/>
    </xf>
    <xf numFmtId="49" fontId="13" fillId="0" borderId="0" xfId="0" applyNumberFormat="1" applyFont="1" applyAlignment="1">
      <alignment horizontal="distributed" vertical="center" wrapText="1"/>
    </xf>
    <xf numFmtId="49" fontId="13" fillId="0" borderId="8" xfId="0" applyNumberFormat="1" applyFont="1" applyBorder="1" applyAlignment="1">
      <alignment horizontal="center" vertical="center" wrapText="1"/>
    </xf>
    <xf numFmtId="49" fontId="13" fillId="0" borderId="16" xfId="0" applyNumberFormat="1" applyFont="1" applyBorder="1" applyAlignment="1">
      <alignment horizontal="center" vertical="center" wrapText="1"/>
    </xf>
    <xf numFmtId="49" fontId="13" fillId="0" borderId="0" xfId="0" applyNumberFormat="1" applyFont="1" applyAlignment="1">
      <alignment horizontal="center" vertical="center" wrapText="1"/>
    </xf>
    <xf numFmtId="0" fontId="23" fillId="0" borderId="74" xfId="0" applyFont="1" applyBorder="1" applyAlignment="1">
      <alignment horizontal="distributed" vertical="center"/>
    </xf>
    <xf numFmtId="0" fontId="23" fillId="0" borderId="6" xfId="0" applyFont="1" applyBorder="1" applyAlignment="1">
      <alignment horizontal="distributed" vertical="center"/>
    </xf>
    <xf numFmtId="0" fontId="23" fillId="0" borderId="74" xfId="0" applyFont="1" applyBorder="1" applyAlignment="1">
      <alignment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17" fillId="0" borderId="80" xfId="2" applyFont="1" applyBorder="1" applyAlignment="1">
      <alignment horizontal="center" vertical="center"/>
    </xf>
    <xf numFmtId="0" fontId="17" fillId="0" borderId="81" xfId="2" applyFont="1" applyBorder="1" applyAlignment="1">
      <alignment horizontal="center" vertical="center"/>
    </xf>
    <xf numFmtId="0" fontId="17" fillId="0" borderId="84" xfId="2" applyFont="1" applyBorder="1" applyAlignment="1">
      <alignment horizontal="center" vertical="center"/>
    </xf>
    <xf numFmtId="0" fontId="13" fillId="0" borderId="229" xfId="2" applyFont="1" applyBorder="1">
      <alignment vertical="center"/>
    </xf>
    <xf numFmtId="0" fontId="13" fillId="0" borderId="202" xfId="2" applyFont="1" applyBorder="1">
      <alignment vertical="center"/>
    </xf>
    <xf numFmtId="0" fontId="13" fillId="0" borderId="232" xfId="2" applyFont="1" applyBorder="1">
      <alignment vertical="center"/>
    </xf>
    <xf numFmtId="0" fontId="13" fillId="0" borderId="230" xfId="2" applyFont="1" applyBorder="1">
      <alignment vertical="center"/>
    </xf>
    <xf numFmtId="0" fontId="13" fillId="0" borderId="83" xfId="2" applyFont="1" applyBorder="1" applyAlignment="1">
      <alignment horizontal="center" vertical="center"/>
    </xf>
    <xf numFmtId="0" fontId="13" fillId="0" borderId="86" xfId="2" applyFont="1" applyBorder="1" applyAlignment="1">
      <alignment horizontal="center" vertical="center"/>
    </xf>
    <xf numFmtId="0" fontId="13" fillId="0" borderId="90" xfId="2" applyFont="1" applyBorder="1" applyAlignment="1">
      <alignment horizontal="center" vertical="center"/>
    </xf>
    <xf numFmtId="0" fontId="13" fillId="0" borderId="234" xfId="2" applyFont="1" applyBorder="1" applyAlignment="1">
      <alignment horizontal="center" vertical="center"/>
    </xf>
    <xf numFmtId="0" fontId="13" fillId="0" borderId="80" xfId="2" applyFont="1" applyBorder="1" applyAlignment="1">
      <alignment horizontal="center" vertical="center"/>
    </xf>
    <xf numFmtId="0" fontId="13" fillId="0" borderId="81" xfId="2" applyFont="1" applyBorder="1" applyAlignment="1">
      <alignment horizontal="center" vertical="center"/>
    </xf>
    <xf numFmtId="0" fontId="13" fillId="0" borderId="82" xfId="2" applyFont="1" applyBorder="1" applyAlignment="1">
      <alignment horizontal="center" vertical="center"/>
    </xf>
    <xf numFmtId="49" fontId="32" fillId="0" borderId="0" xfId="0" applyNumberFormat="1" applyFont="1" applyAlignment="1">
      <alignment vertical="center"/>
    </xf>
    <xf numFmtId="49" fontId="24" fillId="0" borderId="0" xfId="0" applyNumberFormat="1" applyFont="1" applyAlignment="1">
      <alignment vertical="center"/>
    </xf>
    <xf numFmtId="49" fontId="32" fillId="0" borderId="7" xfId="0" applyNumberFormat="1" applyFont="1" applyBorder="1" applyAlignment="1">
      <alignment horizontal="center" vertical="center" wrapText="1"/>
    </xf>
    <xf numFmtId="49" fontId="32" fillId="0" borderId="5" xfId="0" applyNumberFormat="1" applyFont="1" applyBorder="1" applyAlignment="1">
      <alignment horizontal="center" vertical="center" wrapText="1"/>
    </xf>
    <xf numFmtId="49" fontId="32" fillId="0" borderId="6" xfId="0" applyNumberFormat="1" applyFont="1" applyBorder="1" applyAlignment="1">
      <alignment horizontal="center" vertical="center" wrapText="1"/>
    </xf>
    <xf numFmtId="49" fontId="32" fillId="0" borderId="74" xfId="0" applyNumberFormat="1" applyFont="1" applyBorder="1" applyAlignment="1">
      <alignment horizontal="center" vertical="center" wrapText="1"/>
    </xf>
    <xf numFmtId="49" fontId="24" fillId="0" borderId="7" xfId="0" applyNumberFormat="1" applyFont="1" applyBorder="1" applyAlignment="1">
      <alignment horizontal="center" vertical="center" wrapText="1"/>
    </xf>
    <xf numFmtId="49" fontId="24" fillId="0" borderId="5" xfId="0" applyNumberFormat="1" applyFont="1" applyBorder="1" applyAlignment="1">
      <alignment horizontal="center" vertical="center" wrapText="1"/>
    </xf>
    <xf numFmtId="49" fontId="24" fillId="0" borderId="74" xfId="0" applyNumberFormat="1" applyFont="1" applyBorder="1" applyAlignment="1">
      <alignment horizontal="center" vertical="center" wrapText="1"/>
    </xf>
    <xf numFmtId="49" fontId="24" fillId="0" borderId="6" xfId="0" applyNumberFormat="1" applyFont="1" applyBorder="1" applyAlignment="1">
      <alignment horizontal="center" vertical="center" wrapText="1"/>
    </xf>
    <xf numFmtId="49" fontId="24" fillId="0" borderId="7" xfId="0" applyNumberFormat="1" applyFont="1" applyBorder="1" applyAlignment="1">
      <alignment horizontal="distributed"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10" xfId="0" applyFont="1" applyBorder="1" applyAlignment="1">
      <alignment vertical="center" wrapText="1"/>
    </xf>
    <xf numFmtId="0" fontId="23" fillId="0" borderId="13" xfId="0" applyFont="1" applyBorder="1" applyAlignment="1">
      <alignment vertical="center" wrapText="1"/>
    </xf>
    <xf numFmtId="0" fontId="23" fillId="0" borderId="74" xfId="0" applyFont="1" applyBorder="1" applyAlignment="1">
      <alignment horizontal="distributed" vertical="center" wrapText="1"/>
    </xf>
    <xf numFmtId="0" fontId="41" fillId="0" borderId="5" xfId="0" applyFont="1" applyBorder="1" applyAlignment="1">
      <alignment horizontal="center" vertical="center" wrapText="1"/>
    </xf>
    <xf numFmtId="0" fontId="41" fillId="0" borderId="6" xfId="0" applyFont="1" applyBorder="1" applyAlignment="1">
      <alignment horizontal="center" vertical="center" wrapText="1"/>
    </xf>
    <xf numFmtId="58" fontId="23" fillId="0" borderId="5" xfId="0" applyNumberFormat="1" applyFont="1" applyBorder="1" applyAlignment="1">
      <alignment horizontal="center" vertical="center" wrapText="1"/>
    </xf>
    <xf numFmtId="58" fontId="23" fillId="0" borderId="6" xfId="0" applyNumberFormat="1" applyFont="1" applyBorder="1" applyAlignment="1">
      <alignment horizontal="center" vertical="center" wrapText="1"/>
    </xf>
    <xf numFmtId="0" fontId="13" fillId="0" borderId="69" xfId="2" applyFont="1" applyBorder="1" applyAlignment="1">
      <alignment horizontal="center" vertical="center"/>
    </xf>
    <xf numFmtId="0" fontId="13" fillId="0" borderId="94" xfId="2" applyFont="1" applyBorder="1" applyAlignment="1">
      <alignment horizontal="center" vertical="center"/>
    </xf>
    <xf numFmtId="0" fontId="13" fillId="0" borderId="67" xfId="2" applyFont="1" applyBorder="1" applyAlignment="1">
      <alignment horizontal="center" vertical="center"/>
    </xf>
    <xf numFmtId="0" fontId="13" fillId="0" borderId="91" xfId="2" applyFont="1" applyBorder="1" applyAlignment="1">
      <alignment horizontal="center" vertical="center"/>
    </xf>
    <xf numFmtId="0" fontId="13" fillId="0" borderId="18" xfId="2" applyFont="1" applyBorder="1" applyAlignment="1">
      <alignment horizontal="center" vertical="center"/>
    </xf>
    <xf numFmtId="0" fontId="13" fillId="0" borderId="92" xfId="2" applyFont="1" applyBorder="1" applyAlignment="1">
      <alignment horizontal="center" vertical="center"/>
    </xf>
    <xf numFmtId="0" fontId="13" fillId="0" borderId="198" xfId="2" applyFont="1" applyBorder="1" applyAlignment="1">
      <alignment horizontal="center" vertical="center"/>
    </xf>
    <xf numFmtId="0" fontId="13" fillId="0" borderId="194" xfId="2" applyFont="1" applyBorder="1" applyAlignment="1">
      <alignment horizontal="center" vertical="center"/>
    </xf>
    <xf numFmtId="0" fontId="13" fillId="0" borderId="199" xfId="2" applyFont="1" applyBorder="1" applyAlignment="1">
      <alignment horizontal="center" vertical="center"/>
    </xf>
    <xf numFmtId="0" fontId="13" fillId="0" borderId="9" xfId="2" applyFont="1" applyBorder="1" applyAlignment="1">
      <alignment horizontal="center" vertical="center"/>
    </xf>
    <xf numFmtId="0" fontId="13" fillId="0" borderId="100" xfId="2" applyFont="1" applyBorder="1" applyAlignment="1">
      <alignment horizontal="center" vertical="center"/>
    </xf>
    <xf numFmtId="0" fontId="13" fillId="0" borderId="17" xfId="2" applyFont="1" applyBorder="1" applyAlignment="1">
      <alignment horizontal="center" vertical="center"/>
    </xf>
    <xf numFmtId="0" fontId="13" fillId="0" borderId="212" xfId="2" applyFont="1" applyBorder="1" applyAlignment="1">
      <alignment horizontal="center" vertical="center" shrinkToFit="1"/>
    </xf>
    <xf numFmtId="0" fontId="13" fillId="0" borderId="212" xfId="2" applyFont="1" applyBorder="1" applyAlignment="1">
      <alignment horizontal="center" vertical="center"/>
    </xf>
    <xf numFmtId="0" fontId="13" fillId="0" borderId="210" xfId="2" applyFont="1" applyBorder="1" applyAlignment="1">
      <alignment vertical="center" wrapText="1"/>
    </xf>
    <xf numFmtId="0" fontId="13" fillId="0" borderId="207" xfId="2" applyFont="1" applyBorder="1" applyAlignment="1">
      <alignment vertical="center" wrapText="1"/>
    </xf>
    <xf numFmtId="0" fontId="13" fillId="0" borderId="211" xfId="2" applyFont="1" applyBorder="1" applyAlignment="1">
      <alignment vertical="center" wrapText="1"/>
    </xf>
    <xf numFmtId="0" fontId="13" fillId="0" borderId="100" xfId="2" applyFont="1" applyBorder="1" applyAlignment="1">
      <alignment vertical="center" wrapText="1"/>
    </xf>
    <xf numFmtId="0" fontId="13" fillId="0" borderId="17" xfId="2" applyFont="1" applyBorder="1" applyAlignment="1">
      <alignment vertical="center" wrapText="1"/>
    </xf>
    <xf numFmtId="0" fontId="13" fillId="0" borderId="149" xfId="2" applyFont="1" applyBorder="1" applyAlignment="1">
      <alignment vertical="center" wrapText="1"/>
    </xf>
    <xf numFmtId="0" fontId="13" fillId="0" borderId="14" xfId="2" applyFont="1" applyBorder="1" applyAlignment="1">
      <alignment vertical="center" wrapText="1"/>
    </xf>
    <xf numFmtId="0" fontId="13" fillId="0" borderId="12" xfId="2" applyFont="1" applyBorder="1" applyAlignment="1">
      <alignment vertical="center" wrapText="1"/>
    </xf>
    <xf numFmtId="189" fontId="13" fillId="0" borderId="210" xfId="2" applyNumberFormat="1" applyFont="1" applyBorder="1" applyAlignment="1">
      <alignment horizontal="right" vertical="center" shrinkToFit="1"/>
    </xf>
    <xf numFmtId="189" fontId="13" fillId="0" borderId="207" xfId="2" applyNumberFormat="1" applyFont="1" applyBorder="1" applyAlignment="1">
      <alignment horizontal="right" vertical="center" shrinkToFit="1"/>
    </xf>
    <xf numFmtId="189" fontId="13" fillId="0" borderId="100" xfId="2" applyNumberFormat="1" applyFont="1" applyBorder="1" applyAlignment="1">
      <alignment horizontal="right" vertical="center" shrinkToFit="1"/>
    </xf>
    <xf numFmtId="189" fontId="13" fillId="0" borderId="0" xfId="2" applyNumberFormat="1" applyFont="1" applyAlignment="1">
      <alignment horizontal="right" vertical="center" shrinkToFit="1"/>
    </xf>
    <xf numFmtId="189" fontId="13" fillId="0" borderId="149" xfId="2" applyNumberFormat="1" applyFont="1" applyBorder="1" applyAlignment="1">
      <alignment horizontal="right" vertical="center" shrinkToFit="1"/>
    </xf>
    <xf numFmtId="189" fontId="13" fillId="0" borderId="14" xfId="2" applyNumberFormat="1" applyFont="1" applyBorder="1" applyAlignment="1">
      <alignment horizontal="right" vertical="center" shrinkToFit="1"/>
    </xf>
    <xf numFmtId="49" fontId="13" fillId="0" borderId="207" xfId="2" applyNumberFormat="1" applyFont="1" applyBorder="1" applyAlignment="1">
      <alignment horizontal="center" vertical="center" shrinkToFit="1"/>
    </xf>
    <xf numFmtId="49" fontId="13" fillId="0" borderId="209" xfId="2" applyNumberFormat="1" applyFont="1" applyBorder="1" applyAlignment="1">
      <alignment horizontal="center" vertical="center" shrinkToFit="1"/>
    </xf>
    <xf numFmtId="49" fontId="13" fillId="0" borderId="0" xfId="2" applyNumberFormat="1" applyFont="1" applyAlignment="1">
      <alignment horizontal="center" vertical="center" shrinkToFit="1"/>
    </xf>
    <xf numFmtId="49" fontId="13" fillId="0" borderId="99" xfId="2" applyNumberFormat="1" applyFont="1" applyBorder="1" applyAlignment="1">
      <alignment horizontal="center" vertical="center" shrinkToFit="1"/>
    </xf>
    <xf numFmtId="49" fontId="13" fillId="0" borderId="14" xfId="2" applyNumberFormat="1" applyFont="1" applyBorder="1" applyAlignment="1">
      <alignment horizontal="center" vertical="center" shrinkToFit="1"/>
    </xf>
    <xf numFmtId="49" fontId="13" fillId="0" borderId="148" xfId="2" applyNumberFormat="1" applyFont="1" applyBorder="1" applyAlignment="1">
      <alignment horizontal="center" vertical="center" shrinkToFit="1"/>
    </xf>
    <xf numFmtId="0" fontId="13" fillId="0" borderId="208" xfId="2" applyFont="1" applyBorder="1" applyAlignment="1">
      <alignment horizontal="center" vertical="center"/>
    </xf>
    <xf numFmtId="0" fontId="13" fillId="0" borderId="207" xfId="2" applyFont="1" applyBorder="1" applyAlignment="1">
      <alignment horizontal="center" vertical="center"/>
    </xf>
    <xf numFmtId="0" fontId="13" fillId="0" borderId="209" xfId="2" applyFont="1" applyBorder="1" applyAlignment="1">
      <alignment horizontal="center" vertical="center"/>
    </xf>
    <xf numFmtId="0" fontId="13" fillId="0" borderId="16" xfId="2" applyFont="1" applyBorder="1" applyAlignment="1">
      <alignment horizontal="center" vertical="center"/>
    </xf>
    <xf numFmtId="0" fontId="13" fillId="0" borderId="99" xfId="2" applyFont="1" applyBorder="1" applyAlignment="1">
      <alignment horizontal="center" vertical="center"/>
    </xf>
    <xf numFmtId="0" fontId="13" fillId="0" borderId="11" xfId="2" applyFont="1" applyBorder="1" applyAlignment="1">
      <alignment horizontal="center" vertical="center"/>
    </xf>
    <xf numFmtId="0" fontId="13" fillId="0" borderId="14" xfId="2" applyFont="1" applyBorder="1" applyAlignment="1">
      <alignment horizontal="center" vertical="center"/>
    </xf>
    <xf numFmtId="0" fontId="13" fillId="0" borderId="148" xfId="2" applyFont="1" applyBorder="1" applyAlignment="1">
      <alignment horizontal="center" vertical="center"/>
    </xf>
    <xf numFmtId="0" fontId="13" fillId="0" borderId="210" xfId="2" applyFont="1" applyBorder="1">
      <alignment vertical="center"/>
    </xf>
    <xf numFmtId="0" fontId="13" fillId="0" borderId="207" xfId="2" applyFont="1" applyBorder="1">
      <alignment vertical="center"/>
    </xf>
    <xf numFmtId="0" fontId="13" fillId="0" borderId="209" xfId="2" applyFont="1" applyBorder="1">
      <alignment vertical="center"/>
    </xf>
    <xf numFmtId="0" fontId="13" fillId="0" borderId="100" xfId="2" applyFont="1" applyBorder="1">
      <alignment vertical="center"/>
    </xf>
    <xf numFmtId="0" fontId="13" fillId="0" borderId="149" xfId="2" applyFont="1" applyBorder="1">
      <alignment vertical="center"/>
    </xf>
    <xf numFmtId="0" fontId="13" fillId="0" borderId="14" xfId="2" applyFont="1" applyBorder="1">
      <alignment vertical="center"/>
    </xf>
    <xf numFmtId="0" fontId="13" fillId="0" borderId="148" xfId="2" applyFont="1" applyBorder="1">
      <alignment vertical="center"/>
    </xf>
    <xf numFmtId="189" fontId="13" fillId="0" borderId="210" xfId="2" applyNumberFormat="1" applyFont="1" applyBorder="1" applyAlignment="1">
      <alignment horizontal="right" vertical="center"/>
    </xf>
    <xf numFmtId="189" fontId="13" fillId="0" borderId="207" xfId="2" applyNumberFormat="1" applyFont="1" applyBorder="1" applyAlignment="1">
      <alignment horizontal="right" vertical="center"/>
    </xf>
    <xf numFmtId="189" fontId="13" fillId="0" borderId="209" xfId="2" applyNumberFormat="1" applyFont="1" applyBorder="1" applyAlignment="1">
      <alignment horizontal="right" vertical="center"/>
    </xf>
    <xf numFmtId="189" fontId="13" fillId="0" borderId="100" xfId="2" applyNumberFormat="1" applyFont="1" applyBorder="1" applyAlignment="1">
      <alignment horizontal="right" vertical="center"/>
    </xf>
    <xf numFmtId="189" fontId="13" fillId="0" borderId="0" xfId="2" applyNumberFormat="1" applyFont="1" applyAlignment="1">
      <alignment horizontal="right" vertical="center"/>
    </xf>
    <xf numFmtId="189" fontId="13" fillId="0" borderId="99" xfId="2" applyNumberFormat="1" applyFont="1" applyBorder="1" applyAlignment="1">
      <alignment horizontal="right" vertical="center"/>
    </xf>
    <xf numFmtId="189" fontId="13" fillId="0" borderId="149" xfId="2" applyNumberFormat="1" applyFont="1" applyBorder="1" applyAlignment="1">
      <alignment horizontal="right" vertical="center"/>
    </xf>
    <xf numFmtId="189" fontId="13" fillId="0" borderId="14" xfId="2" applyNumberFormat="1" applyFont="1" applyBorder="1" applyAlignment="1">
      <alignment horizontal="right" vertical="center"/>
    </xf>
    <xf numFmtId="189" fontId="13" fillId="0" borderId="148" xfId="2" applyNumberFormat="1" applyFont="1" applyBorder="1" applyAlignment="1">
      <alignment horizontal="right" vertical="center"/>
    </xf>
    <xf numFmtId="0" fontId="47" fillId="0" borderId="204" xfId="2" applyFont="1" applyBorder="1" applyAlignment="1">
      <alignment vertical="center" wrapText="1"/>
    </xf>
    <xf numFmtId="0" fontId="13" fillId="0" borderId="205" xfId="2" applyFont="1" applyBorder="1" applyAlignment="1">
      <alignment vertical="center" wrapText="1"/>
    </xf>
    <xf numFmtId="0" fontId="13" fillId="0" borderId="206" xfId="2" applyFont="1" applyBorder="1" applyAlignment="1">
      <alignment vertical="center" wrapText="1"/>
    </xf>
    <xf numFmtId="0" fontId="13" fillId="0" borderId="204" xfId="2" applyFont="1" applyBorder="1" applyAlignment="1">
      <alignment vertical="center" wrapText="1"/>
    </xf>
    <xf numFmtId="189" fontId="13" fillId="0" borderId="198" xfId="2" applyNumberFormat="1" applyFont="1" applyBorder="1" applyAlignment="1">
      <alignment horizontal="right" vertical="center" shrinkToFit="1"/>
    </xf>
    <xf numFmtId="189" fontId="13" fillId="0" borderId="194" xfId="2" applyNumberFormat="1" applyFont="1" applyBorder="1" applyAlignment="1">
      <alignment horizontal="right" vertical="center" shrinkToFit="1"/>
    </xf>
    <xf numFmtId="49" fontId="13" fillId="0" borderId="194" xfId="2" applyNumberFormat="1" applyFont="1" applyBorder="1" applyAlignment="1">
      <alignment horizontal="center" vertical="center" shrinkToFit="1"/>
    </xf>
    <xf numFmtId="49" fontId="13" fillId="0" borderId="199" xfId="2" applyNumberFormat="1" applyFont="1" applyBorder="1" applyAlignment="1">
      <alignment horizontal="center" vertical="center" shrinkToFit="1"/>
    </xf>
    <xf numFmtId="0" fontId="13" fillId="0" borderId="198" xfId="2" applyFont="1" applyBorder="1" applyAlignment="1">
      <alignment vertical="center" wrapText="1"/>
    </xf>
    <xf numFmtId="0" fontId="13" fillId="0" borderId="194" xfId="2" applyFont="1" applyBorder="1" applyAlignment="1">
      <alignment vertical="center" wrapText="1"/>
    </xf>
    <xf numFmtId="0" fontId="13" fillId="0" borderId="215" xfId="2" applyFont="1" applyBorder="1" applyAlignment="1">
      <alignment vertical="center" wrapText="1"/>
    </xf>
    <xf numFmtId="0" fontId="13" fillId="0" borderId="99" xfId="2" applyFont="1" applyBorder="1" applyAlignment="1">
      <alignment vertical="center" wrapText="1"/>
    </xf>
    <xf numFmtId="0" fontId="13" fillId="0" borderId="209" xfId="2" applyFont="1" applyBorder="1" applyAlignment="1">
      <alignment vertical="center" wrapText="1"/>
    </xf>
    <xf numFmtId="0" fontId="13" fillId="0" borderId="195" xfId="2" applyFont="1" applyBorder="1" applyAlignment="1">
      <alignment horizontal="center" vertical="center"/>
    </xf>
    <xf numFmtId="0" fontId="13" fillId="0" borderId="198" xfId="2" applyFont="1" applyBorder="1">
      <alignment vertical="center"/>
    </xf>
    <xf numFmtId="0" fontId="13" fillId="0" borderId="194" xfId="2" applyFont="1" applyBorder="1">
      <alignment vertical="center"/>
    </xf>
    <xf numFmtId="0" fontId="13" fillId="0" borderId="199" xfId="2" applyFont="1" applyBorder="1">
      <alignment vertical="center"/>
    </xf>
    <xf numFmtId="0" fontId="13" fillId="0" borderId="209" xfId="2" applyFont="1" applyBorder="1" applyAlignment="1">
      <alignment horizontal="left" vertical="center" wrapText="1"/>
    </xf>
    <xf numFmtId="0" fontId="13" fillId="0" borderId="213" xfId="2" applyFont="1" applyBorder="1" applyAlignment="1">
      <alignment horizontal="left" vertical="center" wrapText="1"/>
    </xf>
    <xf numFmtId="189" fontId="13" fillId="0" borderId="198" xfId="2" applyNumberFormat="1" applyFont="1" applyBorder="1" applyAlignment="1">
      <alignment horizontal="right" vertical="center"/>
    </xf>
    <xf numFmtId="189" fontId="13" fillId="0" borderId="194" xfId="2" applyNumberFormat="1" applyFont="1" applyBorder="1" applyAlignment="1">
      <alignment horizontal="right" vertical="center"/>
    </xf>
    <xf numFmtId="189" fontId="13" fillId="0" borderId="199" xfId="2" applyNumberFormat="1" applyFont="1" applyBorder="1" applyAlignment="1">
      <alignment horizontal="right" vertical="center"/>
    </xf>
    <xf numFmtId="0" fontId="13" fillId="0" borderId="194" xfId="2" applyFont="1" applyBorder="1" applyAlignment="1">
      <alignment horizontal="left" vertical="center" wrapText="1"/>
    </xf>
    <xf numFmtId="0" fontId="13" fillId="0" borderId="199" xfId="2" applyFont="1" applyBorder="1" applyAlignment="1">
      <alignment horizontal="left" vertical="center" wrapText="1"/>
    </xf>
    <xf numFmtId="0" fontId="13" fillId="0" borderId="199" xfId="2" applyFont="1" applyBorder="1" applyAlignment="1">
      <alignment vertical="center" wrapText="1"/>
    </xf>
    <xf numFmtId="0" fontId="13" fillId="0" borderId="0" xfId="2" applyFont="1" applyAlignment="1">
      <alignment horizontal="left" vertical="center" wrapText="1"/>
    </xf>
    <xf numFmtId="0" fontId="13" fillId="0" borderId="99" xfId="2" applyFont="1" applyBorder="1" applyAlignment="1">
      <alignment horizontal="left" vertical="center" wrapText="1"/>
    </xf>
    <xf numFmtId="0" fontId="13" fillId="0" borderId="100" xfId="2" applyFont="1" applyBorder="1" applyAlignment="1">
      <alignment vertical="top" wrapText="1"/>
    </xf>
    <xf numFmtId="0" fontId="13" fillId="0" borderId="17" xfId="2" applyFont="1" applyBorder="1" applyAlignment="1">
      <alignment vertical="top" wrapText="1"/>
    </xf>
    <xf numFmtId="0" fontId="13" fillId="0" borderId="198" xfId="2" applyFont="1" applyBorder="1" applyAlignment="1">
      <alignment vertical="top" wrapText="1"/>
    </xf>
    <xf numFmtId="0" fontId="13" fillId="0" borderId="194" xfId="2" applyFont="1" applyBorder="1" applyAlignment="1">
      <alignment vertical="top" wrapText="1"/>
    </xf>
    <xf numFmtId="0" fontId="13" fillId="0" borderId="215" xfId="2" applyFont="1" applyBorder="1" applyAlignment="1">
      <alignment vertical="top" wrapText="1"/>
    </xf>
    <xf numFmtId="0" fontId="13" fillId="0" borderId="207" xfId="2" applyFont="1" applyBorder="1" applyAlignment="1">
      <alignment horizontal="left" vertical="center" wrapText="1"/>
    </xf>
    <xf numFmtId="0" fontId="13" fillId="0" borderId="14" xfId="2" applyFont="1" applyBorder="1" applyAlignment="1">
      <alignment horizontal="left" vertical="center" wrapText="1"/>
    </xf>
    <xf numFmtId="0" fontId="13" fillId="0" borderId="148" xfId="2" applyFont="1" applyBorder="1" applyAlignment="1">
      <alignment horizontal="left" vertical="center" wrapText="1"/>
    </xf>
    <xf numFmtId="0" fontId="17" fillId="0" borderId="204" xfId="2" applyFont="1" applyBorder="1" applyAlignment="1">
      <alignment vertical="center" wrapText="1"/>
    </xf>
    <xf numFmtId="0" fontId="13" fillId="0" borderId="214" xfId="2" applyFont="1" applyBorder="1" applyAlignment="1">
      <alignment vertical="center" wrapText="1"/>
    </xf>
    <xf numFmtId="0" fontId="13" fillId="0" borderId="217" xfId="2" applyFont="1" applyBorder="1" applyAlignment="1">
      <alignment vertical="center" wrapText="1"/>
    </xf>
    <xf numFmtId="0" fontId="13" fillId="0" borderId="219" xfId="2" applyFont="1" applyBorder="1" applyAlignment="1">
      <alignment vertical="center" wrapText="1"/>
    </xf>
    <xf numFmtId="49" fontId="13" fillId="0" borderId="0" xfId="2" applyNumberFormat="1" applyFont="1" applyAlignment="1">
      <alignment horizontal="left" vertical="center" wrapText="1"/>
    </xf>
    <xf numFmtId="49" fontId="13" fillId="0" borderId="99" xfId="2" applyNumberFormat="1" applyFont="1" applyBorder="1" applyAlignment="1">
      <alignment horizontal="left" vertical="center" wrapText="1"/>
    </xf>
    <xf numFmtId="49" fontId="13" fillId="0" borderId="217" xfId="2" applyNumberFormat="1" applyFont="1" applyBorder="1" applyAlignment="1">
      <alignment horizontal="center" vertical="center" shrinkToFit="1"/>
    </xf>
    <xf numFmtId="49" fontId="13" fillId="0" borderId="218" xfId="2" applyNumberFormat="1" applyFont="1" applyBorder="1" applyAlignment="1">
      <alignment horizontal="center" vertical="center" shrinkToFit="1"/>
    </xf>
    <xf numFmtId="0" fontId="13" fillId="0" borderId="214" xfId="2" applyFont="1" applyBorder="1" applyAlignment="1">
      <alignment horizontal="center" vertical="center" wrapText="1"/>
    </xf>
    <xf numFmtId="0" fontId="13" fillId="0" borderId="217" xfId="2" applyFont="1" applyBorder="1" applyAlignment="1">
      <alignment horizontal="center" vertical="center" wrapText="1"/>
    </xf>
    <xf numFmtId="0" fontId="13" fillId="0" borderId="219" xfId="2" applyFont="1" applyBorder="1" applyAlignment="1">
      <alignment horizontal="center" vertical="center" wrapText="1"/>
    </xf>
    <xf numFmtId="0" fontId="13" fillId="0" borderId="216" xfId="2" applyFont="1" applyBorder="1" applyAlignment="1">
      <alignment horizontal="center" vertical="center"/>
    </xf>
    <xf numFmtId="0" fontId="13" fillId="0" borderId="217" xfId="2" applyFont="1" applyBorder="1" applyAlignment="1">
      <alignment horizontal="center" vertical="center"/>
    </xf>
    <xf numFmtId="0" fontId="13" fillId="0" borderId="218" xfId="2" applyFont="1" applyBorder="1" applyAlignment="1">
      <alignment horizontal="center" vertical="center"/>
    </xf>
    <xf numFmtId="0" fontId="13" fillId="0" borderId="217" xfId="2" applyFont="1" applyBorder="1">
      <alignment vertical="center"/>
    </xf>
    <xf numFmtId="0" fontId="13" fillId="0" borderId="218" xfId="2" applyFont="1" applyBorder="1">
      <alignment vertical="center"/>
    </xf>
    <xf numFmtId="189" fontId="13" fillId="0" borderId="214" xfId="2" applyNumberFormat="1" applyFont="1" applyBorder="1" applyAlignment="1">
      <alignment horizontal="right" vertical="center"/>
    </xf>
    <xf numFmtId="189" fontId="13" fillId="0" borderId="217" xfId="2" applyNumberFormat="1" applyFont="1" applyBorder="1" applyAlignment="1">
      <alignment horizontal="right" vertical="center"/>
    </xf>
    <xf numFmtId="189" fontId="13" fillId="0" borderId="218" xfId="2" applyNumberFormat="1" applyFont="1" applyBorder="1" applyAlignment="1">
      <alignment horizontal="right" vertical="center"/>
    </xf>
    <xf numFmtId="189" fontId="13" fillId="0" borderId="214" xfId="2" applyNumberFormat="1" applyFont="1" applyBorder="1" applyAlignment="1">
      <alignment horizontal="right" vertical="center" shrinkToFit="1"/>
    </xf>
    <xf numFmtId="189" fontId="13" fillId="0" borderId="217" xfId="2" applyNumberFormat="1" applyFont="1" applyBorder="1" applyAlignment="1">
      <alignment horizontal="right" vertical="center" shrinkToFit="1"/>
    </xf>
    <xf numFmtId="49" fontId="13" fillId="0" borderId="0" xfId="2" applyNumberFormat="1" applyFont="1" applyAlignment="1">
      <alignment horizontal="left" vertical="center"/>
    </xf>
    <xf numFmtId="0" fontId="13" fillId="0" borderId="67" xfId="2" applyFont="1" applyBorder="1" applyAlignment="1">
      <alignment horizontal="center" vertical="center" wrapText="1"/>
    </xf>
    <xf numFmtId="0" fontId="13" fillId="0" borderId="93" xfId="2" applyFont="1" applyBorder="1" applyAlignment="1">
      <alignment horizontal="center" vertical="center"/>
    </xf>
    <xf numFmtId="0" fontId="13" fillId="0" borderId="96" xfId="2" applyFont="1" applyBorder="1" applyAlignment="1">
      <alignment horizontal="center" vertical="center"/>
    </xf>
    <xf numFmtId="0" fontId="13" fillId="0" borderId="63" xfId="2" applyFont="1" applyBorder="1" applyAlignment="1">
      <alignment horizontal="center" vertical="center" wrapText="1"/>
    </xf>
    <xf numFmtId="176" fontId="13" fillId="0" borderId="23" xfId="2" applyNumberFormat="1" applyFont="1" applyBorder="1" applyAlignment="1">
      <alignment horizontal="center" vertical="center"/>
    </xf>
    <xf numFmtId="176" fontId="13" fillId="0" borderId="62" xfId="2" applyNumberFormat="1" applyFont="1" applyBorder="1" applyAlignment="1">
      <alignment horizontal="center" vertical="center"/>
    </xf>
    <xf numFmtId="0" fontId="13" fillId="0" borderId="23" xfId="2" applyFont="1" applyBorder="1" applyAlignment="1">
      <alignment horizontal="center" vertical="center" wrapText="1"/>
    </xf>
    <xf numFmtId="0" fontId="13" fillId="0" borderId="20" xfId="2" applyFont="1" applyBorder="1" applyAlignment="1">
      <alignment horizontal="center" vertical="center" wrapText="1"/>
    </xf>
    <xf numFmtId="0" fontId="13" fillId="0" borderId="63" xfId="2" applyFont="1" applyBorder="1" applyAlignment="1">
      <alignment horizontal="center" vertical="center" shrinkToFit="1"/>
    </xf>
    <xf numFmtId="0" fontId="13" fillId="0" borderId="22" xfId="2" applyFont="1" applyBorder="1" applyAlignment="1">
      <alignment horizontal="center" vertical="center" shrinkToFit="1"/>
    </xf>
    <xf numFmtId="0" fontId="13" fillId="0" borderId="106" xfId="2" applyFont="1" applyBorder="1" applyAlignment="1">
      <alignment horizontal="center" vertical="center"/>
    </xf>
    <xf numFmtId="176" fontId="13" fillId="0" borderId="106" xfId="2" applyNumberFormat="1" applyFont="1" applyBorder="1">
      <alignment vertical="center"/>
    </xf>
    <xf numFmtId="176" fontId="13" fillId="0" borderId="105" xfId="2" applyNumberFormat="1" applyFont="1" applyBorder="1">
      <alignment vertical="center"/>
    </xf>
    <xf numFmtId="0" fontId="13" fillId="0" borderId="63" xfId="2" applyFont="1" applyBorder="1" applyAlignment="1">
      <alignment horizontal="center" vertical="center"/>
    </xf>
    <xf numFmtId="176" fontId="13" fillId="0" borderId="151" xfId="2" applyNumberFormat="1" applyFont="1" applyBorder="1" applyAlignment="1">
      <alignment vertical="center" wrapText="1"/>
    </xf>
    <xf numFmtId="176" fontId="13" fillId="0" borderId="152" xfId="2" applyNumberFormat="1" applyFont="1" applyBorder="1" applyAlignment="1">
      <alignment vertical="center" wrapText="1"/>
    </xf>
    <xf numFmtId="0" fontId="13" fillId="0" borderId="153" xfId="2" applyFont="1" applyBorder="1" applyAlignment="1">
      <alignment horizontal="center" vertical="center"/>
    </xf>
    <xf numFmtId="0" fontId="13" fillId="0" borderId="28" xfId="2" applyFont="1" applyBorder="1" applyAlignment="1">
      <alignment horizontal="center" vertical="center"/>
    </xf>
    <xf numFmtId="176" fontId="13" fillId="0" borderId="23" xfId="2" applyNumberFormat="1" applyFont="1" applyBorder="1">
      <alignment vertical="center"/>
    </xf>
    <xf numFmtId="0" fontId="13" fillId="0" borderId="8" xfId="2" applyFont="1" applyBorder="1" applyAlignment="1">
      <alignment horizontal="center" vertical="center"/>
    </xf>
    <xf numFmtId="0" fontId="13" fillId="0" borderId="12" xfId="2" applyFont="1" applyBorder="1" applyAlignment="1">
      <alignment horizontal="center" vertical="center"/>
    </xf>
    <xf numFmtId="0" fontId="13" fillId="0" borderId="7" xfId="2" applyFont="1" applyBorder="1" applyAlignment="1">
      <alignment horizontal="center" vertical="center"/>
    </xf>
    <xf numFmtId="0" fontId="13" fillId="0" borderId="7" xfId="2" applyFont="1" applyBorder="1" applyAlignment="1">
      <alignment horizontal="center" vertical="center" wrapText="1" shrinkToFit="1"/>
    </xf>
    <xf numFmtId="0" fontId="13" fillId="0" borderId="45" xfId="2" applyFont="1" applyBorder="1" applyAlignment="1">
      <alignment horizontal="center" vertical="center"/>
    </xf>
    <xf numFmtId="0" fontId="13" fillId="0" borderId="46" xfId="2" applyFont="1" applyBorder="1" applyAlignment="1">
      <alignment horizontal="center" vertical="center"/>
    </xf>
    <xf numFmtId="194" fontId="13" fillId="0" borderId="7" xfId="2" applyNumberFormat="1" applyFont="1" applyBorder="1">
      <alignment vertical="center"/>
    </xf>
    <xf numFmtId="182" fontId="13" fillId="0" borderId="7" xfId="2" applyNumberFormat="1" applyFont="1" applyBorder="1">
      <alignment vertical="center"/>
    </xf>
    <xf numFmtId="188" fontId="13" fillId="0" borderId="10" xfId="2" applyNumberFormat="1" applyFont="1" applyBorder="1">
      <alignment vertical="center"/>
    </xf>
    <xf numFmtId="188" fontId="13" fillId="0" borderId="13" xfId="2" applyNumberFormat="1" applyFont="1" applyBorder="1">
      <alignment vertical="center"/>
    </xf>
    <xf numFmtId="193" fontId="13" fillId="0" borderId="10" xfId="2" applyNumberFormat="1" applyFont="1" applyBorder="1">
      <alignment vertical="center"/>
    </xf>
    <xf numFmtId="193" fontId="13" fillId="0" borderId="13" xfId="2" applyNumberFormat="1" applyFont="1" applyBorder="1">
      <alignment vertical="center"/>
    </xf>
    <xf numFmtId="0" fontId="13" fillId="0" borderId="7" xfId="2" applyFont="1" applyBorder="1" applyAlignment="1">
      <alignment horizontal="center" vertical="center" wrapText="1"/>
    </xf>
    <xf numFmtId="49" fontId="20" fillId="0" borderId="0" xfId="2" applyNumberFormat="1" applyFont="1" applyAlignment="1">
      <alignment horizontal="left" vertical="center"/>
    </xf>
    <xf numFmtId="0" fontId="47" fillId="0" borderId="10" xfId="2" applyFont="1" applyBorder="1" applyAlignment="1">
      <alignment vertical="center" wrapText="1"/>
    </xf>
    <xf numFmtId="0" fontId="13" fillId="0" borderId="10" xfId="2" applyFont="1" applyBorder="1" applyAlignment="1">
      <alignment vertical="center" wrapText="1"/>
    </xf>
    <xf numFmtId="0" fontId="13" fillId="0" borderId="13" xfId="2" applyFont="1" applyBorder="1" applyAlignment="1">
      <alignment vertical="center" wrapText="1"/>
    </xf>
    <xf numFmtId="0" fontId="47" fillId="0" borderId="5" xfId="2" applyFont="1" applyBorder="1" applyAlignment="1">
      <alignment horizontal="left" vertical="center"/>
    </xf>
    <xf numFmtId="0" fontId="13" fillId="0" borderId="74" xfId="2" applyFont="1" applyBorder="1" applyAlignment="1">
      <alignment horizontal="left" vertical="center"/>
    </xf>
    <xf numFmtId="0" fontId="13" fillId="0" borderId="6" xfId="2" applyFont="1" applyBorder="1" applyAlignment="1">
      <alignment horizontal="left" vertical="center"/>
    </xf>
    <xf numFmtId="0" fontId="13" fillId="0" borderId="8" xfId="2" applyFont="1" applyBorder="1">
      <alignment vertical="center"/>
    </xf>
    <xf numFmtId="0" fontId="13" fillId="0" borderId="18" xfId="2" applyFont="1" applyBorder="1">
      <alignment vertical="center"/>
    </xf>
    <xf numFmtId="0" fontId="13" fillId="0" borderId="13" xfId="2" applyFont="1" applyBorder="1">
      <alignment vertical="center"/>
    </xf>
    <xf numFmtId="0" fontId="13" fillId="0" borderId="11" xfId="2" applyFont="1" applyBorder="1">
      <alignment vertical="center"/>
    </xf>
    <xf numFmtId="0" fontId="47" fillId="0" borderId="9" xfId="2" applyFont="1" applyBorder="1" applyAlignment="1">
      <alignment horizontal="center" vertical="center"/>
    </xf>
    <xf numFmtId="188" fontId="17" fillId="0" borderId="5" xfId="2" applyNumberFormat="1" applyFont="1" applyBorder="1" applyAlignment="1">
      <alignment horizontal="center" vertical="center"/>
    </xf>
    <xf numFmtId="188" fontId="13" fillId="0" borderId="6" xfId="2" applyNumberFormat="1" applyFont="1" applyBorder="1" applyAlignment="1">
      <alignment horizontal="center" vertical="center"/>
    </xf>
    <xf numFmtId="188" fontId="13" fillId="0" borderId="5" xfId="2" applyNumberFormat="1" applyFont="1" applyBorder="1" applyAlignment="1">
      <alignment horizontal="center" vertical="center"/>
    </xf>
    <xf numFmtId="49" fontId="47" fillId="0" borderId="5" xfId="2" applyNumberFormat="1" applyFont="1" applyBorder="1" applyAlignment="1">
      <alignment horizontal="center" vertical="center"/>
    </xf>
    <xf numFmtId="49" fontId="13" fillId="0" borderId="6" xfId="2" applyNumberFormat="1" applyFont="1" applyBorder="1" applyAlignment="1">
      <alignment horizontal="center" vertical="center"/>
    </xf>
    <xf numFmtId="49" fontId="13" fillId="0" borderId="5" xfId="2" applyNumberFormat="1" applyFont="1" applyBorder="1" applyAlignment="1">
      <alignment horizontal="center" vertical="center"/>
    </xf>
    <xf numFmtId="0" fontId="13" fillId="0" borderId="5" xfId="2" applyFont="1" applyBorder="1" applyAlignment="1">
      <alignment horizontal="center" vertical="center"/>
    </xf>
    <xf numFmtId="0" fontId="13" fillId="0" borderId="6" xfId="2" applyFont="1" applyBorder="1" applyAlignment="1">
      <alignment horizontal="center" vertical="center"/>
    </xf>
    <xf numFmtId="0" fontId="13" fillId="0" borderId="74" xfId="2" applyFont="1" applyBorder="1" applyAlignment="1">
      <alignment horizontal="center" vertical="center"/>
    </xf>
    <xf numFmtId="0" fontId="17" fillId="0" borderId="5" xfId="2" applyFont="1" applyBorder="1" applyAlignment="1">
      <alignment horizontal="center" vertical="center"/>
    </xf>
    <xf numFmtId="0" fontId="14" fillId="0" borderId="7" xfId="2" applyFont="1" applyBorder="1" applyAlignment="1">
      <alignment horizontal="center" vertical="center"/>
    </xf>
    <xf numFmtId="0" fontId="20" fillId="0" borderId="0" xfId="0" applyFont="1" applyAlignment="1">
      <alignment horizontal="left" vertical="center"/>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20" xfId="0" applyFont="1" applyBorder="1" applyAlignment="1">
      <alignment horizontal="center" vertical="center"/>
    </xf>
    <xf numFmtId="0" fontId="13" fillId="0" borderId="23" xfId="0" applyFont="1" applyBorder="1" applyAlignment="1">
      <alignment horizontal="center" vertical="center"/>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178" fontId="13" fillId="0" borderId="26" xfId="0" applyNumberFormat="1" applyFont="1" applyBorder="1" applyAlignment="1">
      <alignment horizontal="right" vertical="center"/>
    </xf>
    <xf numFmtId="176" fontId="13" fillId="0" borderId="26" xfId="0" applyNumberFormat="1" applyFont="1" applyBorder="1" applyAlignment="1">
      <alignment horizontal="right" vertical="center"/>
    </xf>
    <xf numFmtId="178" fontId="13" fillId="0" borderId="26" xfId="0" applyNumberFormat="1" applyFont="1" applyBorder="1" applyAlignment="1">
      <alignment vertical="center"/>
    </xf>
    <xf numFmtId="176" fontId="13" fillId="0" borderId="23" xfId="0" applyNumberFormat="1" applyFont="1" applyBorder="1" applyAlignment="1">
      <alignment horizontal="center" vertical="center"/>
    </xf>
    <xf numFmtId="0" fontId="61" fillId="0" borderId="26" xfId="0" applyFont="1" applyBorder="1" applyAlignment="1">
      <alignment horizontal="center" vertical="center" wrapText="1"/>
    </xf>
    <xf numFmtId="0" fontId="43" fillId="0" borderId="26" xfId="0" applyFont="1" applyBorder="1" applyAlignment="1">
      <alignment horizontal="center" vertical="center" wrapText="1"/>
    </xf>
    <xf numFmtId="58" fontId="47" fillId="0" borderId="41" xfId="0" applyNumberFormat="1" applyFont="1" applyBorder="1" applyAlignment="1">
      <alignment horizontal="center" vertical="center"/>
    </xf>
    <xf numFmtId="0" fontId="13" fillId="0" borderId="41" xfId="0" applyFont="1" applyBorder="1" applyAlignment="1">
      <alignment horizontal="center" vertical="center"/>
    </xf>
    <xf numFmtId="0" fontId="47" fillId="0" borderId="43" xfId="0" applyFont="1" applyBorder="1" applyAlignment="1">
      <alignment horizontal="center" vertical="center"/>
    </xf>
    <xf numFmtId="0" fontId="13" fillId="0" borderId="43" xfId="0" applyFont="1" applyBorder="1" applyAlignment="1">
      <alignment horizontal="center" vertical="center"/>
    </xf>
    <xf numFmtId="0" fontId="13" fillId="0" borderId="21" xfId="0" applyFont="1" applyBorder="1" applyAlignment="1">
      <alignment horizontal="center" vertical="center"/>
    </xf>
    <xf numFmtId="0" fontId="13" fillId="0" borderId="24" xfId="0" applyFont="1" applyBorder="1" applyAlignment="1">
      <alignment horizontal="center" vertical="center"/>
    </xf>
    <xf numFmtId="0" fontId="13" fillId="0" borderId="133" xfId="0" applyFont="1" applyBorder="1" applyAlignment="1">
      <alignment horizontal="center" vertical="center"/>
    </xf>
    <xf numFmtId="0" fontId="13" fillId="0" borderId="44" xfId="0" applyFont="1" applyBorder="1" applyAlignment="1">
      <alignment horizontal="center" vertical="center"/>
    </xf>
    <xf numFmtId="0" fontId="13" fillId="0" borderId="116" xfId="0" applyFont="1" applyBorder="1" applyAlignment="1">
      <alignment horizontal="center" vertical="center"/>
    </xf>
    <xf numFmtId="0" fontId="13" fillId="0" borderId="53" xfId="0" applyFont="1" applyBorder="1" applyAlignment="1">
      <alignment horizontal="center" vertical="center"/>
    </xf>
    <xf numFmtId="0" fontId="13" fillId="0" borderId="194" xfId="0" applyFont="1" applyBorder="1" applyAlignment="1">
      <alignment horizontal="center" vertical="center"/>
    </xf>
    <xf numFmtId="0" fontId="13" fillId="0" borderId="199" xfId="0" applyFont="1" applyBorder="1" applyAlignment="1">
      <alignment horizontal="center" vertical="center"/>
    </xf>
    <xf numFmtId="0" fontId="13" fillId="0" borderId="23" xfId="0" applyFont="1" applyBorder="1" applyAlignment="1">
      <alignment horizontal="left" vertical="center"/>
    </xf>
    <xf numFmtId="0" fontId="13" fillId="0" borderId="222" xfId="0" applyFont="1" applyBorder="1" applyAlignment="1">
      <alignment horizontal="distributed" vertical="center" shrinkToFit="1"/>
    </xf>
    <xf numFmtId="0" fontId="13" fillId="0" borderId="205" xfId="0" applyFont="1" applyBorder="1" applyAlignment="1">
      <alignment horizontal="distributed" vertical="center" shrinkToFit="1"/>
    </xf>
    <xf numFmtId="0" fontId="13" fillId="0" borderId="220" xfId="0" applyFont="1" applyBorder="1" applyAlignment="1">
      <alignment horizontal="distributed" vertical="center" shrinkToFit="1"/>
    </xf>
    <xf numFmtId="0" fontId="13" fillId="0" borderId="222" xfId="0" applyFont="1" applyBorder="1" applyAlignment="1">
      <alignment horizontal="distributed" vertical="center"/>
    </xf>
    <xf numFmtId="0" fontId="13" fillId="0" borderId="205" xfId="0" applyFont="1" applyBorder="1" applyAlignment="1">
      <alignment horizontal="distributed" vertical="center"/>
    </xf>
    <xf numFmtId="0" fontId="13" fillId="0" borderId="220" xfId="0" applyFont="1" applyBorder="1" applyAlignment="1">
      <alignment horizontal="distributed" vertical="center"/>
    </xf>
    <xf numFmtId="176" fontId="13" fillId="0" borderId="62" xfId="0" applyNumberFormat="1" applyFont="1" applyBorder="1" applyAlignment="1">
      <alignment horizontal="right" vertical="center"/>
    </xf>
    <xf numFmtId="184" fontId="13" fillId="0" borderId="0" xfId="2" applyNumberFormat="1" applyFont="1">
      <alignment vertical="center"/>
    </xf>
    <xf numFmtId="0" fontId="13" fillId="0" borderId="118" xfId="0" applyFont="1" applyBorder="1" applyAlignment="1">
      <alignment horizontal="center" vertical="center"/>
    </xf>
    <xf numFmtId="176" fontId="13" fillId="0" borderId="71" xfId="0" applyNumberFormat="1" applyFont="1" applyBorder="1" applyAlignment="1">
      <alignment horizontal="right" vertical="center"/>
    </xf>
    <xf numFmtId="176" fontId="13" fillId="0" borderId="132" xfId="0" applyNumberFormat="1" applyFont="1" applyBorder="1" applyAlignment="1">
      <alignment horizontal="right" vertical="center"/>
    </xf>
    <xf numFmtId="0" fontId="13" fillId="0" borderId="223" xfId="0" applyFont="1" applyBorder="1" applyAlignment="1">
      <alignment horizontal="center" vertical="center"/>
    </xf>
    <xf numFmtId="0" fontId="13" fillId="0" borderId="221" xfId="0" applyFont="1" applyBorder="1" applyAlignment="1">
      <alignment horizontal="center" vertical="center"/>
    </xf>
    <xf numFmtId="176" fontId="13" fillId="0" borderId="129" xfId="0" applyNumberFormat="1" applyFont="1" applyBorder="1" applyAlignment="1">
      <alignment horizontal="center" vertical="center"/>
    </xf>
    <xf numFmtId="0" fontId="13" fillId="0" borderId="130" xfId="0" applyFont="1" applyBorder="1" applyAlignment="1">
      <alignment horizontal="center" vertical="center" shrinkToFit="1"/>
    </xf>
    <xf numFmtId="176" fontId="13" fillId="0" borderId="130" xfId="0" applyNumberFormat="1" applyFont="1" applyBorder="1" applyAlignment="1">
      <alignment horizontal="center" vertical="center"/>
    </xf>
    <xf numFmtId="0" fontId="13" fillId="0" borderId="130" xfId="0" applyFont="1" applyBorder="1" applyAlignment="1">
      <alignment horizontal="center" vertical="center"/>
    </xf>
    <xf numFmtId="176" fontId="13" fillId="0" borderId="122" xfId="0" applyNumberFormat="1" applyFont="1" applyBorder="1" applyAlignment="1">
      <alignment horizontal="center" vertical="center"/>
    </xf>
    <xf numFmtId="0" fontId="47" fillId="0" borderId="0" xfId="0" applyFont="1" applyAlignment="1">
      <alignment horizontal="right" vertical="center"/>
    </xf>
    <xf numFmtId="0" fontId="13" fillId="0" borderId="0" xfId="0" applyFont="1" applyAlignment="1">
      <alignment horizontal="right" vertical="center"/>
    </xf>
    <xf numFmtId="0" fontId="13" fillId="0" borderId="23" xfId="0" applyFont="1" applyBorder="1" applyAlignment="1">
      <alignment horizontal="center" vertical="center" wrapText="1"/>
    </xf>
    <xf numFmtId="176" fontId="13" fillId="0" borderId="26" xfId="0" applyNumberFormat="1" applyFont="1" applyBorder="1" applyAlignment="1">
      <alignment vertical="center"/>
    </xf>
    <xf numFmtId="0" fontId="43" fillId="0" borderId="107" xfId="0" applyFont="1" applyBorder="1" applyAlignment="1">
      <alignment horizontal="center" vertical="top"/>
    </xf>
    <xf numFmtId="176" fontId="13" fillId="0" borderId="107" xfId="0" applyNumberFormat="1" applyFont="1" applyBorder="1" applyAlignment="1">
      <alignment horizontal="center" vertical="center"/>
    </xf>
    <xf numFmtId="0" fontId="13" fillId="0" borderId="62" xfId="0" applyFont="1" applyBorder="1" applyAlignment="1">
      <alignment horizontal="right" vertical="center"/>
    </xf>
    <xf numFmtId="176" fontId="13" fillId="0" borderId="117" xfId="0" applyNumberFormat="1" applyFont="1" applyBorder="1" applyAlignment="1">
      <alignment horizontal="center" vertical="center"/>
    </xf>
    <xf numFmtId="0" fontId="13" fillId="0" borderId="23" xfId="0" applyFont="1" applyBorder="1" applyAlignment="1">
      <alignment vertical="center" wrapText="1"/>
    </xf>
    <xf numFmtId="3" fontId="20" fillId="0" borderId="23" xfId="0" applyNumberFormat="1" applyFont="1" applyBorder="1" applyAlignment="1">
      <alignment horizontal="right" vertical="center"/>
    </xf>
    <xf numFmtId="3" fontId="20" fillId="0" borderId="23" xfId="3" applyNumberFormat="1" applyFont="1" applyFill="1" applyBorder="1" applyAlignment="1">
      <alignment horizontal="right" vertical="center"/>
    </xf>
    <xf numFmtId="0" fontId="13" fillId="0" borderId="0" xfId="0" applyFont="1" applyAlignment="1">
      <alignment vertical="center"/>
    </xf>
    <xf numFmtId="0" fontId="13" fillId="0" borderId="20" xfId="0" applyFont="1" applyBorder="1" applyAlignment="1">
      <alignment horizontal="center" vertical="center" shrinkToFit="1"/>
    </xf>
    <xf numFmtId="0" fontId="13" fillId="0" borderId="20" xfId="0" applyFont="1" applyBorder="1" applyAlignment="1">
      <alignment horizontal="center" vertical="center" wrapText="1" shrinkToFit="1"/>
    </xf>
    <xf numFmtId="0" fontId="13" fillId="0" borderId="21" xfId="0" applyFont="1" applyBorder="1" applyAlignment="1">
      <alignment horizontal="center" vertical="center" shrinkToFit="1"/>
    </xf>
    <xf numFmtId="0" fontId="13" fillId="0" borderId="23" xfId="0" applyFont="1" applyBorder="1" applyAlignment="1">
      <alignment horizontal="center" vertical="center" shrinkToFit="1"/>
    </xf>
    <xf numFmtId="0" fontId="13" fillId="0" borderId="23" xfId="0" applyFont="1" applyBorder="1" applyAlignment="1">
      <alignment horizontal="center" vertical="center" wrapText="1" shrinkToFit="1"/>
    </xf>
    <xf numFmtId="0" fontId="13" fillId="0" borderId="24" xfId="0" applyFont="1" applyBorder="1" applyAlignment="1">
      <alignment horizontal="center" vertical="center" wrapText="1" shrinkToFit="1"/>
    </xf>
    <xf numFmtId="3" fontId="20" fillId="0" borderId="24" xfId="0" applyNumberFormat="1" applyFont="1" applyBorder="1" applyAlignment="1">
      <alignment horizontal="right" vertical="center"/>
    </xf>
    <xf numFmtId="3" fontId="20" fillId="0" borderId="23" xfId="0" applyNumberFormat="1" applyFont="1" applyBorder="1" applyAlignment="1">
      <alignment horizontal="right" vertical="center" shrinkToFit="1"/>
    </xf>
    <xf numFmtId="0" fontId="47" fillId="0" borderId="23" xfId="0" applyFont="1" applyBorder="1" applyAlignment="1">
      <alignment vertical="center" wrapText="1"/>
    </xf>
    <xf numFmtId="3" fontId="20" fillId="0" borderId="3" xfId="0" applyNumberFormat="1" applyFont="1" applyBorder="1" applyAlignment="1">
      <alignment horizontal="right" vertical="center"/>
    </xf>
    <xf numFmtId="3" fontId="20" fillId="0" borderId="1" xfId="0" applyNumberFormat="1" applyFont="1" applyBorder="1" applyAlignment="1">
      <alignment horizontal="right" vertical="center"/>
    </xf>
    <xf numFmtId="0" fontId="13" fillId="0" borderId="26" xfId="0" applyFont="1" applyBorder="1" applyAlignment="1">
      <alignment vertical="center" wrapText="1"/>
    </xf>
    <xf numFmtId="3" fontId="20" fillId="0" borderId="26" xfId="0" applyNumberFormat="1" applyFont="1" applyBorder="1" applyAlignment="1">
      <alignment horizontal="right" vertical="center"/>
    </xf>
    <xf numFmtId="3" fontId="20" fillId="0" borderId="114" xfId="0" applyNumberFormat="1" applyFont="1" applyBorder="1" applyAlignment="1">
      <alignment horizontal="right" vertical="center"/>
    </xf>
    <xf numFmtId="3" fontId="20" fillId="0" borderId="26" xfId="3" applyNumberFormat="1" applyFont="1" applyFill="1" applyBorder="1" applyAlignment="1">
      <alignment horizontal="right" vertical="center"/>
    </xf>
    <xf numFmtId="3" fontId="20" fillId="0" borderId="27" xfId="0" applyNumberFormat="1" applyFont="1" applyBorder="1" applyAlignment="1">
      <alignment horizontal="right" vertical="center"/>
    </xf>
    <xf numFmtId="0" fontId="13" fillId="0" borderId="62" xfId="0" applyFont="1" applyBorder="1" applyAlignment="1">
      <alignment horizontal="center" vertical="center"/>
    </xf>
    <xf numFmtId="3" fontId="13" fillId="0" borderId="114" xfId="0" applyNumberFormat="1" applyFont="1" applyBorder="1" applyAlignment="1">
      <alignment horizontal="right" vertical="center"/>
    </xf>
    <xf numFmtId="3" fontId="13" fillId="0" borderId="26" xfId="0" applyNumberFormat="1" applyFont="1" applyBorder="1" applyAlignment="1">
      <alignment horizontal="right" vertical="center"/>
    </xf>
    <xf numFmtId="3" fontId="13" fillId="0" borderId="114" xfId="3" applyNumberFormat="1" applyFont="1" applyBorder="1" applyAlignment="1">
      <alignment horizontal="right" vertical="center"/>
    </xf>
    <xf numFmtId="3" fontId="13" fillId="0" borderId="26" xfId="3" applyNumberFormat="1" applyFont="1" applyBorder="1" applyAlignment="1">
      <alignment horizontal="right" vertical="center"/>
    </xf>
    <xf numFmtId="3" fontId="13" fillId="0" borderId="157" xfId="0" applyNumberFormat="1" applyFont="1" applyBorder="1" applyAlignment="1">
      <alignment horizontal="right" vertical="center"/>
    </xf>
    <xf numFmtId="3" fontId="13" fillId="0" borderId="27" xfId="0" applyNumberFormat="1" applyFont="1" applyBorder="1" applyAlignment="1">
      <alignment horizontal="right" vertical="center"/>
    </xf>
    <xf numFmtId="3" fontId="13" fillId="0" borderId="24" xfId="0" applyNumberFormat="1" applyFont="1" applyBorder="1" applyAlignment="1">
      <alignment horizontal="right" vertical="center"/>
    </xf>
    <xf numFmtId="3" fontId="13" fillId="0" borderId="23" xfId="0" applyNumberFormat="1" applyFont="1" applyBorder="1" applyAlignment="1">
      <alignment horizontal="right" vertical="center"/>
    </xf>
    <xf numFmtId="3" fontId="13" fillId="0" borderId="64" xfId="0" applyNumberFormat="1" applyFont="1" applyBorder="1" applyAlignment="1">
      <alignment horizontal="right" vertical="center"/>
    </xf>
    <xf numFmtId="3" fontId="13" fillId="0" borderId="98" xfId="0" applyNumberFormat="1" applyFont="1" applyBorder="1" applyAlignment="1">
      <alignment horizontal="right" vertical="center"/>
    </xf>
    <xf numFmtId="3" fontId="13" fillId="0" borderId="198" xfId="0" applyNumberFormat="1" applyFont="1" applyBorder="1" applyAlignment="1">
      <alignment horizontal="right" vertical="center"/>
    </xf>
    <xf numFmtId="3" fontId="13" fillId="0" borderId="199" xfId="0" applyNumberFormat="1" applyFont="1" applyBorder="1" applyAlignment="1">
      <alignment horizontal="right" vertical="center"/>
    </xf>
    <xf numFmtId="3" fontId="17" fillId="0" borderId="225" xfId="0" applyNumberFormat="1" applyFont="1" applyBorder="1" applyAlignment="1">
      <alignment horizontal="right" vertical="center"/>
    </xf>
    <xf numFmtId="3" fontId="13" fillId="0" borderId="225" xfId="0" applyNumberFormat="1" applyFont="1" applyBorder="1" applyAlignment="1">
      <alignment horizontal="right" vertical="center"/>
    </xf>
    <xf numFmtId="3" fontId="13" fillId="0" borderId="212" xfId="0" applyNumberFormat="1" applyFont="1" applyBorder="1" applyAlignment="1">
      <alignment horizontal="right" vertical="center"/>
    </xf>
    <xf numFmtId="3" fontId="13" fillId="0" borderId="226" xfId="0" applyNumberFormat="1" applyFont="1" applyBorder="1" applyAlignment="1">
      <alignment horizontal="right" vertical="center"/>
    </xf>
    <xf numFmtId="3" fontId="13" fillId="0" borderId="227" xfId="0" applyNumberFormat="1" applyFont="1" applyBorder="1" applyAlignment="1">
      <alignment horizontal="right" vertical="center"/>
    </xf>
    <xf numFmtId="0" fontId="47" fillId="0" borderId="210" xfId="0" applyFont="1" applyBorder="1" applyAlignment="1">
      <alignment vertical="center"/>
    </xf>
    <xf numFmtId="0" fontId="47" fillId="0" borderId="207" xfId="0" applyFont="1" applyBorder="1" applyAlignment="1">
      <alignment vertical="center"/>
    </xf>
    <xf numFmtId="0" fontId="47" fillId="0" borderId="209" xfId="0" applyFont="1" applyBorder="1" applyAlignment="1">
      <alignment vertical="center"/>
    </xf>
    <xf numFmtId="0" fontId="13" fillId="0" borderId="228" xfId="0" applyFont="1" applyBorder="1" applyAlignment="1">
      <alignment horizontal="center" vertical="center"/>
    </xf>
    <xf numFmtId="0" fontId="13" fillId="0" borderId="198" xfId="0" applyFont="1" applyBorder="1" applyAlignment="1">
      <alignment horizontal="center" vertical="center"/>
    </xf>
    <xf numFmtId="0" fontId="17" fillId="0" borderId="198" xfId="0" applyFont="1" applyBorder="1" applyAlignment="1">
      <alignment vertical="center"/>
    </xf>
    <xf numFmtId="0" fontId="17" fillId="0" borderId="194" xfId="0" applyFont="1" applyBorder="1" applyAlignment="1">
      <alignment vertical="center"/>
    </xf>
    <xf numFmtId="0" fontId="17" fillId="0" borderId="199" xfId="0" applyFont="1" applyBorder="1" applyAlignment="1">
      <alignment vertical="center"/>
    </xf>
    <xf numFmtId="0" fontId="17" fillId="0" borderId="120" xfId="0" applyFont="1" applyBorder="1" applyAlignment="1">
      <alignment vertical="center"/>
    </xf>
    <xf numFmtId="0" fontId="17" fillId="0" borderId="131" xfId="0" applyFont="1" applyBorder="1" applyAlignment="1">
      <alignment vertical="center"/>
    </xf>
    <xf numFmtId="0" fontId="17" fillId="0" borderId="121" xfId="0" applyFont="1" applyBorder="1" applyAlignment="1">
      <alignment vertical="center"/>
    </xf>
    <xf numFmtId="0" fontId="17" fillId="0" borderId="210" xfId="0" applyFont="1" applyBorder="1" applyAlignment="1">
      <alignment vertical="center"/>
    </xf>
    <xf numFmtId="0" fontId="17" fillId="0" borderId="207" xfId="0" applyFont="1" applyBorder="1" applyAlignment="1">
      <alignment vertical="center"/>
    </xf>
    <xf numFmtId="0" fontId="17" fillId="0" borderId="209" xfId="0" applyFont="1" applyBorder="1" applyAlignment="1">
      <alignment vertical="center"/>
    </xf>
    <xf numFmtId="0" fontId="13" fillId="0" borderId="210" xfId="0" applyFont="1" applyBorder="1" applyAlignment="1">
      <alignment vertical="center"/>
    </xf>
    <xf numFmtId="0" fontId="13" fillId="0" borderId="207" xfId="0" applyFont="1" applyBorder="1" applyAlignment="1">
      <alignment vertical="center"/>
    </xf>
    <xf numFmtId="0" fontId="13" fillId="0" borderId="209" xfId="0" applyFont="1" applyBorder="1" applyAlignment="1">
      <alignment vertical="center"/>
    </xf>
    <xf numFmtId="0" fontId="13" fillId="0" borderId="120" xfId="0" applyFont="1" applyBorder="1" applyAlignment="1">
      <alignment vertical="center"/>
    </xf>
    <xf numFmtId="0" fontId="13" fillId="0" borderId="131" xfId="0" applyFont="1" applyBorder="1" applyAlignment="1">
      <alignment vertical="center"/>
    </xf>
    <xf numFmtId="0" fontId="13" fillId="0" borderId="121" xfId="0" applyFont="1" applyBorder="1" applyAlignment="1">
      <alignment vertical="center"/>
    </xf>
    <xf numFmtId="3" fontId="17" fillId="0" borderId="225" xfId="3" applyNumberFormat="1" applyFont="1" applyBorder="1" applyAlignment="1">
      <alignment horizontal="right" vertical="center"/>
    </xf>
    <xf numFmtId="3" fontId="13" fillId="0" borderId="225" xfId="3" applyNumberFormat="1" applyFont="1" applyBorder="1" applyAlignment="1">
      <alignment horizontal="right" vertical="center"/>
    </xf>
    <xf numFmtId="3" fontId="13" fillId="0" borderId="212" xfId="3" applyNumberFormat="1" applyFont="1" applyBorder="1" applyAlignment="1">
      <alignment horizontal="right" vertical="center"/>
    </xf>
    <xf numFmtId="0" fontId="13" fillId="0" borderId="144" xfId="0" applyFont="1" applyBorder="1" applyAlignment="1">
      <alignment horizontal="center"/>
    </xf>
    <xf numFmtId="0" fontId="13" fillId="0" borderId="128" xfId="0" applyFont="1" applyBorder="1" applyAlignment="1">
      <alignment horizontal="center"/>
    </xf>
    <xf numFmtId="0" fontId="13" fillId="0" borderId="37" xfId="0" applyFont="1" applyBorder="1" applyAlignment="1">
      <alignment horizontal="center" vertical="top"/>
    </xf>
    <xf numFmtId="0" fontId="13" fillId="0" borderId="1" xfId="0" applyFont="1" applyBorder="1" applyAlignment="1">
      <alignment horizontal="center" vertical="top"/>
    </xf>
    <xf numFmtId="180" fontId="13" fillId="0" borderId="26" xfId="0" applyNumberFormat="1" applyFont="1" applyBorder="1" applyAlignment="1">
      <alignment horizontal="right" vertical="center"/>
    </xf>
    <xf numFmtId="180" fontId="13" fillId="0" borderId="27" xfId="0" applyNumberFormat="1" applyFont="1" applyBorder="1" applyAlignment="1">
      <alignment horizontal="right" vertical="center"/>
    </xf>
    <xf numFmtId="0" fontId="13" fillId="0" borderId="119" xfId="0" applyFont="1" applyBorder="1" applyAlignment="1">
      <alignment horizontal="center" vertical="top"/>
    </xf>
    <xf numFmtId="0" fontId="13" fillId="0" borderId="114" xfId="0" applyFont="1" applyBorder="1" applyAlignment="1">
      <alignment horizontal="left" vertical="top"/>
    </xf>
    <xf numFmtId="0" fontId="13" fillId="0" borderId="39" xfId="0" applyFont="1" applyBorder="1" applyAlignment="1">
      <alignment horizontal="center"/>
    </xf>
    <xf numFmtId="0" fontId="13" fillId="0" borderId="3" xfId="0" applyFont="1" applyBorder="1" applyAlignment="1">
      <alignment horizontal="left"/>
    </xf>
    <xf numFmtId="0" fontId="13" fillId="0" borderId="26" xfId="0" applyFont="1" applyBorder="1" applyAlignment="1">
      <alignment horizontal="left" vertical="center"/>
    </xf>
    <xf numFmtId="180" fontId="13" fillId="0" borderId="64" xfId="0" applyNumberFormat="1" applyFont="1" applyBorder="1" applyAlignment="1">
      <alignment horizontal="right" vertical="center"/>
    </xf>
    <xf numFmtId="180" fontId="13" fillId="0" borderId="52" xfId="0" applyNumberFormat="1" applyFont="1" applyBorder="1" applyAlignment="1">
      <alignment horizontal="right" vertical="center"/>
    </xf>
    <xf numFmtId="180" fontId="13" fillId="0" borderId="98" xfId="0" applyNumberFormat="1" applyFont="1" applyBorder="1" applyAlignment="1">
      <alignment horizontal="right" vertical="center"/>
    </xf>
    <xf numFmtId="180" fontId="13" fillId="0" borderId="120" xfId="0" applyNumberFormat="1" applyFont="1" applyBorder="1" applyAlignment="1">
      <alignment horizontal="right" vertical="center"/>
    </xf>
    <xf numFmtId="180" fontId="13" fillId="0" borderId="131" xfId="0" applyNumberFormat="1" applyFont="1" applyBorder="1" applyAlignment="1">
      <alignment horizontal="right" vertical="center"/>
    </xf>
    <xf numFmtId="180" fontId="13" fillId="0" borderId="121" xfId="0" applyNumberFormat="1" applyFont="1" applyBorder="1" applyAlignment="1">
      <alignment horizontal="right" vertical="center"/>
    </xf>
    <xf numFmtId="0" fontId="13" fillId="0" borderId="0" xfId="0" applyFont="1" applyAlignment="1">
      <alignment horizontal="justify" indent="1"/>
    </xf>
    <xf numFmtId="0" fontId="13" fillId="0" borderId="0" xfId="0" applyFont="1" applyAlignment="1">
      <alignment horizontal="left"/>
    </xf>
    <xf numFmtId="0" fontId="13" fillId="0" borderId="0" xfId="0" applyFont="1" applyAlignment="1">
      <alignment horizontal="left" vertical="center"/>
    </xf>
    <xf numFmtId="0" fontId="13" fillId="0" borderId="48" xfId="0" applyFont="1" applyBorder="1" applyAlignment="1">
      <alignment horizontal="center" vertical="center"/>
    </xf>
    <xf numFmtId="0" fontId="13" fillId="0" borderId="105" xfId="0" applyFont="1" applyBorder="1" applyAlignment="1">
      <alignment horizontal="center" vertical="center"/>
    </xf>
    <xf numFmtId="0" fontId="13" fillId="0" borderId="107" xfId="0" applyFont="1" applyBorder="1" applyAlignment="1">
      <alignment horizontal="center" vertical="center"/>
    </xf>
    <xf numFmtId="0" fontId="13" fillId="0" borderId="131" xfId="0" applyFont="1" applyBorder="1" applyAlignment="1">
      <alignment horizontal="right" vertical="center"/>
    </xf>
    <xf numFmtId="192" fontId="13" fillId="0" borderId="62" xfId="3" applyNumberFormat="1" applyFont="1" applyFill="1" applyBorder="1" applyAlignment="1" applyProtection="1">
      <alignment horizontal="right" vertical="center"/>
    </xf>
    <xf numFmtId="192" fontId="13" fillId="0" borderId="48" xfId="3" applyNumberFormat="1" applyFont="1" applyFill="1" applyBorder="1" applyAlignment="1" applyProtection="1">
      <alignment horizontal="right" vertical="center"/>
    </xf>
    <xf numFmtId="185" fontId="13" fillId="0" borderId="62" xfId="3" applyNumberFormat="1" applyFont="1" applyFill="1" applyBorder="1" applyProtection="1">
      <alignment vertical="center"/>
    </xf>
    <xf numFmtId="185" fontId="13" fillId="0" borderId="48" xfId="3" applyNumberFormat="1" applyFont="1" applyFill="1" applyBorder="1" applyProtection="1">
      <alignment vertical="center"/>
    </xf>
    <xf numFmtId="185" fontId="13" fillId="0" borderId="105" xfId="3" applyNumberFormat="1" applyFont="1" applyFill="1" applyBorder="1" applyProtection="1">
      <alignment vertical="center"/>
    </xf>
    <xf numFmtId="191" fontId="13" fillId="0" borderId="62" xfId="3" applyNumberFormat="1" applyFont="1" applyFill="1" applyBorder="1" applyProtection="1">
      <alignment vertical="center"/>
    </xf>
    <xf numFmtId="191" fontId="13" fillId="0" borderId="48" xfId="3" applyNumberFormat="1" applyFont="1" applyFill="1" applyBorder="1" applyProtection="1">
      <alignment vertical="center"/>
    </xf>
    <xf numFmtId="191" fontId="13" fillId="0" borderId="105" xfId="3" applyNumberFormat="1" applyFont="1" applyFill="1" applyBorder="1" applyProtection="1">
      <alignment vertical="center"/>
    </xf>
    <xf numFmtId="0" fontId="13" fillId="0" borderId="31" xfId="0" applyFont="1" applyBorder="1" applyAlignment="1">
      <alignment horizontal="center" vertical="center"/>
    </xf>
    <xf numFmtId="0" fontId="13" fillId="0" borderId="0" xfId="0" applyFont="1" applyAlignment="1">
      <alignment horizontal="center" vertical="center"/>
    </xf>
    <xf numFmtId="0" fontId="13" fillId="0" borderId="99" xfId="0" applyFont="1" applyBorder="1" applyAlignment="1">
      <alignment horizontal="center" vertical="center"/>
    </xf>
    <xf numFmtId="0" fontId="13" fillId="0" borderId="54" xfId="0" applyFont="1" applyBorder="1" applyAlignment="1">
      <alignment horizontal="center" vertical="center"/>
    </xf>
    <xf numFmtId="0" fontId="13" fillId="0" borderId="95" xfId="0" applyFont="1" applyBorder="1" applyAlignment="1">
      <alignment horizontal="center" vertical="center"/>
    </xf>
    <xf numFmtId="0" fontId="13" fillId="0" borderId="134" xfId="0" applyFont="1" applyBorder="1" applyAlignment="1">
      <alignment horizontal="center" vertical="center"/>
    </xf>
    <xf numFmtId="0" fontId="13" fillId="0" borderId="135" xfId="0" applyFont="1" applyBorder="1" applyAlignment="1">
      <alignment horizontal="center" vertical="center"/>
    </xf>
    <xf numFmtId="0" fontId="13" fillId="0" borderId="136" xfId="0" applyFont="1" applyBorder="1" applyAlignment="1">
      <alignment horizontal="center" vertical="center"/>
    </xf>
    <xf numFmtId="0" fontId="13" fillId="0" borderId="139" xfId="0" applyFont="1" applyBorder="1" applyAlignment="1">
      <alignment horizontal="center" vertical="center"/>
    </xf>
    <xf numFmtId="0" fontId="13" fillId="0" borderId="64" xfId="0" applyFont="1" applyBorder="1" applyAlignment="1">
      <alignment horizontal="center" vertical="center"/>
    </xf>
    <xf numFmtId="0" fontId="13" fillId="0" borderId="52" xfId="0" applyFont="1" applyBorder="1" applyAlignment="1">
      <alignment horizontal="center" vertical="center"/>
    </xf>
    <xf numFmtId="0" fontId="13" fillId="0" borderId="98" xfId="0" applyFont="1" applyBorder="1" applyAlignment="1">
      <alignment horizontal="center" vertical="center"/>
    </xf>
    <xf numFmtId="0" fontId="13" fillId="0" borderId="60" xfId="0" applyFont="1" applyBorder="1" applyAlignment="1">
      <alignment horizontal="center" vertical="center"/>
    </xf>
    <xf numFmtId="191" fontId="13" fillId="0" borderId="107" xfId="3" applyNumberFormat="1" applyFont="1" applyFill="1" applyBorder="1" applyProtection="1">
      <alignment vertical="center"/>
    </xf>
    <xf numFmtId="0" fontId="13" fillId="0" borderId="47" xfId="0" applyFont="1" applyBorder="1" applyAlignment="1">
      <alignment horizontal="center" vertical="center"/>
    </xf>
    <xf numFmtId="190" fontId="13" fillId="0" borderId="62" xfId="0" applyNumberFormat="1" applyFont="1" applyBorder="1" applyAlignment="1">
      <alignment horizontal="right" vertical="center"/>
    </xf>
    <xf numFmtId="190" fontId="13" fillId="0" borderId="48" xfId="0" applyNumberFormat="1" applyFont="1" applyBorder="1" applyAlignment="1">
      <alignment horizontal="right" vertical="center"/>
    </xf>
    <xf numFmtId="0" fontId="13" fillId="0" borderId="51" xfId="0" applyFont="1" applyBorder="1" applyAlignment="1">
      <alignment horizontal="center" vertical="center" shrinkToFit="1"/>
    </xf>
    <xf numFmtId="0" fontId="13" fillId="0" borderId="52" xfId="0" applyFont="1" applyBorder="1" applyAlignment="1">
      <alignment horizontal="center" vertical="center" shrinkToFit="1"/>
    </xf>
    <xf numFmtId="0" fontId="13" fillId="0" borderId="98" xfId="0" applyFont="1" applyBorder="1" applyAlignment="1">
      <alignment horizontal="center" vertical="center" shrinkToFit="1"/>
    </xf>
    <xf numFmtId="0" fontId="13" fillId="0" borderId="31" xfId="0" applyFont="1" applyBorder="1" applyAlignment="1">
      <alignment horizontal="center" vertical="center" shrinkToFit="1"/>
    </xf>
    <xf numFmtId="0" fontId="13" fillId="0" borderId="0" xfId="0" applyFont="1" applyAlignment="1">
      <alignment horizontal="center" vertical="center" shrinkToFit="1"/>
    </xf>
    <xf numFmtId="0" fontId="13" fillId="0" borderId="99" xfId="0" applyFont="1" applyBorder="1" applyAlignment="1">
      <alignment horizontal="center" vertical="center" shrinkToFit="1"/>
    </xf>
    <xf numFmtId="0" fontId="13" fillId="0" borderId="53" xfId="0" applyFont="1" applyBorder="1" applyAlignment="1">
      <alignment horizontal="center" vertical="center" shrinkToFit="1"/>
    </xf>
    <xf numFmtId="0" fontId="13" fillId="0" borderId="54" xfId="0" applyFont="1" applyBorder="1" applyAlignment="1">
      <alignment horizontal="center" vertical="center" shrinkToFit="1"/>
    </xf>
    <xf numFmtId="0" fontId="13" fillId="0" borderId="95" xfId="0" applyFont="1" applyBorder="1" applyAlignment="1">
      <alignment horizontal="center" vertical="center" shrinkToFit="1"/>
    </xf>
    <xf numFmtId="190" fontId="13" fillId="0" borderId="71" xfId="0" applyNumberFormat="1" applyFont="1" applyBorder="1" applyAlignment="1">
      <alignment horizontal="right" vertical="center"/>
    </xf>
    <xf numFmtId="190" fontId="13" fillId="0" borderId="46" xfId="0" applyNumberFormat="1" applyFont="1" applyBorder="1" applyAlignment="1">
      <alignment horizontal="right" vertical="center"/>
    </xf>
    <xf numFmtId="192" fontId="13" fillId="0" borderId="71" xfId="3" applyNumberFormat="1" applyFont="1" applyFill="1" applyBorder="1" applyAlignment="1" applyProtection="1">
      <alignment horizontal="right" vertical="center"/>
    </xf>
    <xf numFmtId="192" fontId="13" fillId="0" borderId="46" xfId="3" applyNumberFormat="1" applyFont="1" applyFill="1" applyBorder="1" applyAlignment="1" applyProtection="1">
      <alignment horizontal="right" vertical="center"/>
    </xf>
    <xf numFmtId="185" fontId="13" fillId="0" borderId="71" xfId="3" applyNumberFormat="1" applyFont="1" applyFill="1" applyBorder="1" applyProtection="1">
      <alignment vertical="center"/>
    </xf>
    <xf numFmtId="185" fontId="13" fillId="0" borderId="46" xfId="3" applyNumberFormat="1" applyFont="1" applyFill="1" applyBorder="1" applyProtection="1">
      <alignment vertical="center"/>
    </xf>
    <xf numFmtId="185" fontId="13" fillId="0" borderId="118" xfId="3" applyNumberFormat="1" applyFont="1" applyFill="1" applyBorder="1" applyProtection="1">
      <alignment vertical="center"/>
    </xf>
    <xf numFmtId="191" fontId="13" fillId="0" borderId="71" xfId="3" applyNumberFormat="1" applyFont="1" applyFill="1" applyBorder="1" applyProtection="1">
      <alignment vertical="center"/>
    </xf>
    <xf numFmtId="191" fontId="13" fillId="0" borderId="46" xfId="3" applyNumberFormat="1" applyFont="1" applyFill="1" applyBorder="1" applyProtection="1">
      <alignment vertical="center"/>
    </xf>
    <xf numFmtId="191" fontId="13" fillId="0" borderId="118" xfId="3" applyNumberFormat="1" applyFont="1" applyFill="1" applyBorder="1" applyProtection="1">
      <alignment vertical="center"/>
    </xf>
    <xf numFmtId="191" fontId="13" fillId="0" borderId="117" xfId="3" applyNumberFormat="1" applyFont="1" applyFill="1" applyBorder="1" applyProtection="1">
      <alignment vertical="center"/>
    </xf>
    <xf numFmtId="0" fontId="13" fillId="0" borderId="45" xfId="0" applyFont="1" applyBorder="1" applyAlignment="1">
      <alignment horizontal="center" vertical="center"/>
    </xf>
    <xf numFmtId="0" fontId="13" fillId="0" borderId="46" xfId="0" applyFont="1" applyBorder="1" applyAlignment="1">
      <alignment horizontal="center" vertical="center"/>
    </xf>
    <xf numFmtId="0" fontId="42" fillId="0" borderId="0" xfId="0" applyFont="1" applyAlignment="1">
      <alignment vertical="center"/>
    </xf>
    <xf numFmtId="0" fontId="13" fillId="0" borderId="140" xfId="0" applyFont="1" applyBorder="1" applyAlignment="1">
      <alignment horizontal="center" vertical="center"/>
    </xf>
    <xf numFmtId="0" fontId="13" fillId="0" borderId="44" xfId="0" applyFont="1" applyBorder="1" applyAlignment="1">
      <alignment horizontal="right" vertical="center"/>
    </xf>
    <xf numFmtId="58" fontId="13" fillId="0" borderId="0" xfId="0" applyNumberFormat="1" applyFont="1" applyAlignment="1">
      <alignment horizontal="left" vertical="center"/>
    </xf>
    <xf numFmtId="185" fontId="13" fillId="0" borderId="107" xfId="3" applyNumberFormat="1" applyFont="1" applyFill="1" applyBorder="1" applyProtection="1">
      <alignment vertical="center"/>
    </xf>
    <xf numFmtId="0" fontId="13" fillId="0" borderId="3" xfId="0" applyFont="1" applyBorder="1" applyAlignment="1">
      <alignment horizontal="center" vertical="center" textRotation="255" wrapText="1"/>
    </xf>
    <xf numFmtId="0" fontId="13" fillId="0" borderId="2" xfId="0" applyFont="1" applyBorder="1" applyAlignment="1">
      <alignment horizontal="center" vertical="center" textRotation="255" wrapText="1"/>
    </xf>
    <xf numFmtId="0" fontId="13" fillId="0" borderId="1" xfId="0" applyFont="1" applyBorder="1" applyAlignment="1">
      <alignment horizontal="center" vertical="center" textRotation="255" wrapText="1"/>
    </xf>
    <xf numFmtId="185" fontId="13" fillId="0" borderId="117" xfId="3" applyNumberFormat="1" applyFont="1" applyFill="1" applyBorder="1" applyProtection="1">
      <alignment vertical="center"/>
    </xf>
    <xf numFmtId="0" fontId="13" fillId="0" borderId="71" xfId="0" applyFont="1" applyBorder="1" applyAlignment="1">
      <alignment horizontal="center" vertical="center"/>
    </xf>
    <xf numFmtId="185" fontId="13" fillId="0" borderId="24" xfId="3" applyNumberFormat="1" applyFont="1" applyFill="1" applyBorder="1" applyAlignment="1" applyProtection="1">
      <alignment horizontal="right" vertical="center"/>
    </xf>
    <xf numFmtId="185" fontId="13" fillId="0" borderId="123" xfId="3" applyNumberFormat="1" applyFont="1" applyFill="1" applyBorder="1" applyAlignment="1" applyProtection="1">
      <alignment horizontal="right" vertical="center"/>
    </xf>
    <xf numFmtId="185" fontId="13" fillId="0" borderId="24" xfId="3" applyNumberFormat="1" applyFont="1" applyFill="1" applyBorder="1" applyProtection="1">
      <alignment vertical="center"/>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193" xfId="0" applyFont="1" applyBorder="1" applyAlignment="1">
      <alignment horizontal="center" vertical="center"/>
    </xf>
    <xf numFmtId="0" fontId="13" fillId="0" borderId="100" xfId="0" applyFont="1" applyBorder="1" applyAlignment="1">
      <alignment horizontal="center" vertical="center"/>
    </xf>
    <xf numFmtId="0" fontId="13" fillId="0" borderId="183" xfId="0" applyFont="1" applyBorder="1" applyAlignment="1">
      <alignment horizontal="center" vertical="center"/>
    </xf>
    <xf numFmtId="0" fontId="13" fillId="0" borderId="87" xfId="0" applyFont="1" applyBorder="1" applyAlignment="1">
      <alignment horizontal="center" vertical="center"/>
    </xf>
    <xf numFmtId="0" fontId="13" fillId="0" borderId="0" xfId="0" applyFont="1" applyAlignment="1">
      <alignment vertical="top" wrapText="1"/>
    </xf>
    <xf numFmtId="0" fontId="13" fillId="0" borderId="87" xfId="0" applyFont="1" applyBorder="1" applyAlignment="1">
      <alignment vertical="top" wrapText="1"/>
    </xf>
    <xf numFmtId="0" fontId="13" fillId="0" borderId="0" xfId="0" applyFont="1" applyAlignment="1">
      <alignment vertical="center" wrapText="1"/>
    </xf>
    <xf numFmtId="0" fontId="13" fillId="0" borderId="17" xfId="0" applyFont="1" applyBorder="1" applyAlignment="1">
      <alignment vertical="center" wrapText="1"/>
    </xf>
    <xf numFmtId="0" fontId="13" fillId="0" borderId="87" xfId="0" applyFont="1" applyBorder="1" applyAlignment="1">
      <alignment vertical="center" wrapText="1"/>
    </xf>
    <xf numFmtId="0" fontId="13" fillId="0" borderId="89" xfId="0" applyFont="1" applyBorder="1" applyAlignment="1">
      <alignment vertical="center" wrapText="1"/>
    </xf>
    <xf numFmtId="0" fontId="23" fillId="0" borderId="100" xfId="0" applyFont="1" applyBorder="1" applyAlignment="1">
      <alignment horizontal="center" vertical="center" wrapText="1"/>
    </xf>
    <xf numFmtId="0" fontId="23" fillId="0" borderId="183" xfId="0" applyFont="1" applyBorder="1" applyAlignment="1">
      <alignment horizontal="center" vertical="center" wrapText="1"/>
    </xf>
    <xf numFmtId="0" fontId="47" fillId="0" borderId="52" xfId="0" applyFont="1" applyBorder="1" applyAlignment="1">
      <alignment horizontal="center" wrapText="1"/>
    </xf>
    <xf numFmtId="0" fontId="13" fillId="0" borderId="52" xfId="0" applyFont="1" applyBorder="1" applyAlignment="1">
      <alignment horizontal="center" wrapText="1"/>
    </xf>
    <xf numFmtId="0" fontId="13" fillId="0" borderId="0" xfId="0" applyFont="1" applyAlignment="1">
      <alignment horizontal="center" wrapText="1"/>
    </xf>
    <xf numFmtId="0" fontId="13" fillId="0" borderId="0" xfId="0" applyFont="1" applyAlignment="1">
      <alignment horizontal="center" vertical="top" wrapText="1"/>
    </xf>
    <xf numFmtId="0" fontId="13" fillId="0" borderId="87" xfId="0" applyFont="1" applyBorder="1" applyAlignment="1">
      <alignment horizontal="center" vertical="top" wrapText="1"/>
    </xf>
    <xf numFmtId="0" fontId="13" fillId="0" borderId="52" xfId="0" applyFont="1" applyBorder="1" applyAlignment="1">
      <alignment wrapText="1"/>
    </xf>
    <xf numFmtId="0" fontId="13" fillId="0" borderId="0" xfId="0" applyFont="1" applyAlignment="1">
      <alignment wrapText="1"/>
    </xf>
    <xf numFmtId="0" fontId="13" fillId="0" borderId="190" xfId="0" applyFont="1" applyBorder="1" applyAlignment="1">
      <alignment horizontal="center" vertical="center"/>
    </xf>
    <xf numFmtId="0" fontId="13" fillId="0" borderId="191" xfId="0" applyFont="1" applyBorder="1" applyAlignment="1">
      <alignment horizontal="center" vertical="center"/>
    </xf>
    <xf numFmtId="0" fontId="13" fillId="0" borderId="192" xfId="0" applyFont="1" applyBorder="1" applyAlignment="1">
      <alignment horizontal="center" vertical="center"/>
    </xf>
    <xf numFmtId="185" fontId="13" fillId="0" borderId="132" xfId="3" applyNumberFormat="1" applyFont="1" applyFill="1" applyBorder="1" applyProtection="1">
      <alignment vertical="center"/>
    </xf>
    <xf numFmtId="185" fontId="13" fillId="0" borderId="124" xfId="3" applyNumberFormat="1" applyFont="1" applyFill="1" applyBorder="1" applyProtection="1">
      <alignment vertical="center"/>
    </xf>
    <xf numFmtId="185" fontId="13" fillId="0" borderId="125" xfId="3" applyNumberFormat="1" applyFont="1" applyFill="1" applyBorder="1" applyProtection="1">
      <alignment vertical="center"/>
    </xf>
    <xf numFmtId="185" fontId="13" fillId="0" borderId="168" xfId="3" applyNumberFormat="1" applyFont="1" applyFill="1" applyBorder="1" applyProtection="1">
      <alignment vertical="center"/>
    </xf>
    <xf numFmtId="185" fontId="13" fillId="0" borderId="169" xfId="3" applyNumberFormat="1" applyFont="1" applyFill="1" applyBorder="1" applyProtection="1">
      <alignment vertical="center"/>
    </xf>
    <xf numFmtId="185" fontId="13" fillId="0" borderId="170" xfId="3" applyNumberFormat="1" applyFont="1" applyFill="1" applyBorder="1" applyProtection="1">
      <alignment vertical="center"/>
    </xf>
    <xf numFmtId="0" fontId="17" fillId="0" borderId="0" xfId="0" applyFont="1" applyAlignment="1">
      <alignment vertical="center" wrapText="1"/>
    </xf>
    <xf numFmtId="0" fontId="13" fillId="0" borderId="181" xfId="0" applyFont="1" applyBorder="1" applyAlignment="1">
      <alignment horizontal="center" vertical="center"/>
    </xf>
    <xf numFmtId="0" fontId="13" fillId="0" borderId="18" xfId="0" applyFont="1" applyBorder="1" applyAlignment="1">
      <alignment horizontal="center" vertical="center"/>
    </xf>
    <xf numFmtId="0" fontId="13" fillId="0" borderId="9" xfId="0" applyFont="1" applyBorder="1" applyAlignment="1">
      <alignment horizontal="center" vertical="center"/>
    </xf>
    <xf numFmtId="0" fontId="13" fillId="0" borderId="88" xfId="0" applyFont="1" applyBorder="1" applyAlignment="1">
      <alignment horizontal="center" vertical="center"/>
    </xf>
    <xf numFmtId="0" fontId="13" fillId="0" borderId="89" xfId="0" applyFont="1" applyBorder="1" applyAlignment="1">
      <alignment horizontal="center" vertical="center"/>
    </xf>
    <xf numFmtId="185" fontId="13" fillId="0" borderId="40" xfId="3" applyNumberFormat="1" applyFont="1" applyFill="1" applyBorder="1" applyAlignment="1" applyProtection="1">
      <alignment horizontal="right" vertical="center"/>
    </xf>
    <xf numFmtId="185" fontId="13" fillId="0" borderId="151" xfId="3" applyNumberFormat="1" applyFont="1" applyFill="1" applyBorder="1" applyAlignment="1" applyProtection="1">
      <alignment horizontal="right" vertical="center"/>
    </xf>
    <xf numFmtId="0" fontId="13" fillId="0" borderId="190" xfId="0" applyFont="1" applyBorder="1" applyAlignment="1">
      <alignment horizontal="center" vertical="center" wrapText="1"/>
    </xf>
    <xf numFmtId="0" fontId="13" fillId="0" borderId="191" xfId="0" applyFont="1" applyBorder="1" applyAlignment="1">
      <alignment horizontal="center" vertical="center" wrapText="1"/>
    </xf>
    <xf numFmtId="0" fontId="13" fillId="0" borderId="192" xfId="0" applyFont="1" applyBorder="1" applyAlignment="1">
      <alignment horizontal="center" vertical="center" wrapText="1"/>
    </xf>
    <xf numFmtId="0" fontId="23" fillId="0" borderId="0" xfId="0" applyFont="1" applyAlignment="1">
      <alignment vertical="center" wrapText="1"/>
    </xf>
    <xf numFmtId="0" fontId="23" fillId="0" borderId="14" xfId="0" applyFont="1" applyBorder="1" applyAlignment="1">
      <alignment vertical="center" wrapText="1"/>
    </xf>
    <xf numFmtId="0" fontId="13" fillId="0" borderId="68" xfId="0" applyFont="1" applyBorder="1" applyAlignment="1">
      <alignment horizontal="center" vertical="center"/>
    </xf>
    <xf numFmtId="0" fontId="13" fillId="0" borderId="172" xfId="0" applyFont="1" applyBorder="1" applyAlignment="1">
      <alignment horizontal="center" vertical="center"/>
    </xf>
    <xf numFmtId="0" fontId="13" fillId="0" borderId="173" xfId="0" applyFont="1" applyBorder="1" applyAlignment="1">
      <alignment horizontal="center" vertical="center"/>
    </xf>
    <xf numFmtId="185" fontId="13" fillId="0" borderId="174" xfId="0" applyNumberFormat="1" applyFont="1" applyBorder="1" applyAlignment="1">
      <alignment horizontal="right" vertical="center"/>
    </xf>
    <xf numFmtId="185" fontId="13" fillId="0" borderId="48" xfId="0" applyNumberFormat="1" applyFont="1" applyBorder="1" applyAlignment="1">
      <alignment horizontal="right" vertical="center"/>
    </xf>
    <xf numFmtId="185" fontId="13" fillId="0" borderId="105" xfId="0" applyNumberFormat="1" applyFont="1" applyBorder="1" applyAlignment="1">
      <alignment horizontal="right" vertical="center"/>
    </xf>
    <xf numFmtId="185" fontId="13" fillId="0" borderId="97" xfId="0" applyNumberFormat="1" applyFont="1" applyBorder="1" applyAlignment="1">
      <alignment horizontal="right" vertical="center"/>
    </xf>
    <xf numFmtId="185" fontId="13" fillId="0" borderId="52" xfId="0" applyNumberFormat="1" applyFont="1" applyBorder="1" applyAlignment="1">
      <alignment horizontal="right" vertical="center"/>
    </xf>
    <xf numFmtId="185" fontId="13" fillId="0" borderId="98" xfId="0" applyNumberFormat="1" applyFont="1" applyBorder="1" applyAlignment="1">
      <alignment horizontal="right" vertical="center"/>
    </xf>
    <xf numFmtId="185" fontId="13" fillId="0" borderId="5" xfId="0" applyNumberFormat="1" applyFont="1" applyBorder="1" applyAlignment="1">
      <alignment horizontal="right" vertical="center"/>
    </xf>
    <xf numFmtId="185" fontId="13" fillId="0" borderId="74" xfId="0" applyNumberFormat="1" applyFont="1" applyBorder="1" applyAlignment="1">
      <alignment horizontal="right" vertical="center"/>
    </xf>
    <xf numFmtId="185" fontId="13" fillId="0" borderId="175" xfId="0" applyNumberFormat="1" applyFont="1" applyBorder="1" applyAlignment="1">
      <alignment horizontal="right" vertical="center"/>
    </xf>
    <xf numFmtId="0" fontId="13" fillId="0" borderId="171" xfId="0" applyFont="1" applyBorder="1" applyAlignment="1">
      <alignment horizontal="center" vertical="center"/>
    </xf>
    <xf numFmtId="185" fontId="13" fillId="0" borderId="62" xfId="0" applyNumberFormat="1" applyFont="1" applyBorder="1" applyAlignment="1">
      <alignment horizontal="right" vertical="center"/>
    </xf>
    <xf numFmtId="185" fontId="13" fillId="0" borderId="64" xfId="0" applyNumberFormat="1" applyFont="1" applyBorder="1" applyAlignment="1">
      <alignment horizontal="right" vertical="center"/>
    </xf>
    <xf numFmtId="185" fontId="13" fillId="0" borderId="176" xfId="0" applyNumberFormat="1" applyFont="1" applyBorder="1" applyAlignment="1">
      <alignment horizontal="right" vertical="center"/>
    </xf>
    <xf numFmtId="185" fontId="13" fillId="0" borderId="23" xfId="3" applyNumberFormat="1" applyFont="1" applyFill="1" applyBorder="1" applyAlignment="1" applyProtection="1">
      <alignment horizontal="right" vertical="center"/>
    </xf>
    <xf numFmtId="0" fontId="13" fillId="0" borderId="184" xfId="0" applyFont="1" applyBorder="1" applyAlignment="1">
      <alignment horizontal="center" vertical="center" wrapText="1"/>
    </xf>
    <xf numFmtId="0" fontId="13" fillId="0" borderId="185" xfId="0" applyFont="1" applyBorder="1" applyAlignment="1">
      <alignment horizontal="center" vertical="center" wrapText="1"/>
    </xf>
    <xf numFmtId="0" fontId="13" fillId="0" borderId="186" xfId="0" applyFont="1" applyBorder="1" applyAlignment="1">
      <alignment horizontal="center" vertical="center" wrapText="1"/>
    </xf>
    <xf numFmtId="0" fontId="13" fillId="0" borderId="106" xfId="0" applyFont="1" applyBorder="1" applyAlignment="1">
      <alignment horizontal="center" vertical="center" wrapText="1"/>
    </xf>
    <xf numFmtId="0" fontId="13" fillId="0" borderId="185" xfId="0" applyFont="1" applyBorder="1" applyAlignment="1">
      <alignment vertical="center" wrapText="1"/>
    </xf>
    <xf numFmtId="0" fontId="13" fillId="0" borderId="111" xfId="0" applyFont="1" applyBorder="1" applyAlignment="1">
      <alignment vertical="center" wrapText="1"/>
    </xf>
    <xf numFmtId="0" fontId="13" fillId="0" borderId="106" xfId="0" applyFont="1" applyBorder="1" applyAlignment="1">
      <alignment vertical="center" wrapText="1"/>
    </xf>
    <xf numFmtId="0" fontId="13" fillId="0" borderId="102" xfId="0" applyFont="1" applyBorder="1" applyAlignment="1">
      <alignment vertical="center" wrapText="1"/>
    </xf>
    <xf numFmtId="0" fontId="13" fillId="0" borderId="182" xfId="0" applyFont="1" applyBorder="1" applyAlignment="1">
      <alignment horizontal="center" vertical="center"/>
    </xf>
    <xf numFmtId="0" fontId="13" fillId="0" borderId="187" xfId="0" applyFont="1" applyBorder="1" applyAlignment="1">
      <alignment horizontal="center" vertical="center" wrapText="1"/>
    </xf>
    <xf numFmtId="0" fontId="13" fillId="0" borderId="188" xfId="0" applyFont="1" applyBorder="1" applyAlignment="1">
      <alignment horizontal="center" vertical="center" wrapText="1"/>
    </xf>
    <xf numFmtId="0" fontId="47" fillId="0" borderId="106" xfId="0" applyFont="1" applyBorder="1" applyAlignment="1">
      <alignment horizontal="center" vertical="center" wrapText="1"/>
    </xf>
    <xf numFmtId="0" fontId="13" fillId="0" borderId="80" xfId="0" applyFont="1" applyBorder="1" applyAlignment="1">
      <alignment horizontal="center" vertical="center" wrapText="1"/>
    </xf>
    <xf numFmtId="0" fontId="13" fillId="0" borderId="189" xfId="0" applyFont="1" applyBorder="1" applyAlignment="1">
      <alignment horizontal="center" vertical="center" wrapText="1"/>
    </xf>
    <xf numFmtId="185" fontId="13" fillId="0" borderId="178" xfId="3" applyNumberFormat="1" applyFont="1" applyFill="1" applyBorder="1" applyAlignment="1" applyProtection="1">
      <alignment horizontal="right" vertical="center"/>
    </xf>
    <xf numFmtId="185" fontId="13" fillId="0" borderId="179" xfId="3" applyNumberFormat="1" applyFont="1" applyFill="1" applyBorder="1" applyAlignment="1" applyProtection="1">
      <alignment horizontal="right" vertical="center"/>
    </xf>
    <xf numFmtId="0" fontId="20" fillId="0" borderId="0" xfId="0" applyFont="1" applyAlignment="1">
      <alignment vertical="center"/>
    </xf>
    <xf numFmtId="0" fontId="13" fillId="0" borderId="8" xfId="0" applyFont="1" applyBorder="1" applyAlignment="1">
      <alignment horizontal="center"/>
    </xf>
    <xf numFmtId="0" fontId="13" fillId="0" borderId="18" xfId="0" applyFont="1" applyBorder="1" applyAlignment="1">
      <alignment horizontal="center"/>
    </xf>
    <xf numFmtId="0" fontId="13" fillId="0" borderId="92" xfId="0" applyFont="1" applyBorder="1" applyAlignment="1">
      <alignment horizontal="center"/>
    </xf>
    <xf numFmtId="0" fontId="13" fillId="0" borderId="180" xfId="0" applyFont="1" applyBorder="1" applyAlignment="1">
      <alignment horizontal="center"/>
    </xf>
    <xf numFmtId="0" fontId="13" fillId="0" borderId="67" xfId="0" applyFont="1" applyBorder="1" applyAlignment="1">
      <alignment horizontal="center" vertical="center"/>
    </xf>
    <xf numFmtId="0" fontId="13" fillId="0" borderId="67" xfId="0" applyFont="1" applyBorder="1" applyAlignment="1">
      <alignment horizontal="center" vertical="center" wrapText="1"/>
    </xf>
    <xf numFmtId="0" fontId="13" fillId="0" borderId="68" xfId="0" applyFont="1" applyBorder="1" applyAlignment="1">
      <alignment horizontal="center" vertical="center" wrapText="1"/>
    </xf>
    <xf numFmtId="0" fontId="13" fillId="0" borderId="134" xfId="0" applyFont="1" applyBorder="1" applyAlignment="1">
      <alignment horizontal="center" vertical="center" wrapText="1"/>
    </xf>
    <xf numFmtId="0" fontId="13" fillId="0" borderId="101" xfId="0" applyFont="1" applyBorder="1" applyAlignment="1">
      <alignment horizontal="center" vertical="top"/>
    </xf>
    <xf numFmtId="0" fontId="13" fillId="0" borderId="54" xfId="0" applyFont="1" applyBorder="1" applyAlignment="1">
      <alignment horizontal="center" vertical="top"/>
    </xf>
    <xf numFmtId="0" fontId="13" fillId="0" borderId="95" xfId="0" applyFont="1" applyBorder="1" applyAlignment="1">
      <alignment horizontal="center" vertical="top"/>
    </xf>
    <xf numFmtId="0" fontId="13" fillId="0" borderId="137" xfId="0" applyFont="1" applyBorder="1" applyAlignment="1">
      <alignment horizontal="center" vertical="center"/>
    </xf>
    <xf numFmtId="0" fontId="13" fillId="0" borderId="131" xfId="0" applyFont="1" applyBorder="1" applyAlignment="1">
      <alignment horizontal="center" vertical="center"/>
    </xf>
    <xf numFmtId="0" fontId="13" fillId="0" borderId="121" xfId="0" applyFont="1" applyBorder="1" applyAlignment="1">
      <alignment horizontal="center" vertical="center"/>
    </xf>
    <xf numFmtId="185" fontId="13" fillId="0" borderId="114" xfId="3" applyNumberFormat="1" applyFont="1" applyFill="1" applyBorder="1" applyAlignment="1" applyProtection="1">
      <alignment horizontal="right" vertical="center" indent="1"/>
    </xf>
    <xf numFmtId="185" fontId="13" fillId="0" borderId="114" xfId="3" applyNumberFormat="1" applyFont="1" applyFill="1" applyBorder="1" applyProtection="1">
      <alignment vertical="center"/>
    </xf>
    <xf numFmtId="185" fontId="13" fillId="0" borderId="157" xfId="3" applyNumberFormat="1" applyFont="1" applyFill="1" applyBorder="1" applyProtection="1">
      <alignment vertical="center"/>
    </xf>
    <xf numFmtId="185" fontId="13" fillId="0" borderId="177" xfId="3" applyNumberFormat="1" applyFont="1" applyFill="1" applyBorder="1" applyAlignment="1" applyProtection="1">
      <alignment horizontal="right" vertical="center"/>
    </xf>
    <xf numFmtId="0" fontId="13" fillId="0" borderId="91" xfId="0" applyFont="1" applyBorder="1" applyAlignment="1">
      <alignment horizontal="center" vertical="center"/>
    </xf>
    <xf numFmtId="0" fontId="13" fillId="0" borderId="92" xfId="0" applyFont="1" applyBorder="1" applyAlignment="1">
      <alignment horizontal="center" vertical="center"/>
    </xf>
    <xf numFmtId="0" fontId="13" fillId="0" borderId="174" xfId="0" applyFont="1" applyBorder="1" applyAlignment="1">
      <alignment horizontal="center" vertical="center"/>
    </xf>
    <xf numFmtId="0" fontId="13" fillId="0" borderId="123" xfId="0" applyFont="1" applyBorder="1" applyAlignment="1">
      <alignment horizontal="center" vertical="center"/>
    </xf>
    <xf numFmtId="185" fontId="13" fillId="0" borderId="23" xfId="3" applyNumberFormat="1" applyFont="1" applyFill="1" applyBorder="1" applyAlignment="1" applyProtection="1">
      <alignment horizontal="right" vertical="center" indent="1"/>
    </xf>
    <xf numFmtId="185" fontId="13" fillId="0" borderId="23" xfId="3" applyNumberFormat="1" applyFont="1" applyFill="1" applyBorder="1" applyProtection="1">
      <alignment vertical="center"/>
    </xf>
    <xf numFmtId="189" fontId="13" fillId="0" borderId="23" xfId="3" applyNumberFormat="1" applyFont="1" applyFill="1" applyBorder="1" applyAlignment="1" applyProtection="1">
      <alignment horizontal="right" vertical="center" indent="1"/>
    </xf>
    <xf numFmtId="0" fontId="13" fillId="0" borderId="138" xfId="0" applyFont="1" applyBorder="1" applyAlignment="1">
      <alignment horizontal="center" vertical="center"/>
    </xf>
    <xf numFmtId="0" fontId="13" fillId="0" borderId="124" xfId="0" applyFont="1" applyBorder="1" applyAlignment="1">
      <alignment horizontal="center" vertical="center"/>
    </xf>
    <xf numFmtId="0" fontId="13" fillId="0" borderId="125" xfId="0" applyFont="1" applyBorder="1" applyAlignment="1">
      <alignment horizontal="center" vertical="center"/>
    </xf>
    <xf numFmtId="185" fontId="13" fillId="0" borderId="29" xfId="3" applyNumberFormat="1" applyFont="1" applyFill="1" applyBorder="1" applyAlignment="1" applyProtection="1">
      <alignment horizontal="right" vertical="center" indent="1"/>
    </xf>
    <xf numFmtId="185" fontId="13" fillId="0" borderId="29" xfId="3" applyNumberFormat="1" applyFont="1" applyFill="1" applyBorder="1" applyProtection="1">
      <alignment vertical="center"/>
    </xf>
    <xf numFmtId="185" fontId="13" fillId="0" borderId="30" xfId="3" applyNumberFormat="1" applyFont="1" applyFill="1" applyBorder="1" applyProtection="1">
      <alignment vertical="center"/>
    </xf>
    <xf numFmtId="0" fontId="13" fillId="0" borderId="22" xfId="0" applyFont="1" applyBorder="1" applyAlignment="1">
      <alignment horizontal="center" vertical="center" wrapText="1"/>
    </xf>
    <xf numFmtId="185" fontId="13" fillId="0" borderId="3" xfId="3" applyNumberFormat="1" applyFont="1" applyFill="1" applyBorder="1" applyAlignment="1" applyProtection="1">
      <alignment horizontal="right" vertical="center"/>
    </xf>
    <xf numFmtId="0" fontId="20" fillId="0" borderId="131" xfId="0" applyFont="1" applyBorder="1" applyAlignment="1">
      <alignment horizontal="left" vertical="center"/>
    </xf>
    <xf numFmtId="0" fontId="20" fillId="0" borderId="131" xfId="0" applyFont="1" applyBorder="1" applyAlignment="1">
      <alignment horizontal="right" vertical="center"/>
    </xf>
    <xf numFmtId="0" fontId="13" fillId="0" borderId="39" xfId="0" applyFont="1" applyBorder="1" applyAlignment="1">
      <alignment horizontal="center" vertical="center" wrapText="1"/>
    </xf>
    <xf numFmtId="0" fontId="13" fillId="0" borderId="145" xfId="0" applyFont="1" applyBorder="1" applyAlignment="1">
      <alignment horizontal="center" vertical="center" wrapText="1"/>
    </xf>
    <xf numFmtId="0" fontId="13" fillId="0" borderId="37" xfId="0" applyFont="1" applyBorder="1" applyAlignment="1">
      <alignment horizontal="center" vertical="center" wrapText="1"/>
    </xf>
    <xf numFmtId="188" fontId="13" fillId="0" borderId="62" xfId="0" applyNumberFormat="1" applyFont="1" applyBorder="1" applyAlignment="1">
      <alignment horizontal="right" vertical="center"/>
    </xf>
    <xf numFmtId="188" fontId="13" fillId="0" borderId="105" xfId="0" applyNumberFormat="1" applyFont="1" applyBorder="1" applyAlignment="1">
      <alignment horizontal="right" vertical="center"/>
    </xf>
    <xf numFmtId="188" fontId="13" fillId="0" borderId="62" xfId="0" applyNumberFormat="1" applyFont="1" applyBorder="1" applyAlignment="1">
      <alignment horizontal="right" vertical="center" indent="1"/>
    </xf>
    <xf numFmtId="188" fontId="13" fillId="0" borderId="107" xfId="0" applyNumberFormat="1" applyFont="1" applyBorder="1" applyAlignment="1">
      <alignment horizontal="right" vertical="center" indent="1"/>
    </xf>
    <xf numFmtId="0" fontId="13" fillId="0" borderId="165" xfId="0" applyFont="1" applyBorder="1" applyAlignment="1">
      <alignment horizontal="center" vertical="center"/>
    </xf>
    <xf numFmtId="0" fontId="13" fillId="0" borderId="164" xfId="0" applyFont="1" applyBorder="1" applyAlignment="1">
      <alignment horizontal="center" vertical="center"/>
    </xf>
    <xf numFmtId="188" fontId="13" fillId="0" borderId="162" xfId="0" applyNumberFormat="1" applyFont="1" applyBorder="1" applyAlignment="1">
      <alignment horizontal="right" vertical="center"/>
    </xf>
    <xf numFmtId="188" fontId="13" fillId="0" borderId="164" xfId="0" applyNumberFormat="1" applyFont="1" applyBorder="1" applyAlignment="1">
      <alignment horizontal="right" vertical="center"/>
    </xf>
    <xf numFmtId="188" fontId="13" fillId="0" borderId="162" xfId="0" applyNumberFormat="1" applyFont="1" applyBorder="1" applyAlignment="1">
      <alignment horizontal="right" vertical="center" indent="1"/>
    </xf>
    <xf numFmtId="188" fontId="13" fillId="0" borderId="163" xfId="0" applyNumberFormat="1" applyFont="1" applyBorder="1" applyAlignment="1">
      <alignment horizontal="right" vertical="center" indent="1"/>
    </xf>
    <xf numFmtId="0" fontId="13" fillId="0" borderId="158" xfId="0" applyFont="1" applyBorder="1" applyAlignment="1">
      <alignment horizontal="center" vertical="center"/>
    </xf>
    <xf numFmtId="0" fontId="13" fillId="0" borderId="159" xfId="0" applyFont="1" applyBorder="1" applyAlignment="1">
      <alignment horizontal="center" vertical="center"/>
    </xf>
    <xf numFmtId="0" fontId="13" fillId="0" borderId="161" xfId="0" applyFont="1" applyBorder="1" applyAlignment="1">
      <alignment horizontal="center" vertical="center"/>
    </xf>
    <xf numFmtId="0" fontId="13" fillId="0" borderId="160" xfId="0" applyFont="1" applyBorder="1" applyAlignment="1">
      <alignment horizontal="center" vertical="center"/>
    </xf>
    <xf numFmtId="188" fontId="13" fillId="0" borderId="71" xfId="0" applyNumberFormat="1" applyFont="1" applyBorder="1" applyAlignment="1">
      <alignment horizontal="right" vertical="center" indent="1"/>
    </xf>
    <xf numFmtId="188" fontId="13" fillId="0" borderId="117" xfId="0" applyNumberFormat="1" applyFont="1" applyBorder="1" applyAlignment="1">
      <alignment horizontal="right" vertical="center" indent="1"/>
    </xf>
    <xf numFmtId="0" fontId="13" fillId="0" borderId="64" xfId="0" applyFont="1" applyBorder="1" applyAlignment="1">
      <alignment horizontal="center" wrapText="1" shrinkToFit="1"/>
    </xf>
    <xf numFmtId="0" fontId="13" fillId="0" borderId="98" xfId="0" applyFont="1" applyBorder="1" applyAlignment="1">
      <alignment horizontal="center" wrapText="1" shrinkToFit="1"/>
    </xf>
    <xf numFmtId="0" fontId="13" fillId="0" borderId="198" xfId="0" applyFont="1" applyBorder="1" applyAlignment="1">
      <alignment horizontal="center" vertical="top" wrapText="1" shrinkToFit="1"/>
    </xf>
    <xf numFmtId="0" fontId="13" fillId="0" borderId="199" xfId="0" applyFont="1" applyBorder="1" applyAlignment="1">
      <alignment horizontal="center" vertical="top" wrapText="1" shrinkToFit="1"/>
    </xf>
    <xf numFmtId="0" fontId="62" fillId="0" borderId="0" xfId="0" applyFont="1" applyAlignment="1">
      <alignment horizontal="center" vertical="center"/>
    </xf>
    <xf numFmtId="0" fontId="20" fillId="0" borderId="0" xfId="0" applyFont="1" applyAlignment="1">
      <alignment horizontal="center" vertical="center"/>
    </xf>
    <xf numFmtId="0" fontId="13" fillId="0" borderId="35" xfId="0" applyFont="1" applyBorder="1" applyAlignment="1">
      <alignment horizontal="center" vertical="center" wrapText="1"/>
    </xf>
    <xf numFmtId="0" fontId="13" fillId="0" borderId="34" xfId="0" applyFont="1" applyBorder="1" applyAlignment="1">
      <alignment horizontal="center" vertical="center"/>
    </xf>
    <xf numFmtId="0" fontId="13" fillId="0" borderId="1" xfId="0" applyFont="1" applyBorder="1" applyAlignment="1">
      <alignment horizontal="center" vertical="center"/>
    </xf>
    <xf numFmtId="186" fontId="13" fillId="0" borderId="1" xfId="0" applyNumberFormat="1" applyFont="1" applyBorder="1" applyAlignment="1">
      <alignment horizontal="center" vertical="center"/>
    </xf>
    <xf numFmtId="186" fontId="13" fillId="0" borderId="23" xfId="0" applyNumberFormat="1" applyFont="1" applyBorder="1" applyAlignment="1">
      <alignment horizontal="center" vertical="center"/>
    </xf>
    <xf numFmtId="49" fontId="23" fillId="0" borderId="7" xfId="0" applyNumberFormat="1" applyFont="1" applyBorder="1" applyAlignment="1">
      <alignment horizontal="center" vertical="center"/>
    </xf>
    <xf numFmtId="49" fontId="23" fillId="0" borderId="5" xfId="0" applyNumberFormat="1" applyFont="1" applyBorder="1" applyAlignment="1">
      <alignment horizontal="center" vertical="center"/>
    </xf>
    <xf numFmtId="49" fontId="23" fillId="0" borderId="74" xfId="0" applyNumberFormat="1" applyFont="1" applyBorder="1" applyAlignment="1">
      <alignment horizontal="center" vertical="center"/>
    </xf>
    <xf numFmtId="49" fontId="23" fillId="0" borderId="6" xfId="0" applyNumberFormat="1" applyFont="1" applyBorder="1" applyAlignment="1">
      <alignment horizontal="center" vertical="center"/>
    </xf>
    <xf numFmtId="49" fontId="23" fillId="0" borderId="6" xfId="0" applyNumberFormat="1" applyFont="1" applyBorder="1" applyAlignment="1">
      <alignment horizontal="distributed" vertical="center"/>
    </xf>
    <xf numFmtId="49" fontId="23" fillId="0" borderId="5" xfId="0" applyNumberFormat="1" applyFont="1" applyBorder="1" applyAlignment="1">
      <alignment horizontal="distributed" vertical="center"/>
    </xf>
    <xf numFmtId="49" fontId="23" fillId="0" borderId="13" xfId="0" applyNumberFormat="1" applyFont="1" applyBorder="1" applyAlignment="1">
      <alignment horizontal="center" vertical="center"/>
    </xf>
    <xf numFmtId="49" fontId="23" fillId="0" borderId="10" xfId="0" applyNumberFormat="1" applyFont="1" applyBorder="1" applyAlignment="1">
      <alignment horizontal="center" vertical="center"/>
    </xf>
    <xf numFmtId="49" fontId="23" fillId="0" borderId="8" xfId="0" applyNumberFormat="1" applyFont="1" applyBorder="1" applyAlignment="1">
      <alignment horizontal="center" vertical="center"/>
    </xf>
    <xf numFmtId="49" fontId="23" fillId="0" borderId="18" xfId="0" applyNumberFormat="1" applyFont="1" applyBorder="1" applyAlignment="1">
      <alignment horizontal="center" vertical="center"/>
    </xf>
    <xf numFmtId="49" fontId="23" fillId="0" borderId="9" xfId="0" applyNumberFormat="1" applyFont="1" applyBorder="1" applyAlignment="1">
      <alignment horizontal="center" vertical="center"/>
    </xf>
    <xf numFmtId="188" fontId="23" fillId="0" borderId="5" xfId="0" applyNumberFormat="1" applyFont="1" applyBorder="1" applyAlignment="1">
      <alignment vertical="center"/>
    </xf>
    <xf numFmtId="188" fontId="23" fillId="0" borderId="6" xfId="0" applyNumberFormat="1" applyFont="1" applyBorder="1" applyAlignment="1">
      <alignment vertical="center"/>
    </xf>
    <xf numFmtId="49" fontId="23" fillId="0" borderId="11" xfId="0" applyNumberFormat="1" applyFont="1" applyBorder="1" applyAlignment="1">
      <alignment horizontal="center" vertical="center"/>
    </xf>
    <xf numFmtId="49" fontId="23" fillId="0" borderId="14" xfId="0" applyNumberFormat="1" applyFont="1" applyBorder="1" applyAlignment="1">
      <alignment horizontal="center" vertical="center"/>
    </xf>
    <xf numFmtId="49" fontId="23" fillId="0" borderId="12" xfId="0" applyNumberFormat="1" applyFont="1" applyBorder="1" applyAlignment="1">
      <alignment horizontal="center" vertical="center"/>
    </xf>
    <xf numFmtId="49" fontId="23" fillId="0" borderId="74" xfId="0" applyNumberFormat="1" applyFont="1" applyBorder="1" applyAlignment="1">
      <alignment horizontal="distributed" vertical="center"/>
    </xf>
    <xf numFmtId="0" fontId="23" fillId="0" borderId="8" xfId="0" applyFont="1" applyBorder="1" applyAlignment="1">
      <alignment vertical="center" wrapText="1"/>
    </xf>
    <xf numFmtId="0" fontId="23" fillId="0" borderId="9" xfId="0" applyFont="1" applyBorder="1" applyAlignment="1">
      <alignment vertical="center" wrapText="1"/>
    </xf>
    <xf numFmtId="0" fontId="23" fillId="0" borderId="11" xfId="0" applyFont="1" applyBorder="1" applyAlignment="1">
      <alignment vertical="center" wrapText="1"/>
    </xf>
    <xf numFmtId="0" fontId="23" fillId="0" borderId="12" xfId="0" applyFont="1" applyBorder="1" applyAlignment="1">
      <alignment vertical="center" wrapText="1"/>
    </xf>
  </cellXfs>
  <cellStyles count="7">
    <cellStyle name="桁区切り" xfId="5" builtinId="6"/>
    <cellStyle name="桁区切り 2" xfId="3" xr:uid="{00000000-0005-0000-0000-000000000000}"/>
    <cellStyle name="標準" xfId="0" builtinId="0"/>
    <cellStyle name="標準 2" xfId="1" xr:uid="{00000000-0005-0000-0000-000002000000}"/>
    <cellStyle name="標準 3" xfId="2" xr:uid="{00000000-0005-0000-0000-000003000000}"/>
    <cellStyle name="標準 4" xfId="4" xr:uid="{00000000-0005-0000-0000-000004000000}"/>
    <cellStyle name="標準 5" xfId="6" xr:uid="{1918B8FB-12EB-47D7-B7DC-C4FDC9554F8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95253</xdr:rowOff>
    </xdr:from>
    <xdr:to>
      <xdr:col>14</xdr:col>
      <xdr:colOff>515388</xdr:colOff>
      <xdr:row>38</xdr:row>
      <xdr:rowOff>24938</xdr:rowOff>
    </xdr:to>
    <xdr:pic>
      <xdr:nvPicPr>
        <xdr:cNvPr id="517" name="図 516">
          <a:extLst>
            <a:ext uri="{FF2B5EF4-FFF2-40B4-BE49-F238E27FC236}">
              <a16:creationId xmlns:a16="http://schemas.microsoft.com/office/drawing/2014/main" id="{429AB8A0-53B9-DAE8-F3AD-B8A067FC98F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049" t="7795" r="5515" b="7496"/>
        <a:stretch/>
      </xdr:blipFill>
      <xdr:spPr>
        <a:xfrm>
          <a:off x="1" y="95253"/>
          <a:ext cx="9360129" cy="68708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14</xdr:col>
      <xdr:colOff>241069</xdr:colOff>
      <xdr:row>38</xdr:row>
      <xdr:rowOff>91440</xdr:rowOff>
    </xdr:to>
    <xdr:pic>
      <xdr:nvPicPr>
        <xdr:cNvPr id="415" name="図 414">
          <a:extLst>
            <a:ext uri="{FF2B5EF4-FFF2-40B4-BE49-F238E27FC236}">
              <a16:creationId xmlns:a16="http://schemas.microsoft.com/office/drawing/2014/main" id="{4B26CB61-BE93-5A68-FFB1-F723BB3475E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574" t="5890" r="6618" b="9400"/>
        <a:stretch/>
      </xdr:blipFill>
      <xdr:spPr>
        <a:xfrm>
          <a:off x="1" y="1"/>
          <a:ext cx="9085810" cy="70408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13</xdr:col>
      <xdr:colOff>24938</xdr:colOff>
      <xdr:row>9</xdr:row>
      <xdr:rowOff>133003</xdr:rowOff>
    </xdr:from>
    <xdr:to>
      <xdr:col>13</xdr:col>
      <xdr:colOff>191193</xdr:colOff>
      <xdr:row>10</xdr:row>
      <xdr:rowOff>266007</xdr:rowOff>
    </xdr:to>
    <xdr:sp macro="" textlink="">
      <xdr:nvSpPr>
        <xdr:cNvPr id="2" name="左中かっこ 1">
          <a:extLst>
            <a:ext uri="{FF2B5EF4-FFF2-40B4-BE49-F238E27FC236}">
              <a16:creationId xmlns:a16="http://schemas.microsoft.com/office/drawing/2014/main" id="{115B4A45-4E3F-FE35-D29B-9EBA462E3C70}"/>
            </a:ext>
          </a:extLst>
        </xdr:cNvPr>
        <xdr:cNvSpPr/>
      </xdr:nvSpPr>
      <xdr:spPr>
        <a:xfrm rot="10800000">
          <a:off x="9102436" y="3990108"/>
          <a:ext cx="166255" cy="532015"/>
        </a:xfrm>
        <a:prstGeom prst="leftBrace">
          <a:avLst/>
        </a:prstGeom>
        <a:ln w="9525">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45</xdr:col>
      <xdr:colOff>19050</xdr:colOff>
      <xdr:row>7</xdr:row>
      <xdr:rowOff>180975</xdr:rowOff>
    </xdr:from>
    <xdr:to>
      <xdr:col>48</xdr:col>
      <xdr:colOff>123825</xdr:colOff>
      <xdr:row>9</xdr:row>
      <xdr:rowOff>95250</xdr:rowOff>
    </xdr:to>
    <xdr:sp macro="" textlink="">
      <xdr:nvSpPr>
        <xdr:cNvPr id="2" name="AutoShape 1">
          <a:extLst>
            <a:ext uri="{FF2B5EF4-FFF2-40B4-BE49-F238E27FC236}">
              <a16:creationId xmlns:a16="http://schemas.microsoft.com/office/drawing/2014/main" id="{B5B31300-AEEB-44C2-B323-BA31A2E53BB8}"/>
            </a:ext>
          </a:extLst>
        </xdr:cNvPr>
        <xdr:cNvSpPr>
          <a:spLocks noChangeArrowheads="1"/>
        </xdr:cNvSpPr>
      </xdr:nvSpPr>
      <xdr:spPr bwMode="auto">
        <a:xfrm>
          <a:off x="5505450" y="2295525"/>
          <a:ext cx="476250" cy="561975"/>
        </a:xfrm>
        <a:prstGeom prst="bracketPair">
          <a:avLst>
            <a:gd name="adj" fmla="val 17130"/>
          </a:avLst>
        </a:prstGeom>
        <a:noFill/>
        <a:ln w="936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16625</xdr:colOff>
      <xdr:row>7</xdr:row>
      <xdr:rowOff>182880</xdr:rowOff>
    </xdr:from>
    <xdr:to>
      <xdr:col>48</xdr:col>
      <xdr:colOff>124691</xdr:colOff>
      <xdr:row>9</xdr:row>
      <xdr:rowOff>91440</xdr:rowOff>
    </xdr:to>
    <xdr:sp macro="" textlink="">
      <xdr:nvSpPr>
        <xdr:cNvPr id="6" name="AutoShape 1">
          <a:extLst>
            <a:ext uri="{FF2B5EF4-FFF2-40B4-BE49-F238E27FC236}">
              <a16:creationId xmlns:a16="http://schemas.microsoft.com/office/drawing/2014/main" id="{A2481A0E-0155-4496-BA9E-DCD0F606C5D8}"/>
            </a:ext>
          </a:extLst>
        </xdr:cNvPr>
        <xdr:cNvSpPr>
          <a:spLocks noChangeArrowheads="1"/>
        </xdr:cNvSpPr>
      </xdr:nvSpPr>
      <xdr:spPr bwMode="auto">
        <a:xfrm>
          <a:off x="5303520" y="2294313"/>
          <a:ext cx="448887" cy="556952"/>
        </a:xfrm>
        <a:prstGeom prst="bracketPair">
          <a:avLst>
            <a:gd name="adj" fmla="val 17130"/>
          </a:avLst>
        </a:prstGeom>
        <a:noFill/>
        <a:ln w="936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105</xdr:col>
      <xdr:colOff>24938</xdr:colOff>
      <xdr:row>6</xdr:row>
      <xdr:rowOff>108065</xdr:rowOff>
    </xdr:from>
    <xdr:to>
      <xdr:col>106</xdr:col>
      <xdr:colOff>83127</xdr:colOff>
      <xdr:row>9</xdr:row>
      <xdr:rowOff>108065</xdr:rowOff>
    </xdr:to>
    <xdr:sp macro="" textlink="">
      <xdr:nvSpPr>
        <xdr:cNvPr id="7" name="AutoShape 2">
          <a:extLst>
            <a:ext uri="{FF2B5EF4-FFF2-40B4-BE49-F238E27FC236}">
              <a16:creationId xmlns:a16="http://schemas.microsoft.com/office/drawing/2014/main" id="{5385A281-DE22-4CDF-86F0-E729BB632E45}"/>
            </a:ext>
          </a:extLst>
        </xdr:cNvPr>
        <xdr:cNvSpPr>
          <a:spLocks/>
        </xdr:cNvSpPr>
      </xdr:nvSpPr>
      <xdr:spPr bwMode="auto">
        <a:xfrm>
          <a:off x="12976167" y="1895301"/>
          <a:ext cx="174567" cy="972589"/>
        </a:xfrm>
        <a:prstGeom prst="leftBrace">
          <a:avLst>
            <a:gd name="adj1" fmla="val 44318"/>
            <a:gd name="adj2" fmla="val 50000"/>
          </a:avLst>
        </a:prstGeom>
        <a:noFill/>
        <a:ln w="936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0</xdr:rowOff>
    </xdr:from>
    <xdr:to>
      <xdr:col>2</xdr:col>
      <xdr:colOff>0</xdr:colOff>
      <xdr:row>3</xdr:row>
      <xdr:rowOff>8312</xdr:rowOff>
    </xdr:to>
    <xdr:sp macro="" textlink="">
      <xdr:nvSpPr>
        <xdr:cNvPr id="2" name="Line 3">
          <a:extLst>
            <a:ext uri="{FF2B5EF4-FFF2-40B4-BE49-F238E27FC236}">
              <a16:creationId xmlns:a16="http://schemas.microsoft.com/office/drawing/2014/main" id="{43C09539-310A-4B7C-B0DC-742518093959}"/>
            </a:ext>
          </a:extLst>
        </xdr:cNvPr>
        <xdr:cNvSpPr>
          <a:spLocks noChangeShapeType="1"/>
        </xdr:cNvSpPr>
      </xdr:nvSpPr>
      <xdr:spPr bwMode="auto">
        <a:xfrm>
          <a:off x="0" y="515389"/>
          <a:ext cx="1246909" cy="266007"/>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1</xdr:col>
      <xdr:colOff>540327</xdr:colOff>
      <xdr:row>3</xdr:row>
      <xdr:rowOff>249381</xdr:rowOff>
    </xdr:to>
    <xdr:sp macro="" textlink="">
      <xdr:nvSpPr>
        <xdr:cNvPr id="3" name="Line 4">
          <a:extLst>
            <a:ext uri="{FF2B5EF4-FFF2-40B4-BE49-F238E27FC236}">
              <a16:creationId xmlns:a16="http://schemas.microsoft.com/office/drawing/2014/main" id="{7F63D01D-0140-4449-9DD4-53AA4C3CD95E}"/>
            </a:ext>
          </a:extLst>
        </xdr:cNvPr>
        <xdr:cNvSpPr>
          <a:spLocks noChangeShapeType="1"/>
        </xdr:cNvSpPr>
      </xdr:nvSpPr>
      <xdr:spPr bwMode="auto">
        <a:xfrm>
          <a:off x="0" y="515389"/>
          <a:ext cx="839585" cy="507076"/>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0</xdr:col>
      <xdr:colOff>290945</xdr:colOff>
      <xdr:row>3</xdr:row>
      <xdr:rowOff>241069</xdr:rowOff>
    </xdr:to>
    <xdr:sp macro="" textlink="">
      <xdr:nvSpPr>
        <xdr:cNvPr id="4" name="Line 5">
          <a:extLst>
            <a:ext uri="{FF2B5EF4-FFF2-40B4-BE49-F238E27FC236}">
              <a16:creationId xmlns:a16="http://schemas.microsoft.com/office/drawing/2014/main" id="{83823572-27AA-4B2B-988B-316BF244F52D}"/>
            </a:ext>
          </a:extLst>
        </xdr:cNvPr>
        <xdr:cNvSpPr>
          <a:spLocks noChangeShapeType="1"/>
        </xdr:cNvSpPr>
      </xdr:nvSpPr>
      <xdr:spPr bwMode="auto">
        <a:xfrm>
          <a:off x="0" y="515389"/>
          <a:ext cx="290945" cy="498764"/>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15</xdr:row>
      <xdr:rowOff>0</xdr:rowOff>
    </xdr:from>
    <xdr:to>
      <xdr:col>1</xdr:col>
      <xdr:colOff>19050</xdr:colOff>
      <xdr:row>17</xdr:row>
      <xdr:rowOff>9525</xdr:rowOff>
    </xdr:to>
    <xdr:sp macro="" textlink="">
      <xdr:nvSpPr>
        <xdr:cNvPr id="5" name="Line 6">
          <a:extLst>
            <a:ext uri="{FF2B5EF4-FFF2-40B4-BE49-F238E27FC236}">
              <a16:creationId xmlns:a16="http://schemas.microsoft.com/office/drawing/2014/main" id="{E8174AFD-C9B6-4AA5-8899-1529AE8430B8}"/>
            </a:ext>
          </a:extLst>
        </xdr:cNvPr>
        <xdr:cNvSpPr>
          <a:spLocks noChangeShapeType="1"/>
        </xdr:cNvSpPr>
      </xdr:nvSpPr>
      <xdr:spPr bwMode="auto">
        <a:xfrm>
          <a:off x="9525" y="4238625"/>
          <a:ext cx="285750" cy="638175"/>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1</xdr:col>
      <xdr:colOff>548640</xdr:colOff>
      <xdr:row>3</xdr:row>
      <xdr:rowOff>249380</xdr:rowOff>
    </xdr:from>
    <xdr:to>
      <xdr:col>2</xdr:col>
      <xdr:colOff>16625</xdr:colOff>
      <xdr:row>4</xdr:row>
      <xdr:rowOff>0</xdr:rowOff>
    </xdr:to>
    <xdr:sp macro="" textlink="">
      <xdr:nvSpPr>
        <xdr:cNvPr id="6" name="Line 7">
          <a:extLst>
            <a:ext uri="{FF2B5EF4-FFF2-40B4-BE49-F238E27FC236}">
              <a16:creationId xmlns:a16="http://schemas.microsoft.com/office/drawing/2014/main" id="{B0CD1489-4F0E-42F0-AAA8-277531F3D9FB}"/>
            </a:ext>
          </a:extLst>
        </xdr:cNvPr>
        <xdr:cNvSpPr>
          <a:spLocks noChangeShapeType="1"/>
        </xdr:cNvSpPr>
      </xdr:nvSpPr>
      <xdr:spPr bwMode="auto">
        <a:xfrm>
          <a:off x="839585" y="1022464"/>
          <a:ext cx="399011" cy="8314"/>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14</xdr:row>
      <xdr:rowOff>257693</xdr:rowOff>
    </xdr:from>
    <xdr:to>
      <xdr:col>2</xdr:col>
      <xdr:colOff>16625</xdr:colOff>
      <xdr:row>16</xdr:row>
      <xdr:rowOff>8311</xdr:rowOff>
    </xdr:to>
    <xdr:sp macro="" textlink="">
      <xdr:nvSpPr>
        <xdr:cNvPr id="7" name="Line 9">
          <a:extLst>
            <a:ext uri="{FF2B5EF4-FFF2-40B4-BE49-F238E27FC236}">
              <a16:creationId xmlns:a16="http://schemas.microsoft.com/office/drawing/2014/main" id="{4C5B43D6-4B77-42D8-AEA7-2352B0F45610}"/>
            </a:ext>
          </a:extLst>
        </xdr:cNvPr>
        <xdr:cNvSpPr>
          <a:spLocks noChangeShapeType="1"/>
        </xdr:cNvSpPr>
      </xdr:nvSpPr>
      <xdr:spPr bwMode="auto">
        <a:xfrm>
          <a:off x="0" y="3865417"/>
          <a:ext cx="1238596" cy="266007"/>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15</xdr:row>
      <xdr:rowOff>0</xdr:rowOff>
    </xdr:from>
    <xdr:to>
      <xdr:col>1</xdr:col>
      <xdr:colOff>495300</xdr:colOff>
      <xdr:row>16</xdr:row>
      <xdr:rowOff>238125</xdr:rowOff>
    </xdr:to>
    <xdr:sp macro="" textlink="">
      <xdr:nvSpPr>
        <xdr:cNvPr id="8" name="Line 10">
          <a:extLst>
            <a:ext uri="{FF2B5EF4-FFF2-40B4-BE49-F238E27FC236}">
              <a16:creationId xmlns:a16="http://schemas.microsoft.com/office/drawing/2014/main" id="{4101DF48-380E-463F-87E9-7B0AFB13D594}"/>
            </a:ext>
          </a:extLst>
        </xdr:cNvPr>
        <xdr:cNvSpPr>
          <a:spLocks noChangeShapeType="1"/>
        </xdr:cNvSpPr>
      </xdr:nvSpPr>
      <xdr:spPr bwMode="auto">
        <a:xfrm>
          <a:off x="0" y="4238625"/>
          <a:ext cx="771525" cy="55245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1</xdr:col>
      <xdr:colOff>504825</xdr:colOff>
      <xdr:row>16</xdr:row>
      <xdr:rowOff>238125</xdr:rowOff>
    </xdr:from>
    <xdr:to>
      <xdr:col>2</xdr:col>
      <xdr:colOff>8313</xdr:colOff>
      <xdr:row>16</xdr:row>
      <xdr:rowOff>249382</xdr:rowOff>
    </xdr:to>
    <xdr:sp macro="" textlink="">
      <xdr:nvSpPr>
        <xdr:cNvPr id="9" name="Line 12">
          <a:extLst>
            <a:ext uri="{FF2B5EF4-FFF2-40B4-BE49-F238E27FC236}">
              <a16:creationId xmlns:a16="http://schemas.microsoft.com/office/drawing/2014/main" id="{22B7E1E3-6D44-4245-8ADD-2CDC278E3D4A}"/>
            </a:ext>
          </a:extLst>
        </xdr:cNvPr>
        <xdr:cNvSpPr>
          <a:spLocks noChangeShapeType="1"/>
        </xdr:cNvSpPr>
      </xdr:nvSpPr>
      <xdr:spPr bwMode="auto">
        <a:xfrm>
          <a:off x="804083" y="4361238"/>
          <a:ext cx="442826" cy="11257"/>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2</xdr:col>
      <xdr:colOff>0</xdr:colOff>
      <xdr:row>3</xdr:row>
      <xdr:rowOff>8313</xdr:rowOff>
    </xdr:to>
    <xdr:sp macro="" textlink="">
      <xdr:nvSpPr>
        <xdr:cNvPr id="10" name="Line 3">
          <a:extLst>
            <a:ext uri="{FF2B5EF4-FFF2-40B4-BE49-F238E27FC236}">
              <a16:creationId xmlns:a16="http://schemas.microsoft.com/office/drawing/2014/main" id="{DE21C187-7150-47CD-8DE7-09C210A33B3A}"/>
            </a:ext>
          </a:extLst>
        </xdr:cNvPr>
        <xdr:cNvSpPr>
          <a:spLocks noChangeShapeType="1"/>
        </xdr:cNvSpPr>
      </xdr:nvSpPr>
      <xdr:spPr bwMode="auto">
        <a:xfrm>
          <a:off x="0" y="515389"/>
          <a:ext cx="1246909" cy="266008"/>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xdr:row>
      <xdr:rowOff>9525</xdr:rowOff>
    </xdr:from>
    <xdr:to>
      <xdr:col>0</xdr:col>
      <xdr:colOff>619125</xdr:colOff>
      <xdr:row>6</xdr:row>
      <xdr:rowOff>0</xdr:rowOff>
    </xdr:to>
    <xdr:sp macro="" textlink="">
      <xdr:nvSpPr>
        <xdr:cNvPr id="2" name="Line 1">
          <a:extLst>
            <a:ext uri="{FF2B5EF4-FFF2-40B4-BE49-F238E27FC236}">
              <a16:creationId xmlns:a16="http://schemas.microsoft.com/office/drawing/2014/main" id="{98F1C2CF-573C-4AF9-9466-FD35CCC49249}"/>
            </a:ext>
          </a:extLst>
        </xdr:cNvPr>
        <xdr:cNvSpPr>
          <a:spLocks noChangeShapeType="1"/>
        </xdr:cNvSpPr>
      </xdr:nvSpPr>
      <xdr:spPr bwMode="auto">
        <a:xfrm>
          <a:off x="0" y="807547"/>
          <a:ext cx="619125" cy="1212446"/>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9</xdr:row>
      <xdr:rowOff>0</xdr:rowOff>
    </xdr:from>
    <xdr:to>
      <xdr:col>1</xdr:col>
      <xdr:colOff>0</xdr:colOff>
      <xdr:row>11</xdr:row>
      <xdr:rowOff>0</xdr:rowOff>
    </xdr:to>
    <xdr:sp macro="" textlink="">
      <xdr:nvSpPr>
        <xdr:cNvPr id="3" name="Line 2">
          <a:extLst>
            <a:ext uri="{FF2B5EF4-FFF2-40B4-BE49-F238E27FC236}">
              <a16:creationId xmlns:a16="http://schemas.microsoft.com/office/drawing/2014/main" id="{A430ECF8-EC75-4A64-B257-C6BA6749EEE3}"/>
            </a:ext>
          </a:extLst>
        </xdr:cNvPr>
        <xdr:cNvSpPr>
          <a:spLocks noChangeShapeType="1"/>
        </xdr:cNvSpPr>
      </xdr:nvSpPr>
      <xdr:spPr bwMode="auto">
        <a:xfrm>
          <a:off x="19050" y="3217025"/>
          <a:ext cx="679219" cy="798022"/>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15</xdr:row>
      <xdr:rowOff>9525</xdr:rowOff>
    </xdr:from>
    <xdr:to>
      <xdr:col>0</xdr:col>
      <xdr:colOff>676275</xdr:colOff>
      <xdr:row>17</xdr:row>
      <xdr:rowOff>9525</xdr:rowOff>
    </xdr:to>
    <xdr:sp macro="" textlink="">
      <xdr:nvSpPr>
        <xdr:cNvPr id="4" name="Line 3">
          <a:extLst>
            <a:ext uri="{FF2B5EF4-FFF2-40B4-BE49-F238E27FC236}">
              <a16:creationId xmlns:a16="http://schemas.microsoft.com/office/drawing/2014/main" id="{5BE2AEE1-91C4-4D7E-9224-4B9063AE105A}"/>
            </a:ext>
          </a:extLst>
        </xdr:cNvPr>
        <xdr:cNvSpPr>
          <a:spLocks noChangeShapeType="1"/>
        </xdr:cNvSpPr>
      </xdr:nvSpPr>
      <xdr:spPr bwMode="auto">
        <a:xfrm>
          <a:off x="19050" y="5620616"/>
          <a:ext cx="657225" cy="798022"/>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0EFB8-7D7B-448F-98E4-30BFC3139FA2}">
  <sheetPr codeName="Sheet1">
    <pageSetUpPr fitToPage="1"/>
  </sheetPr>
  <dimension ref="B3:N14"/>
  <sheetViews>
    <sheetView view="pageLayout" zoomScaleNormal="100" workbookViewId="0">
      <selection activeCell="B7" sqref="B7:N7"/>
    </sheetView>
  </sheetViews>
  <sheetFormatPr defaultColWidth="9" defaultRowHeight="32.75"/>
  <cols>
    <col min="1" max="16384" width="9" style="1"/>
  </cols>
  <sheetData>
    <row r="3" spans="2:14" ht="33.75" customHeight="1">
      <c r="D3" s="550" t="s">
        <v>1348</v>
      </c>
      <c r="E3" s="550"/>
      <c r="F3" s="550"/>
      <c r="G3" s="550"/>
      <c r="H3" s="550"/>
      <c r="I3" s="550"/>
      <c r="J3" s="550"/>
      <c r="K3" s="550"/>
      <c r="L3" s="550"/>
    </row>
    <row r="7" spans="2:14" ht="55" customHeight="1">
      <c r="B7" s="549" t="s">
        <v>1</v>
      </c>
      <c r="C7" s="549"/>
      <c r="D7" s="549"/>
      <c r="E7" s="549"/>
      <c r="F7" s="549"/>
      <c r="G7" s="549"/>
      <c r="H7" s="549"/>
      <c r="I7" s="549"/>
      <c r="J7" s="549"/>
      <c r="K7" s="549"/>
      <c r="L7" s="549"/>
      <c r="M7" s="549"/>
      <c r="N7" s="549"/>
    </row>
    <row r="11" spans="2:14" ht="32.9" customHeight="1">
      <c r="D11" s="550" t="s">
        <v>1347</v>
      </c>
      <c r="E11" s="550"/>
      <c r="F11" s="550"/>
      <c r="G11" s="550"/>
      <c r="H11" s="550"/>
      <c r="I11" s="550"/>
      <c r="J11" s="550"/>
      <c r="K11" s="550"/>
      <c r="L11" s="550"/>
    </row>
    <row r="14" spans="2:14" ht="32.9" customHeight="1">
      <c r="D14" s="550" t="s">
        <v>0</v>
      </c>
      <c r="E14" s="550"/>
      <c r="F14" s="550"/>
      <c r="G14" s="550"/>
      <c r="H14" s="550"/>
      <c r="I14" s="550"/>
      <c r="J14" s="550"/>
      <c r="K14" s="550"/>
      <c r="L14" s="550"/>
    </row>
  </sheetData>
  <mergeCells count="4">
    <mergeCell ref="B7:N7"/>
    <mergeCell ref="D3:L3"/>
    <mergeCell ref="D11:L11"/>
    <mergeCell ref="D14:L14"/>
  </mergeCells>
  <phoneticPr fontId="5"/>
  <pageMargins left="0.78740157480314965" right="0.39370078740157483" top="0.39370078740157483" bottom="0.39370078740157483" header="0" footer="0"/>
  <pageSetup paperSize="9" orientation="landscape" horizontalDpi="4294967292" r:id="rId1"/>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Q29"/>
  <sheetViews>
    <sheetView view="pageLayout" zoomScaleNormal="100" workbookViewId="0">
      <selection activeCell="B7" sqref="B7:N7"/>
    </sheetView>
  </sheetViews>
  <sheetFormatPr defaultColWidth="9" defaultRowHeight="14.4"/>
  <cols>
    <col min="1" max="1" width="4.77734375" style="14" customWidth="1"/>
    <col min="2" max="2" width="19.88671875" style="14" customWidth="1"/>
    <col min="3" max="7" width="9.21875" style="14" customWidth="1"/>
    <col min="8" max="8" width="10.44140625" style="14" customWidth="1"/>
    <col min="9" max="12" width="9.21875" style="14" customWidth="1"/>
    <col min="13" max="16" width="10.44140625" style="14" customWidth="1"/>
    <col min="17" max="17" width="9.21875" style="14" customWidth="1"/>
    <col min="18" max="16384" width="9" style="14"/>
  </cols>
  <sheetData>
    <row r="1" spans="1:17" ht="28.5" customHeight="1">
      <c r="O1" s="676" t="s">
        <v>1380</v>
      </c>
      <c r="P1" s="676"/>
      <c r="Q1" s="676"/>
    </row>
    <row r="2" spans="1:17" s="42" customFormat="1" ht="24.75" customHeight="1">
      <c r="A2" s="677" t="s">
        <v>1215</v>
      </c>
      <c r="B2" s="678"/>
      <c r="C2" s="53" t="s">
        <v>109</v>
      </c>
      <c r="D2" s="53" t="s">
        <v>110</v>
      </c>
      <c r="E2" s="53" t="s">
        <v>111</v>
      </c>
      <c r="F2" s="53" t="s">
        <v>112</v>
      </c>
      <c r="G2" s="53" t="s">
        <v>113</v>
      </c>
      <c r="H2" s="53" t="s">
        <v>114</v>
      </c>
      <c r="I2" s="53" t="s">
        <v>115</v>
      </c>
      <c r="J2" s="53" t="s">
        <v>116</v>
      </c>
      <c r="K2" s="53" t="s">
        <v>117</v>
      </c>
      <c r="L2" s="53" t="s">
        <v>118</v>
      </c>
      <c r="M2" s="53" t="s">
        <v>119</v>
      </c>
      <c r="N2" s="53" t="s">
        <v>120</v>
      </c>
      <c r="O2" s="53" t="s">
        <v>121</v>
      </c>
      <c r="P2" s="54" t="s">
        <v>1381</v>
      </c>
      <c r="Q2" s="55" t="s">
        <v>122</v>
      </c>
    </row>
    <row r="3" spans="1:17" ht="24.75" customHeight="1">
      <c r="A3" s="56" t="s">
        <v>157</v>
      </c>
      <c r="B3" s="57" t="s">
        <v>158</v>
      </c>
      <c r="C3" s="58">
        <v>727</v>
      </c>
      <c r="D3" s="59">
        <v>1210</v>
      </c>
      <c r="E3" s="59">
        <v>2954</v>
      </c>
      <c r="F3" s="58">
        <v>3763</v>
      </c>
      <c r="G3" s="58">
        <v>4605</v>
      </c>
      <c r="H3" s="58">
        <v>3843</v>
      </c>
      <c r="I3" s="58">
        <v>1998</v>
      </c>
      <c r="J3" s="58">
        <v>656</v>
      </c>
      <c r="K3" s="58">
        <v>6410</v>
      </c>
      <c r="L3" s="58">
        <v>3183</v>
      </c>
      <c r="M3" s="58">
        <v>2125</v>
      </c>
      <c r="N3" s="58">
        <v>1422</v>
      </c>
      <c r="O3" s="58">
        <v>32896</v>
      </c>
      <c r="P3" s="60">
        <v>34309</v>
      </c>
      <c r="Q3" s="95">
        <v>0.9588154711591711</v>
      </c>
    </row>
    <row r="4" spans="1:17" ht="24.75" customHeight="1">
      <c r="A4" s="43" t="s">
        <v>159</v>
      </c>
      <c r="B4" s="44" t="s">
        <v>160</v>
      </c>
      <c r="C4" s="45">
        <v>555</v>
      </c>
      <c r="D4" s="46">
        <v>3852</v>
      </c>
      <c r="E4" s="46">
        <v>13228</v>
      </c>
      <c r="F4" s="45">
        <v>2496</v>
      </c>
      <c r="G4" s="45">
        <v>4269</v>
      </c>
      <c r="H4" s="45">
        <v>13678</v>
      </c>
      <c r="I4" s="45">
        <v>3913</v>
      </c>
      <c r="J4" s="45">
        <v>927</v>
      </c>
      <c r="K4" s="45">
        <v>240</v>
      </c>
      <c r="L4" s="45">
        <v>4047</v>
      </c>
      <c r="M4" s="45">
        <v>2408</v>
      </c>
      <c r="N4" s="45">
        <v>961</v>
      </c>
      <c r="O4" s="45">
        <v>50574</v>
      </c>
      <c r="P4" s="61">
        <v>127150</v>
      </c>
      <c r="Q4" s="79">
        <v>0.39775068816358633</v>
      </c>
    </row>
    <row r="5" spans="1:17" ht="24.75" customHeight="1">
      <c r="A5" s="43" t="s">
        <v>161</v>
      </c>
      <c r="B5" s="44" t="s">
        <v>162</v>
      </c>
      <c r="C5" s="45">
        <v>0</v>
      </c>
      <c r="D5" s="46">
        <v>0</v>
      </c>
      <c r="E5" s="46">
        <v>0</v>
      </c>
      <c r="F5" s="45">
        <v>0</v>
      </c>
      <c r="G5" s="45">
        <v>54</v>
      </c>
      <c r="H5" s="45">
        <v>386</v>
      </c>
      <c r="I5" s="45">
        <v>16986</v>
      </c>
      <c r="J5" s="45">
        <v>1466</v>
      </c>
      <c r="K5" s="45">
        <v>429</v>
      </c>
      <c r="L5" s="45">
        <v>2410</v>
      </c>
      <c r="M5" s="45">
        <v>357</v>
      </c>
      <c r="N5" s="45">
        <v>43</v>
      </c>
      <c r="O5" s="45">
        <v>22131</v>
      </c>
      <c r="P5" s="61">
        <v>20849</v>
      </c>
      <c r="Q5" s="79">
        <v>1.0614897597007051</v>
      </c>
    </row>
    <row r="6" spans="1:17" ht="24.75" customHeight="1">
      <c r="A6" s="43" t="s">
        <v>163</v>
      </c>
      <c r="B6" s="44" t="s">
        <v>164</v>
      </c>
      <c r="C6" s="45">
        <v>84</v>
      </c>
      <c r="D6" s="46">
        <v>4</v>
      </c>
      <c r="E6" s="46">
        <v>7</v>
      </c>
      <c r="F6" s="45">
        <v>628</v>
      </c>
      <c r="G6" s="45">
        <v>190</v>
      </c>
      <c r="H6" s="45">
        <v>33</v>
      </c>
      <c r="I6" s="45">
        <v>30</v>
      </c>
      <c r="J6" s="45">
        <v>104</v>
      </c>
      <c r="K6" s="45">
        <v>750</v>
      </c>
      <c r="L6" s="45">
        <v>5922</v>
      </c>
      <c r="M6" s="45">
        <v>2718</v>
      </c>
      <c r="N6" s="45">
        <v>4285</v>
      </c>
      <c r="O6" s="45">
        <v>14755</v>
      </c>
      <c r="P6" s="61">
        <v>31366</v>
      </c>
      <c r="Q6" s="79">
        <v>0.47041382388573616</v>
      </c>
    </row>
    <row r="7" spans="1:17" ht="24.75" customHeight="1">
      <c r="A7" s="43" t="s">
        <v>165</v>
      </c>
      <c r="B7" s="44" t="s">
        <v>166</v>
      </c>
      <c r="C7" s="45">
        <v>9652</v>
      </c>
      <c r="D7" s="46">
        <v>7391</v>
      </c>
      <c r="E7" s="46">
        <v>16832</v>
      </c>
      <c r="F7" s="45">
        <v>21511</v>
      </c>
      <c r="G7" s="45">
        <v>41102</v>
      </c>
      <c r="H7" s="45">
        <v>66338</v>
      </c>
      <c r="I7" s="45">
        <v>33462</v>
      </c>
      <c r="J7" s="45">
        <v>36339</v>
      </c>
      <c r="K7" s="45">
        <v>22272</v>
      </c>
      <c r="L7" s="45">
        <v>16606</v>
      </c>
      <c r="M7" s="45">
        <v>12855</v>
      </c>
      <c r="N7" s="45">
        <v>16885</v>
      </c>
      <c r="O7" s="45">
        <v>301245</v>
      </c>
      <c r="P7" s="61">
        <v>309817</v>
      </c>
      <c r="Q7" s="79">
        <v>0.97233205408353962</v>
      </c>
    </row>
    <row r="8" spans="1:17" ht="24.75" customHeight="1">
      <c r="A8" s="43" t="s">
        <v>167</v>
      </c>
      <c r="B8" s="44" t="s">
        <v>168</v>
      </c>
      <c r="C8" s="45">
        <v>131762</v>
      </c>
      <c r="D8" s="46">
        <v>80</v>
      </c>
      <c r="E8" s="46">
        <v>79</v>
      </c>
      <c r="F8" s="45">
        <v>1633</v>
      </c>
      <c r="G8" s="45">
        <v>137333</v>
      </c>
      <c r="H8" s="45">
        <v>456014</v>
      </c>
      <c r="I8" s="45">
        <v>555850</v>
      </c>
      <c r="J8" s="45">
        <v>229087</v>
      </c>
      <c r="K8" s="45">
        <v>221672</v>
      </c>
      <c r="L8" s="45">
        <v>213487</v>
      </c>
      <c r="M8" s="45">
        <v>212706</v>
      </c>
      <c r="N8" s="45">
        <v>2415</v>
      </c>
      <c r="O8" s="45">
        <v>2162118</v>
      </c>
      <c r="P8" s="61">
        <v>2525616</v>
      </c>
      <c r="Q8" s="79">
        <v>0.85607550791569265</v>
      </c>
    </row>
    <row r="9" spans="1:17" ht="24.75" customHeight="1">
      <c r="A9" s="43" t="s">
        <v>169</v>
      </c>
      <c r="B9" s="44" t="s">
        <v>170</v>
      </c>
      <c r="C9" s="45">
        <v>6275</v>
      </c>
      <c r="D9" s="46">
        <v>12016</v>
      </c>
      <c r="E9" s="46">
        <v>17610</v>
      </c>
      <c r="F9" s="45">
        <v>1062</v>
      </c>
      <c r="G9" s="45">
        <v>601</v>
      </c>
      <c r="H9" s="45">
        <v>4</v>
      </c>
      <c r="I9" s="45">
        <v>0</v>
      </c>
      <c r="J9" s="45">
        <v>0</v>
      </c>
      <c r="K9" s="45">
        <v>762</v>
      </c>
      <c r="L9" s="45">
        <v>1421</v>
      </c>
      <c r="M9" s="45">
        <v>1534</v>
      </c>
      <c r="N9" s="45">
        <v>4084</v>
      </c>
      <c r="O9" s="45">
        <v>45369</v>
      </c>
      <c r="P9" s="61">
        <v>35098</v>
      </c>
      <c r="Q9" s="79">
        <v>1.2926377571371588</v>
      </c>
    </row>
    <row r="10" spans="1:17" ht="24.75" customHeight="1">
      <c r="A10" s="43" t="s">
        <v>171</v>
      </c>
      <c r="B10" s="44" t="s">
        <v>172</v>
      </c>
      <c r="C10" s="45">
        <v>464</v>
      </c>
      <c r="D10" s="46">
        <v>266</v>
      </c>
      <c r="E10" s="46">
        <v>46</v>
      </c>
      <c r="F10" s="45">
        <v>33</v>
      </c>
      <c r="G10" s="45">
        <v>112</v>
      </c>
      <c r="H10" s="45">
        <v>152</v>
      </c>
      <c r="I10" s="45">
        <v>12</v>
      </c>
      <c r="J10" s="45">
        <v>30</v>
      </c>
      <c r="K10" s="45">
        <v>547</v>
      </c>
      <c r="L10" s="45">
        <v>7404</v>
      </c>
      <c r="M10" s="45">
        <v>4007</v>
      </c>
      <c r="N10" s="45">
        <v>25</v>
      </c>
      <c r="O10" s="45">
        <v>13098</v>
      </c>
      <c r="P10" s="61">
        <v>4792</v>
      </c>
      <c r="Q10" s="79">
        <v>2.73330550918197</v>
      </c>
    </row>
    <row r="11" spans="1:17" ht="24.75" customHeight="1">
      <c r="A11" s="43" t="s">
        <v>173</v>
      </c>
      <c r="B11" s="44" t="s">
        <v>174</v>
      </c>
      <c r="C11" s="45">
        <v>0</v>
      </c>
      <c r="D11" s="46">
        <v>0</v>
      </c>
      <c r="E11" s="46">
        <v>2</v>
      </c>
      <c r="F11" s="45">
        <v>5</v>
      </c>
      <c r="G11" s="45">
        <v>8</v>
      </c>
      <c r="H11" s="45">
        <v>40</v>
      </c>
      <c r="I11" s="45">
        <v>401</v>
      </c>
      <c r="J11" s="45">
        <v>403</v>
      </c>
      <c r="K11" s="45">
        <v>21</v>
      </c>
      <c r="L11" s="45">
        <v>3</v>
      </c>
      <c r="M11" s="45">
        <v>0</v>
      </c>
      <c r="N11" s="45">
        <v>0</v>
      </c>
      <c r="O11" s="45">
        <v>883</v>
      </c>
      <c r="P11" s="61">
        <v>523</v>
      </c>
      <c r="Q11" s="79">
        <v>1.6883365200764819</v>
      </c>
    </row>
    <row r="12" spans="1:17" ht="24.75" customHeight="1">
      <c r="A12" s="43" t="s">
        <v>175</v>
      </c>
      <c r="B12" s="44" t="s">
        <v>176</v>
      </c>
      <c r="C12" s="45">
        <v>17669</v>
      </c>
      <c r="D12" s="46">
        <v>12143</v>
      </c>
      <c r="E12" s="46">
        <v>9502</v>
      </c>
      <c r="F12" s="45">
        <v>2969</v>
      </c>
      <c r="G12" s="45">
        <v>12252</v>
      </c>
      <c r="H12" s="45">
        <v>16002</v>
      </c>
      <c r="I12" s="45">
        <v>0</v>
      </c>
      <c r="J12" s="45">
        <v>0</v>
      </c>
      <c r="K12" s="45">
        <v>12363</v>
      </c>
      <c r="L12" s="45">
        <v>15500</v>
      </c>
      <c r="M12" s="45">
        <v>12615</v>
      </c>
      <c r="N12" s="45">
        <v>11523</v>
      </c>
      <c r="O12" s="45">
        <v>122538</v>
      </c>
      <c r="P12" s="61">
        <v>163316</v>
      </c>
      <c r="Q12" s="79">
        <v>0.75031227803766931</v>
      </c>
    </row>
    <row r="13" spans="1:17" ht="24.75" customHeight="1">
      <c r="A13" s="43" t="s">
        <v>177</v>
      </c>
      <c r="B13" s="44" t="s">
        <v>178</v>
      </c>
      <c r="C13" s="45">
        <v>1315</v>
      </c>
      <c r="D13" s="46">
        <v>1162</v>
      </c>
      <c r="E13" s="46">
        <v>1644</v>
      </c>
      <c r="F13" s="45">
        <v>1608</v>
      </c>
      <c r="G13" s="45">
        <v>3642</v>
      </c>
      <c r="H13" s="45">
        <v>4197</v>
      </c>
      <c r="I13" s="45">
        <v>0</v>
      </c>
      <c r="J13" s="45">
        <v>0</v>
      </c>
      <c r="K13" s="45">
        <v>2410</v>
      </c>
      <c r="L13" s="45">
        <v>2820</v>
      </c>
      <c r="M13" s="45">
        <v>1825</v>
      </c>
      <c r="N13" s="45">
        <v>1538</v>
      </c>
      <c r="O13" s="45">
        <v>22161</v>
      </c>
      <c r="P13" s="61">
        <v>24819</v>
      </c>
      <c r="Q13" s="79">
        <v>0.89290462951770821</v>
      </c>
    </row>
    <row r="14" spans="1:17" ht="24.75" customHeight="1">
      <c r="A14" s="43" t="s">
        <v>179</v>
      </c>
      <c r="B14" s="44" t="s">
        <v>180</v>
      </c>
      <c r="C14" s="45">
        <v>6584</v>
      </c>
      <c r="D14" s="46">
        <v>6112</v>
      </c>
      <c r="E14" s="46">
        <v>5947</v>
      </c>
      <c r="F14" s="45">
        <v>5673</v>
      </c>
      <c r="G14" s="45">
        <v>1082</v>
      </c>
      <c r="H14" s="45">
        <v>0</v>
      </c>
      <c r="I14" s="45">
        <v>0</v>
      </c>
      <c r="J14" s="45">
        <v>0</v>
      </c>
      <c r="K14" s="45">
        <v>0</v>
      </c>
      <c r="L14" s="45">
        <v>21892</v>
      </c>
      <c r="M14" s="45">
        <v>8514</v>
      </c>
      <c r="N14" s="45">
        <v>10789</v>
      </c>
      <c r="O14" s="45">
        <v>66593</v>
      </c>
      <c r="P14" s="61">
        <v>58546</v>
      </c>
      <c r="Q14" s="79">
        <v>1.1374474771974175</v>
      </c>
    </row>
    <row r="15" spans="1:17" ht="24.75" customHeight="1">
      <c r="A15" s="43" t="s">
        <v>181</v>
      </c>
      <c r="B15" s="44" t="s">
        <v>182</v>
      </c>
      <c r="C15" s="45">
        <v>12300</v>
      </c>
      <c r="D15" s="46">
        <v>11850</v>
      </c>
      <c r="E15" s="46">
        <v>0</v>
      </c>
      <c r="F15" s="45">
        <v>0</v>
      </c>
      <c r="G15" s="45">
        <v>57900</v>
      </c>
      <c r="H15" s="45">
        <v>63870</v>
      </c>
      <c r="I15" s="45">
        <v>68520</v>
      </c>
      <c r="J15" s="45">
        <v>47730</v>
      </c>
      <c r="K15" s="45">
        <v>58832</v>
      </c>
      <c r="L15" s="45">
        <v>39060</v>
      </c>
      <c r="M15" s="45">
        <v>20160</v>
      </c>
      <c r="N15" s="45">
        <v>12690</v>
      </c>
      <c r="O15" s="45">
        <v>392912</v>
      </c>
      <c r="P15" s="61">
        <v>452231</v>
      </c>
      <c r="Q15" s="79">
        <v>0.86883031017334067</v>
      </c>
    </row>
    <row r="16" spans="1:17" ht="24.75" customHeight="1">
      <c r="A16" s="43" t="s">
        <v>183</v>
      </c>
      <c r="B16" s="44" t="s">
        <v>184</v>
      </c>
      <c r="C16" s="45">
        <v>1</v>
      </c>
      <c r="D16" s="46">
        <v>0</v>
      </c>
      <c r="E16" s="46">
        <v>16</v>
      </c>
      <c r="F16" s="45">
        <v>123</v>
      </c>
      <c r="G16" s="45">
        <v>330</v>
      </c>
      <c r="H16" s="45">
        <v>41</v>
      </c>
      <c r="I16" s="45">
        <v>186</v>
      </c>
      <c r="J16" s="45">
        <v>283</v>
      </c>
      <c r="K16" s="45">
        <v>746</v>
      </c>
      <c r="L16" s="45">
        <v>1957</v>
      </c>
      <c r="M16" s="45">
        <v>924</v>
      </c>
      <c r="N16" s="45">
        <v>104</v>
      </c>
      <c r="O16" s="45">
        <v>4711</v>
      </c>
      <c r="P16" s="61">
        <v>8250</v>
      </c>
      <c r="Q16" s="79">
        <v>0.571030303030303</v>
      </c>
    </row>
    <row r="17" spans="1:17" ht="24.75" customHeight="1">
      <c r="A17" s="43" t="s">
        <v>185</v>
      </c>
      <c r="B17" s="44" t="s">
        <v>186</v>
      </c>
      <c r="C17" s="45">
        <v>11464</v>
      </c>
      <c r="D17" s="46">
        <v>9574</v>
      </c>
      <c r="E17" s="46">
        <v>13986</v>
      </c>
      <c r="F17" s="45">
        <v>11498</v>
      </c>
      <c r="G17" s="45">
        <v>14100</v>
      </c>
      <c r="H17" s="45">
        <v>11974</v>
      </c>
      <c r="I17" s="45">
        <v>535</v>
      </c>
      <c r="J17" s="45">
        <v>215</v>
      </c>
      <c r="K17" s="45">
        <v>7029</v>
      </c>
      <c r="L17" s="45">
        <v>5073</v>
      </c>
      <c r="M17" s="45">
        <v>5856</v>
      </c>
      <c r="N17" s="45">
        <v>4703</v>
      </c>
      <c r="O17" s="45">
        <v>96007</v>
      </c>
      <c r="P17" s="61">
        <v>141311</v>
      </c>
      <c r="Q17" s="79">
        <v>0.67940216968247336</v>
      </c>
    </row>
    <row r="18" spans="1:17" ht="24.75" customHeight="1">
      <c r="A18" s="43" t="s">
        <v>187</v>
      </c>
      <c r="B18" s="44" t="s">
        <v>188</v>
      </c>
      <c r="C18" s="45">
        <v>1472</v>
      </c>
      <c r="D18" s="46">
        <v>1026</v>
      </c>
      <c r="E18" s="46">
        <v>1053</v>
      </c>
      <c r="F18" s="45">
        <v>2662</v>
      </c>
      <c r="G18" s="45">
        <v>786</v>
      </c>
      <c r="H18" s="45">
        <v>918</v>
      </c>
      <c r="I18" s="45">
        <v>939</v>
      </c>
      <c r="J18" s="45">
        <v>1604</v>
      </c>
      <c r="K18" s="45">
        <v>409</v>
      </c>
      <c r="L18" s="45">
        <v>16</v>
      </c>
      <c r="M18" s="45">
        <v>0</v>
      </c>
      <c r="N18" s="45">
        <v>859</v>
      </c>
      <c r="O18" s="45">
        <v>11744</v>
      </c>
      <c r="P18" s="61">
        <v>7903</v>
      </c>
      <c r="Q18" s="79">
        <v>1.4860179678603063</v>
      </c>
    </row>
    <row r="19" spans="1:17" ht="24.75" customHeight="1">
      <c r="A19" s="43" t="s">
        <v>189</v>
      </c>
      <c r="B19" s="44" t="s">
        <v>190</v>
      </c>
      <c r="C19" s="45">
        <v>824</v>
      </c>
      <c r="D19" s="46">
        <v>787</v>
      </c>
      <c r="E19" s="46">
        <v>370</v>
      </c>
      <c r="F19" s="45">
        <v>315</v>
      </c>
      <c r="G19" s="45">
        <v>637</v>
      </c>
      <c r="H19" s="45">
        <v>2109</v>
      </c>
      <c r="I19" s="45">
        <v>5848</v>
      </c>
      <c r="J19" s="45">
        <v>13292</v>
      </c>
      <c r="K19" s="45">
        <v>9363</v>
      </c>
      <c r="L19" s="45">
        <v>4767</v>
      </c>
      <c r="M19" s="45">
        <v>1210</v>
      </c>
      <c r="N19" s="45">
        <v>1945</v>
      </c>
      <c r="O19" s="45">
        <v>41467</v>
      </c>
      <c r="P19" s="61">
        <v>80131</v>
      </c>
      <c r="Q19" s="79">
        <v>0.51749010994496514</v>
      </c>
    </row>
    <row r="20" spans="1:17" ht="24.75" customHeight="1">
      <c r="A20" s="43" t="s">
        <v>191</v>
      </c>
      <c r="B20" s="44" t="s">
        <v>192</v>
      </c>
      <c r="C20" s="45">
        <v>0</v>
      </c>
      <c r="D20" s="46">
        <v>0</v>
      </c>
      <c r="E20" s="46">
        <v>0</v>
      </c>
      <c r="F20" s="45">
        <v>0</v>
      </c>
      <c r="G20" s="45">
        <v>10130</v>
      </c>
      <c r="H20" s="45">
        <v>43925</v>
      </c>
      <c r="I20" s="45">
        <v>72932</v>
      </c>
      <c r="J20" s="45">
        <v>75026</v>
      </c>
      <c r="K20" s="45">
        <v>11</v>
      </c>
      <c r="L20" s="45">
        <v>0</v>
      </c>
      <c r="M20" s="45">
        <v>0</v>
      </c>
      <c r="N20" s="45">
        <v>0</v>
      </c>
      <c r="O20" s="45">
        <v>202024</v>
      </c>
      <c r="P20" s="61">
        <v>213231</v>
      </c>
      <c r="Q20" s="79">
        <v>0.94744197607289748</v>
      </c>
    </row>
    <row r="21" spans="1:17" ht="24.75" customHeight="1">
      <c r="A21" s="43" t="s">
        <v>193</v>
      </c>
      <c r="B21" s="44" t="s">
        <v>194</v>
      </c>
      <c r="C21" s="45">
        <v>0</v>
      </c>
      <c r="D21" s="46">
        <v>0</v>
      </c>
      <c r="E21" s="46">
        <v>0</v>
      </c>
      <c r="F21" s="45">
        <v>67</v>
      </c>
      <c r="G21" s="45">
        <v>40</v>
      </c>
      <c r="H21" s="45">
        <v>206</v>
      </c>
      <c r="I21" s="45">
        <v>234</v>
      </c>
      <c r="J21" s="45">
        <v>120</v>
      </c>
      <c r="K21" s="45">
        <v>4</v>
      </c>
      <c r="L21" s="45">
        <v>0</v>
      </c>
      <c r="M21" s="45">
        <v>0</v>
      </c>
      <c r="N21" s="45">
        <v>0</v>
      </c>
      <c r="O21" s="45">
        <v>671</v>
      </c>
      <c r="P21" s="61">
        <v>17923</v>
      </c>
      <c r="Q21" s="79">
        <v>3.7437928918149864E-2</v>
      </c>
    </row>
    <row r="22" spans="1:17" ht="24.75" customHeight="1">
      <c r="A22" s="43" t="s">
        <v>195</v>
      </c>
      <c r="B22" s="44" t="s">
        <v>196</v>
      </c>
      <c r="C22" s="45">
        <v>176</v>
      </c>
      <c r="D22" s="46">
        <v>166</v>
      </c>
      <c r="E22" s="46">
        <v>129</v>
      </c>
      <c r="F22" s="45">
        <v>273</v>
      </c>
      <c r="G22" s="45">
        <v>821</v>
      </c>
      <c r="H22" s="45">
        <v>17205</v>
      </c>
      <c r="I22" s="45">
        <v>23539</v>
      </c>
      <c r="J22" s="45">
        <v>19710</v>
      </c>
      <c r="K22" s="45">
        <v>1618</v>
      </c>
      <c r="L22" s="45">
        <v>983</v>
      </c>
      <c r="M22" s="45">
        <v>193</v>
      </c>
      <c r="N22" s="45">
        <v>224</v>
      </c>
      <c r="O22" s="45">
        <v>65037</v>
      </c>
      <c r="P22" s="61">
        <v>75439</v>
      </c>
      <c r="Q22" s="79">
        <v>0.86211376078686086</v>
      </c>
    </row>
    <row r="23" spans="1:17" ht="24.75" customHeight="1">
      <c r="A23" s="43" t="s">
        <v>197</v>
      </c>
      <c r="B23" s="44" t="s">
        <v>198</v>
      </c>
      <c r="C23" s="45">
        <v>0</v>
      </c>
      <c r="D23" s="46">
        <v>0</v>
      </c>
      <c r="E23" s="46">
        <v>0</v>
      </c>
      <c r="F23" s="45">
        <v>1708</v>
      </c>
      <c r="G23" s="45">
        <v>1024</v>
      </c>
      <c r="H23" s="45">
        <v>19</v>
      </c>
      <c r="I23" s="45">
        <v>0</v>
      </c>
      <c r="J23" s="45">
        <v>0</v>
      </c>
      <c r="K23" s="45">
        <v>0</v>
      </c>
      <c r="L23" s="45">
        <v>0</v>
      </c>
      <c r="M23" s="45">
        <v>0</v>
      </c>
      <c r="N23" s="45">
        <v>0</v>
      </c>
      <c r="O23" s="45">
        <v>2751</v>
      </c>
      <c r="P23" s="61">
        <v>1815</v>
      </c>
      <c r="Q23" s="79">
        <v>1.5157024793388429</v>
      </c>
    </row>
    <row r="24" spans="1:17" ht="24.75" customHeight="1">
      <c r="A24" s="43" t="s">
        <v>199</v>
      </c>
      <c r="B24" s="44" t="s">
        <v>200</v>
      </c>
      <c r="C24" s="45">
        <v>84</v>
      </c>
      <c r="D24" s="46">
        <v>24</v>
      </c>
      <c r="E24" s="46">
        <v>345</v>
      </c>
      <c r="F24" s="45">
        <v>6</v>
      </c>
      <c r="G24" s="45">
        <v>0</v>
      </c>
      <c r="H24" s="45">
        <v>0</v>
      </c>
      <c r="I24" s="45">
        <v>0</v>
      </c>
      <c r="J24" s="45">
        <v>0</v>
      </c>
      <c r="K24" s="45">
        <v>0</v>
      </c>
      <c r="L24" s="45">
        <v>0</v>
      </c>
      <c r="M24" s="45">
        <v>6</v>
      </c>
      <c r="N24" s="45">
        <v>275</v>
      </c>
      <c r="O24" s="45">
        <v>740</v>
      </c>
      <c r="P24" s="61">
        <v>973</v>
      </c>
      <c r="Q24" s="79">
        <v>0.76053442959917783</v>
      </c>
    </row>
    <row r="25" spans="1:17" ht="24.75" customHeight="1">
      <c r="A25" s="62" t="s">
        <v>201</v>
      </c>
      <c r="B25" s="63" t="s">
        <v>202</v>
      </c>
      <c r="C25" s="64">
        <v>124</v>
      </c>
      <c r="D25" s="65">
        <v>190</v>
      </c>
      <c r="E25" s="65">
        <v>303</v>
      </c>
      <c r="F25" s="64">
        <v>1507</v>
      </c>
      <c r="G25" s="64">
        <v>1923</v>
      </c>
      <c r="H25" s="64">
        <v>4792</v>
      </c>
      <c r="I25" s="64">
        <v>7293</v>
      </c>
      <c r="J25" s="64">
        <v>2950</v>
      </c>
      <c r="K25" s="64">
        <v>122</v>
      </c>
      <c r="L25" s="64">
        <v>139</v>
      </c>
      <c r="M25" s="64">
        <v>133</v>
      </c>
      <c r="N25" s="64">
        <v>181</v>
      </c>
      <c r="O25" s="64">
        <v>19657</v>
      </c>
      <c r="P25" s="66">
        <v>12295</v>
      </c>
      <c r="Q25" s="87">
        <v>1.5987799918666123</v>
      </c>
    </row>
    <row r="26" spans="1:17" ht="24.75" customHeight="1">
      <c r="A26" s="679" t="s">
        <v>203</v>
      </c>
      <c r="B26" s="679"/>
      <c r="C26" s="67">
        <v>312910</v>
      </c>
      <c r="D26" s="68">
        <v>362733</v>
      </c>
      <c r="E26" s="68">
        <v>226729</v>
      </c>
      <c r="F26" s="67">
        <v>168923</v>
      </c>
      <c r="G26" s="67">
        <v>540921</v>
      </c>
      <c r="H26" s="67">
        <v>852696</v>
      </c>
      <c r="I26" s="67">
        <v>849849</v>
      </c>
      <c r="J26" s="67">
        <v>474111</v>
      </c>
      <c r="K26" s="67">
        <v>554374</v>
      </c>
      <c r="L26" s="67">
        <v>505650</v>
      </c>
      <c r="M26" s="67">
        <v>598886</v>
      </c>
      <c r="N26" s="67">
        <v>303886</v>
      </c>
      <c r="O26" s="69">
        <v>5751668</v>
      </c>
      <c r="P26" s="70">
        <v>7171551</v>
      </c>
      <c r="Q26" s="83">
        <v>0.8020117266125556</v>
      </c>
    </row>
    <row r="27" spans="1:17" ht="24.75" customHeight="1">
      <c r="A27" s="680" t="s">
        <v>1382</v>
      </c>
      <c r="B27" s="680"/>
      <c r="C27" s="45">
        <v>489936</v>
      </c>
      <c r="D27" s="46">
        <v>567225</v>
      </c>
      <c r="E27" s="46">
        <v>187291</v>
      </c>
      <c r="F27" s="45">
        <v>245573</v>
      </c>
      <c r="G27" s="45">
        <v>460618</v>
      </c>
      <c r="H27" s="45">
        <v>1033182</v>
      </c>
      <c r="I27" s="45">
        <v>628769</v>
      </c>
      <c r="J27" s="45">
        <v>291103</v>
      </c>
      <c r="K27" s="45">
        <v>601057</v>
      </c>
      <c r="L27" s="45">
        <v>625959</v>
      </c>
      <c r="M27" s="45">
        <v>1103937</v>
      </c>
      <c r="N27" s="45">
        <v>936901</v>
      </c>
      <c r="O27" s="45">
        <v>7171551</v>
      </c>
      <c r="P27" s="71"/>
      <c r="Q27" s="47"/>
    </row>
    <row r="28" spans="1:17" ht="24.75" customHeight="1">
      <c r="A28" s="681" t="s">
        <v>204</v>
      </c>
      <c r="B28" s="681"/>
      <c r="C28" s="72">
        <v>0.63867525554358118</v>
      </c>
      <c r="D28" s="73">
        <v>0.639486976067698</v>
      </c>
      <c r="E28" s="73">
        <v>1.2105707161582777</v>
      </c>
      <c r="F28" s="72">
        <v>0.68787285247156649</v>
      </c>
      <c r="G28" s="72">
        <v>1.1743375204616406</v>
      </c>
      <c r="H28" s="72">
        <v>0.82531054547988636</v>
      </c>
      <c r="I28" s="72">
        <v>1.3516076651361628</v>
      </c>
      <c r="J28" s="72">
        <v>1.6286709515188782</v>
      </c>
      <c r="K28" s="72">
        <v>0.92233182543419345</v>
      </c>
      <c r="L28" s="72">
        <v>0.80780051089608107</v>
      </c>
      <c r="M28" s="72">
        <v>0.54250016078816088</v>
      </c>
      <c r="N28" s="72">
        <v>0.3243523061668202</v>
      </c>
      <c r="O28" s="72">
        <v>0.8020117266125556</v>
      </c>
      <c r="P28" s="74"/>
      <c r="Q28" s="52"/>
    </row>
    <row r="29" spans="1:17" ht="24.75" customHeight="1">
      <c r="P29" s="675" t="s">
        <v>1881</v>
      </c>
      <c r="Q29" s="675"/>
    </row>
  </sheetData>
  <sheetProtection selectLockedCells="1" selectUnlockedCells="1"/>
  <mergeCells count="6">
    <mergeCell ref="P29:Q29"/>
    <mergeCell ref="O1:Q1"/>
    <mergeCell ref="A2:B2"/>
    <mergeCell ref="A26:B26"/>
    <mergeCell ref="A27:B27"/>
    <mergeCell ref="A28:B28"/>
  </mergeCells>
  <phoneticPr fontId="5"/>
  <pageMargins left="0.78740157480314965" right="0.39370078740157483" top="0.39370078740157483" bottom="0.39370078740157483" header="0" footer="0"/>
  <pageSetup paperSize="9" scale="77" firstPageNumber="0" orientation="landscape" horizontalDpi="300" verticalDpi="300" r:id="rId1"/>
  <headerFooter scaleWithDoc="0" alignWithMargins="0">
    <oddFooter>&amp;C&amp;"ＭＳ 明朝,標準"－８－</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Q26"/>
  <sheetViews>
    <sheetView view="pageLayout" zoomScaleNormal="100" workbookViewId="0">
      <selection activeCell="I2" sqref="I2"/>
    </sheetView>
  </sheetViews>
  <sheetFormatPr defaultColWidth="9" defaultRowHeight="14.4"/>
  <cols>
    <col min="1" max="1" width="4.33203125" style="39" customWidth="1"/>
    <col min="2" max="2" width="18.33203125" style="14" customWidth="1"/>
    <col min="3" max="14" width="8.77734375" style="14" customWidth="1"/>
    <col min="15" max="16" width="9.6640625" style="14" customWidth="1"/>
    <col min="17" max="17" width="8.77734375" style="14" customWidth="1"/>
    <col min="18" max="18" width="13.6640625" style="14" customWidth="1"/>
    <col min="19" max="16384" width="9" style="14"/>
  </cols>
  <sheetData>
    <row r="1" spans="1:17" ht="29.95" customHeight="1"/>
    <row r="2" spans="1:17" s="38" customFormat="1" ht="28" customHeight="1">
      <c r="A2" s="682" t="s">
        <v>205</v>
      </c>
      <c r="B2" s="682"/>
      <c r="C2" s="682"/>
    </row>
    <row r="3" spans="1:17" ht="24.9" customHeight="1">
      <c r="A3" s="258" t="s">
        <v>1384</v>
      </c>
      <c r="B3" s="258"/>
      <c r="C3" s="258"/>
      <c r="D3" s="258"/>
      <c r="E3" s="258"/>
      <c r="F3" s="258"/>
      <c r="G3" s="258"/>
      <c r="H3" s="258"/>
      <c r="I3" s="258"/>
      <c r="J3" s="258"/>
      <c r="K3" s="258"/>
      <c r="L3" s="258"/>
      <c r="M3" s="258"/>
      <c r="N3" s="258"/>
      <c r="O3" s="258"/>
      <c r="P3" s="258"/>
      <c r="Q3" s="258"/>
    </row>
    <row r="4" spans="1:17" ht="24.9" customHeight="1">
      <c r="A4" s="258" t="s">
        <v>1970</v>
      </c>
      <c r="B4" s="258"/>
      <c r="C4" s="258"/>
      <c r="D4" s="258"/>
      <c r="E4" s="258"/>
      <c r="F4" s="258"/>
      <c r="G4" s="258"/>
      <c r="H4" s="258"/>
      <c r="I4" s="258"/>
      <c r="J4" s="258"/>
      <c r="K4" s="258"/>
      <c r="L4" s="258"/>
      <c r="M4" s="258"/>
      <c r="N4" s="258"/>
      <c r="O4" s="258"/>
      <c r="P4" s="258"/>
      <c r="Q4" s="258"/>
    </row>
    <row r="5" spans="1:17" ht="24.55" customHeight="1">
      <c r="A5" s="258" t="s">
        <v>1971</v>
      </c>
      <c r="B5" s="258"/>
      <c r="C5" s="258"/>
      <c r="D5" s="258"/>
      <c r="E5" s="258"/>
      <c r="F5" s="258"/>
      <c r="G5" s="258"/>
      <c r="H5" s="258"/>
      <c r="I5" s="258"/>
      <c r="J5" s="258"/>
      <c r="K5" s="258"/>
      <c r="L5" s="258"/>
      <c r="M5" s="258"/>
      <c r="N5" s="258"/>
      <c r="O5" s="258"/>
      <c r="P5" s="258"/>
      <c r="Q5" s="258"/>
    </row>
    <row r="6" spans="1:17" ht="19.5" customHeight="1">
      <c r="O6" s="676" t="s">
        <v>1383</v>
      </c>
      <c r="P6" s="676"/>
      <c r="Q6" s="676"/>
    </row>
    <row r="7" spans="1:17" s="42" customFormat="1" ht="29.95" customHeight="1">
      <c r="A7" s="672" t="s">
        <v>1094</v>
      </c>
      <c r="B7" s="672"/>
      <c r="C7" s="53" t="s">
        <v>206</v>
      </c>
      <c r="D7" s="53" t="s">
        <v>207</v>
      </c>
      <c r="E7" s="53" t="s">
        <v>208</v>
      </c>
      <c r="F7" s="53" t="s">
        <v>209</v>
      </c>
      <c r="G7" s="53" t="s">
        <v>210</v>
      </c>
      <c r="H7" s="53" t="s">
        <v>211</v>
      </c>
      <c r="I7" s="53" t="s">
        <v>212</v>
      </c>
      <c r="J7" s="53" t="s">
        <v>213</v>
      </c>
      <c r="K7" s="53" t="s">
        <v>214</v>
      </c>
      <c r="L7" s="53" t="s">
        <v>215</v>
      </c>
      <c r="M7" s="53" t="s">
        <v>216</v>
      </c>
      <c r="N7" s="53" t="s">
        <v>217</v>
      </c>
      <c r="O7" s="53" t="s">
        <v>121</v>
      </c>
      <c r="P7" s="54" t="s">
        <v>1381</v>
      </c>
      <c r="Q7" s="55" t="s">
        <v>122</v>
      </c>
    </row>
    <row r="8" spans="1:17" ht="24.9" customHeight="1">
      <c r="A8" s="56" t="s">
        <v>123</v>
      </c>
      <c r="B8" s="448" t="s">
        <v>124</v>
      </c>
      <c r="C8" s="449">
        <v>0</v>
      </c>
      <c r="D8" s="450">
        <v>0</v>
      </c>
      <c r="E8" s="450">
        <v>0</v>
      </c>
      <c r="F8" s="449">
        <v>0</v>
      </c>
      <c r="G8" s="449">
        <v>0</v>
      </c>
      <c r="H8" s="449">
        <v>0</v>
      </c>
      <c r="I8" s="449">
        <v>0</v>
      </c>
      <c r="J8" s="449">
        <v>0</v>
      </c>
      <c r="K8" s="449">
        <v>0</v>
      </c>
      <c r="L8" s="449">
        <v>12874</v>
      </c>
      <c r="M8" s="449">
        <v>49836</v>
      </c>
      <c r="N8" s="449">
        <v>8665</v>
      </c>
      <c r="O8" s="449">
        <v>71375</v>
      </c>
      <c r="P8" s="60">
        <v>81093</v>
      </c>
      <c r="Q8" s="95">
        <v>0.88016228281109343</v>
      </c>
    </row>
    <row r="9" spans="1:17" ht="24.9" customHeight="1">
      <c r="A9" s="43" t="s">
        <v>125</v>
      </c>
      <c r="B9" s="44" t="s">
        <v>126</v>
      </c>
      <c r="C9" s="45">
        <v>6</v>
      </c>
      <c r="D9" s="46">
        <v>58</v>
      </c>
      <c r="E9" s="46">
        <v>1834</v>
      </c>
      <c r="F9" s="45">
        <v>3769</v>
      </c>
      <c r="G9" s="45">
        <v>1985</v>
      </c>
      <c r="H9" s="45">
        <v>176</v>
      </c>
      <c r="I9" s="45">
        <v>22</v>
      </c>
      <c r="J9" s="45">
        <v>0</v>
      </c>
      <c r="K9" s="45">
        <v>0</v>
      </c>
      <c r="L9" s="45">
        <v>0</v>
      </c>
      <c r="M9" s="45">
        <v>0</v>
      </c>
      <c r="N9" s="45">
        <v>4</v>
      </c>
      <c r="O9" s="45">
        <v>7854</v>
      </c>
      <c r="P9" s="61">
        <v>12699</v>
      </c>
      <c r="Q9" s="79">
        <v>0.61847389558232935</v>
      </c>
    </row>
    <row r="10" spans="1:17" ht="24.9" customHeight="1">
      <c r="A10" s="43" t="s">
        <v>127</v>
      </c>
      <c r="B10" s="44" t="s">
        <v>128</v>
      </c>
      <c r="C10" s="45">
        <v>10508</v>
      </c>
      <c r="D10" s="46">
        <v>3841</v>
      </c>
      <c r="E10" s="46">
        <v>21231</v>
      </c>
      <c r="F10" s="45">
        <v>30928</v>
      </c>
      <c r="G10" s="45">
        <v>38081</v>
      </c>
      <c r="H10" s="45">
        <v>20345</v>
      </c>
      <c r="I10" s="45">
        <v>22458</v>
      </c>
      <c r="J10" s="45">
        <v>21565</v>
      </c>
      <c r="K10" s="45">
        <v>25123</v>
      </c>
      <c r="L10" s="45">
        <v>30371</v>
      </c>
      <c r="M10" s="45">
        <v>21533</v>
      </c>
      <c r="N10" s="45">
        <v>20169</v>
      </c>
      <c r="O10" s="45">
        <v>266153</v>
      </c>
      <c r="P10" s="61">
        <v>235496</v>
      </c>
      <c r="Q10" s="79">
        <v>1.130180555083738</v>
      </c>
    </row>
    <row r="11" spans="1:17" ht="24.9" customHeight="1">
      <c r="A11" s="43" t="s">
        <v>129</v>
      </c>
      <c r="B11" s="44" t="s">
        <v>130</v>
      </c>
      <c r="C11" s="45">
        <v>1087</v>
      </c>
      <c r="D11" s="46">
        <v>968</v>
      </c>
      <c r="E11" s="46">
        <v>4167</v>
      </c>
      <c r="F11" s="45">
        <v>4876</v>
      </c>
      <c r="G11" s="45">
        <v>1728</v>
      </c>
      <c r="H11" s="45">
        <v>8791</v>
      </c>
      <c r="I11" s="45">
        <v>668</v>
      </c>
      <c r="J11" s="45">
        <v>233</v>
      </c>
      <c r="K11" s="45">
        <v>9505</v>
      </c>
      <c r="L11" s="45">
        <v>3340</v>
      </c>
      <c r="M11" s="45">
        <v>1807</v>
      </c>
      <c r="N11" s="45">
        <v>2601</v>
      </c>
      <c r="O11" s="45">
        <v>39771</v>
      </c>
      <c r="P11" s="61">
        <v>43034</v>
      </c>
      <c r="Q11" s="79">
        <v>0.92417623274620064</v>
      </c>
    </row>
    <row r="12" spans="1:17" ht="24.9" customHeight="1">
      <c r="A12" s="43" t="s">
        <v>131</v>
      </c>
      <c r="B12" s="44" t="s">
        <v>132</v>
      </c>
      <c r="C12" s="45">
        <v>3187</v>
      </c>
      <c r="D12" s="46">
        <v>3238</v>
      </c>
      <c r="E12" s="46">
        <v>6673</v>
      </c>
      <c r="F12" s="45">
        <v>8582</v>
      </c>
      <c r="G12" s="45">
        <v>9771</v>
      </c>
      <c r="H12" s="45">
        <v>17540</v>
      </c>
      <c r="I12" s="45">
        <v>1921</v>
      </c>
      <c r="J12" s="45">
        <v>1511</v>
      </c>
      <c r="K12" s="45">
        <v>17239</v>
      </c>
      <c r="L12" s="45">
        <v>10436</v>
      </c>
      <c r="M12" s="45">
        <v>3890</v>
      </c>
      <c r="N12" s="45">
        <v>4762</v>
      </c>
      <c r="O12" s="45">
        <v>88750</v>
      </c>
      <c r="P12" s="61">
        <v>85272</v>
      </c>
      <c r="Q12" s="79">
        <v>1.0407871282484285</v>
      </c>
    </row>
    <row r="13" spans="1:17" ht="24.9" customHeight="1">
      <c r="A13" s="43" t="s">
        <v>133</v>
      </c>
      <c r="B13" s="44" t="s">
        <v>134</v>
      </c>
      <c r="C13" s="45">
        <v>3879</v>
      </c>
      <c r="D13" s="46">
        <v>2460</v>
      </c>
      <c r="E13" s="46">
        <v>5037</v>
      </c>
      <c r="F13" s="45">
        <v>5831</v>
      </c>
      <c r="G13" s="45">
        <v>18538</v>
      </c>
      <c r="H13" s="45">
        <v>8359</v>
      </c>
      <c r="I13" s="45">
        <v>678</v>
      </c>
      <c r="J13" s="45">
        <v>622</v>
      </c>
      <c r="K13" s="45">
        <v>6388</v>
      </c>
      <c r="L13" s="45">
        <v>5942</v>
      </c>
      <c r="M13" s="45">
        <v>2999</v>
      </c>
      <c r="N13" s="45">
        <v>4605</v>
      </c>
      <c r="O13" s="45">
        <v>65338</v>
      </c>
      <c r="P13" s="61">
        <v>64193</v>
      </c>
      <c r="Q13" s="79">
        <v>1.0178368357920646</v>
      </c>
    </row>
    <row r="14" spans="1:17" ht="24.9" customHeight="1">
      <c r="A14" s="43" t="s">
        <v>135</v>
      </c>
      <c r="B14" s="44" t="s">
        <v>136</v>
      </c>
      <c r="C14" s="45">
        <v>27</v>
      </c>
      <c r="D14" s="46">
        <v>66</v>
      </c>
      <c r="E14" s="46">
        <v>40</v>
      </c>
      <c r="F14" s="45">
        <v>50</v>
      </c>
      <c r="G14" s="45">
        <v>3</v>
      </c>
      <c r="H14" s="45">
        <v>341</v>
      </c>
      <c r="I14" s="45">
        <v>0</v>
      </c>
      <c r="J14" s="45">
        <v>0</v>
      </c>
      <c r="K14" s="45">
        <v>156</v>
      </c>
      <c r="L14" s="45">
        <v>193</v>
      </c>
      <c r="M14" s="45">
        <v>150</v>
      </c>
      <c r="N14" s="45">
        <v>157</v>
      </c>
      <c r="O14" s="45">
        <v>1183</v>
      </c>
      <c r="P14" s="61">
        <v>1139</v>
      </c>
      <c r="Q14" s="79">
        <v>1.0386303775241439</v>
      </c>
    </row>
    <row r="15" spans="1:17" ht="24.9" customHeight="1">
      <c r="A15" s="43" t="s">
        <v>137</v>
      </c>
      <c r="B15" s="44" t="s">
        <v>138</v>
      </c>
      <c r="C15" s="45">
        <v>33079</v>
      </c>
      <c r="D15" s="46">
        <v>65658</v>
      </c>
      <c r="E15" s="46">
        <v>4332</v>
      </c>
      <c r="F15" s="45">
        <v>766</v>
      </c>
      <c r="G15" s="45">
        <v>507</v>
      </c>
      <c r="H15" s="45">
        <v>408</v>
      </c>
      <c r="I15" s="45">
        <v>56</v>
      </c>
      <c r="J15" s="45">
        <v>33</v>
      </c>
      <c r="K15" s="45">
        <v>5928</v>
      </c>
      <c r="L15" s="45">
        <v>6060</v>
      </c>
      <c r="M15" s="45">
        <v>3346</v>
      </c>
      <c r="N15" s="45">
        <v>15001</v>
      </c>
      <c r="O15" s="45">
        <v>135174</v>
      </c>
      <c r="P15" s="61">
        <v>141896</v>
      </c>
      <c r="Q15" s="79">
        <v>0.95262727631504762</v>
      </c>
    </row>
    <row r="16" spans="1:17" ht="24.9" customHeight="1">
      <c r="A16" s="43" t="s">
        <v>139</v>
      </c>
      <c r="B16" s="44" t="s">
        <v>140</v>
      </c>
      <c r="C16" s="45">
        <v>1754</v>
      </c>
      <c r="D16" s="46">
        <v>2135</v>
      </c>
      <c r="E16" s="46">
        <v>77</v>
      </c>
      <c r="F16" s="45">
        <v>55</v>
      </c>
      <c r="G16" s="45">
        <v>44</v>
      </c>
      <c r="H16" s="45">
        <v>240</v>
      </c>
      <c r="I16" s="45">
        <v>3</v>
      </c>
      <c r="J16" s="45">
        <v>33</v>
      </c>
      <c r="K16" s="45">
        <v>7302</v>
      </c>
      <c r="L16" s="45">
        <v>3315</v>
      </c>
      <c r="M16" s="45">
        <v>899</v>
      </c>
      <c r="N16" s="45">
        <v>250</v>
      </c>
      <c r="O16" s="45">
        <v>16107</v>
      </c>
      <c r="P16" s="61">
        <v>31730</v>
      </c>
      <c r="Q16" s="79">
        <v>0.50762685156003784</v>
      </c>
    </row>
    <row r="17" spans="1:17" ht="24.9" customHeight="1">
      <c r="A17" s="43" t="s">
        <v>141</v>
      </c>
      <c r="B17" s="44" t="s">
        <v>142</v>
      </c>
      <c r="C17" s="45">
        <v>5</v>
      </c>
      <c r="D17" s="46">
        <v>8</v>
      </c>
      <c r="E17" s="46">
        <v>7</v>
      </c>
      <c r="F17" s="45">
        <v>34</v>
      </c>
      <c r="G17" s="45">
        <v>46</v>
      </c>
      <c r="H17" s="45">
        <v>1137</v>
      </c>
      <c r="I17" s="45">
        <v>32</v>
      </c>
      <c r="J17" s="45">
        <v>39</v>
      </c>
      <c r="K17" s="45">
        <v>3375</v>
      </c>
      <c r="L17" s="45">
        <v>302</v>
      </c>
      <c r="M17" s="45">
        <v>4391</v>
      </c>
      <c r="N17" s="45">
        <v>1511</v>
      </c>
      <c r="O17" s="45">
        <v>10887</v>
      </c>
      <c r="P17" s="61">
        <v>44401</v>
      </c>
      <c r="Q17" s="79">
        <v>0.2451971802436882</v>
      </c>
    </row>
    <row r="18" spans="1:17" ht="24.9" customHeight="1">
      <c r="A18" s="43" t="s">
        <v>143</v>
      </c>
      <c r="B18" s="44" t="s">
        <v>144</v>
      </c>
      <c r="C18" s="45">
        <v>597</v>
      </c>
      <c r="D18" s="46">
        <v>1371</v>
      </c>
      <c r="E18" s="46">
        <v>460</v>
      </c>
      <c r="F18" s="45">
        <v>76</v>
      </c>
      <c r="G18" s="45">
        <v>0</v>
      </c>
      <c r="H18" s="45">
        <v>1</v>
      </c>
      <c r="I18" s="45">
        <v>0</v>
      </c>
      <c r="J18" s="45">
        <v>0</v>
      </c>
      <c r="K18" s="45">
        <v>0</v>
      </c>
      <c r="L18" s="45">
        <v>1</v>
      </c>
      <c r="M18" s="45">
        <v>2</v>
      </c>
      <c r="N18" s="45">
        <v>309</v>
      </c>
      <c r="O18" s="45">
        <v>2817</v>
      </c>
      <c r="P18" s="61">
        <v>2074</v>
      </c>
      <c r="Q18" s="79">
        <v>1.35824493731919</v>
      </c>
    </row>
    <row r="19" spans="1:17" ht="24.9" customHeight="1">
      <c r="A19" s="43" t="s">
        <v>145</v>
      </c>
      <c r="B19" s="44" t="s">
        <v>146</v>
      </c>
      <c r="C19" s="45">
        <v>4245</v>
      </c>
      <c r="D19" s="46">
        <v>17324</v>
      </c>
      <c r="E19" s="46">
        <v>8196</v>
      </c>
      <c r="F19" s="45">
        <v>1903</v>
      </c>
      <c r="G19" s="45">
        <v>1128</v>
      </c>
      <c r="H19" s="45">
        <v>2148</v>
      </c>
      <c r="I19" s="45">
        <v>0</v>
      </c>
      <c r="J19" s="45">
        <v>33</v>
      </c>
      <c r="K19" s="45">
        <v>4133</v>
      </c>
      <c r="L19" s="45">
        <v>5877</v>
      </c>
      <c r="M19" s="45">
        <v>39012</v>
      </c>
      <c r="N19" s="45">
        <v>27127</v>
      </c>
      <c r="O19" s="45">
        <v>111126</v>
      </c>
      <c r="P19" s="61">
        <v>184871</v>
      </c>
      <c r="Q19" s="79">
        <v>0.60110022664452512</v>
      </c>
    </row>
    <row r="20" spans="1:17" ht="24.9" customHeight="1">
      <c r="A20" s="43" t="s">
        <v>147</v>
      </c>
      <c r="B20" s="44" t="s">
        <v>148</v>
      </c>
      <c r="C20" s="45">
        <v>5178</v>
      </c>
      <c r="D20" s="46">
        <v>5017</v>
      </c>
      <c r="E20" s="46">
        <v>5614</v>
      </c>
      <c r="F20" s="45">
        <v>1393</v>
      </c>
      <c r="G20" s="45">
        <v>1433</v>
      </c>
      <c r="H20" s="45">
        <v>730</v>
      </c>
      <c r="I20" s="45">
        <v>9</v>
      </c>
      <c r="J20" s="45">
        <v>1</v>
      </c>
      <c r="K20" s="45">
        <v>2842</v>
      </c>
      <c r="L20" s="45">
        <v>2999</v>
      </c>
      <c r="M20" s="45">
        <v>3024</v>
      </c>
      <c r="N20" s="45">
        <v>6514</v>
      </c>
      <c r="O20" s="45">
        <v>34754</v>
      </c>
      <c r="P20" s="61">
        <v>45577</v>
      </c>
      <c r="Q20" s="79">
        <v>0.76253373412027992</v>
      </c>
    </row>
    <row r="21" spans="1:17" ht="24.9" customHeight="1">
      <c r="A21" s="43" t="s">
        <v>149</v>
      </c>
      <c r="B21" s="44" t="s">
        <v>150</v>
      </c>
      <c r="C21" s="45">
        <v>0</v>
      </c>
      <c r="D21" s="46">
        <v>7</v>
      </c>
      <c r="E21" s="46">
        <v>31</v>
      </c>
      <c r="F21" s="45">
        <v>36</v>
      </c>
      <c r="G21" s="45">
        <v>12</v>
      </c>
      <c r="H21" s="45">
        <v>81</v>
      </c>
      <c r="I21" s="45">
        <v>2</v>
      </c>
      <c r="J21" s="45">
        <v>0</v>
      </c>
      <c r="K21" s="45">
        <v>0</v>
      </c>
      <c r="L21" s="45">
        <v>16</v>
      </c>
      <c r="M21" s="45">
        <v>0</v>
      </c>
      <c r="N21" s="45">
        <v>2</v>
      </c>
      <c r="O21" s="45">
        <v>187</v>
      </c>
      <c r="P21" s="61">
        <v>118</v>
      </c>
      <c r="Q21" s="79">
        <v>1.5847457627118644</v>
      </c>
    </row>
    <row r="22" spans="1:17" ht="24.9" customHeight="1">
      <c r="A22" s="43" t="s">
        <v>151</v>
      </c>
      <c r="B22" s="44" t="s">
        <v>152</v>
      </c>
      <c r="C22" s="45">
        <v>1788</v>
      </c>
      <c r="D22" s="46">
        <v>577</v>
      </c>
      <c r="E22" s="46">
        <v>1098</v>
      </c>
      <c r="F22" s="45">
        <v>3546</v>
      </c>
      <c r="G22" s="45">
        <v>15580</v>
      </c>
      <c r="H22" s="45">
        <v>6686</v>
      </c>
      <c r="I22" s="45">
        <v>4378</v>
      </c>
      <c r="J22" s="45">
        <v>1750</v>
      </c>
      <c r="K22" s="45">
        <v>921</v>
      </c>
      <c r="L22" s="45">
        <v>2805</v>
      </c>
      <c r="M22" s="45">
        <v>2969</v>
      </c>
      <c r="N22" s="45">
        <v>5290</v>
      </c>
      <c r="O22" s="45">
        <v>47388</v>
      </c>
      <c r="P22" s="61">
        <v>47241</v>
      </c>
      <c r="Q22" s="79">
        <v>1.0031117038166</v>
      </c>
    </row>
    <row r="23" spans="1:17" ht="24.9" customHeight="1">
      <c r="A23" s="43" t="s">
        <v>153</v>
      </c>
      <c r="B23" s="44" t="s">
        <v>154</v>
      </c>
      <c r="C23" s="45">
        <v>1647</v>
      </c>
      <c r="D23" s="46">
        <v>2343</v>
      </c>
      <c r="E23" s="46">
        <v>4266</v>
      </c>
      <c r="F23" s="45">
        <v>7961</v>
      </c>
      <c r="G23" s="45">
        <v>7043</v>
      </c>
      <c r="H23" s="45">
        <v>5286</v>
      </c>
      <c r="I23" s="45">
        <v>3367</v>
      </c>
      <c r="J23" s="45">
        <v>3606</v>
      </c>
      <c r="K23" s="45">
        <v>16164</v>
      </c>
      <c r="L23" s="45">
        <v>4286</v>
      </c>
      <c r="M23" s="45">
        <v>984</v>
      </c>
      <c r="N23" s="45">
        <v>1216</v>
      </c>
      <c r="O23" s="45">
        <v>58169</v>
      </c>
      <c r="P23" s="61">
        <v>63940</v>
      </c>
      <c r="Q23" s="79">
        <v>0.9097435095401939</v>
      </c>
    </row>
    <row r="24" spans="1:17" ht="24.9" customHeight="1">
      <c r="A24" s="48" t="s">
        <v>155</v>
      </c>
      <c r="B24" s="49" t="s">
        <v>156</v>
      </c>
      <c r="C24" s="50">
        <v>0</v>
      </c>
      <c r="D24" s="51">
        <v>30</v>
      </c>
      <c r="E24" s="51">
        <v>58</v>
      </c>
      <c r="F24" s="50">
        <v>5</v>
      </c>
      <c r="G24" s="50">
        <v>147</v>
      </c>
      <c r="H24" s="50">
        <v>630</v>
      </c>
      <c r="I24" s="50">
        <v>1444</v>
      </c>
      <c r="J24" s="50">
        <v>2045</v>
      </c>
      <c r="K24" s="50">
        <v>983</v>
      </c>
      <c r="L24" s="50">
        <v>211</v>
      </c>
      <c r="M24" s="50">
        <v>17</v>
      </c>
      <c r="N24" s="50">
        <v>6</v>
      </c>
      <c r="O24" s="50">
        <v>5576</v>
      </c>
      <c r="P24" s="75">
        <v>9152</v>
      </c>
      <c r="Q24" s="76">
        <v>0.60926573426573427</v>
      </c>
    </row>
    <row r="25" spans="1:17" ht="22.75" customHeight="1"/>
    <row r="26" spans="1:17" ht="22.75" customHeight="1"/>
  </sheetData>
  <sheetProtection selectLockedCells="1" selectUnlockedCells="1"/>
  <mergeCells count="3">
    <mergeCell ref="A7:B7"/>
    <mergeCell ref="A2:C2"/>
    <mergeCell ref="O6:Q6"/>
  </mergeCells>
  <phoneticPr fontId="5"/>
  <pageMargins left="0.78740157480314965" right="0.39370078740157483" top="0.39370078740157483" bottom="0.39370078740157483" header="0" footer="0"/>
  <pageSetup paperSize="9" scale="87" firstPageNumber="0" orientation="landscape" r:id="rId1"/>
  <headerFooter scaleWithDoc="0" alignWithMargins="0">
    <oddFooter>&amp;C&amp;"ＭＳ 明朝,標準"－９－</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A1:Q29"/>
  <sheetViews>
    <sheetView view="pageLayout" topLeftCell="C16" zoomScaleNormal="100" workbookViewId="0">
      <selection activeCell="B7" sqref="B7:N7"/>
    </sheetView>
  </sheetViews>
  <sheetFormatPr defaultColWidth="9" defaultRowHeight="14.4"/>
  <cols>
    <col min="1" max="1" width="5.33203125" style="14" customWidth="1"/>
    <col min="2" max="2" width="18.33203125" style="14" customWidth="1"/>
    <col min="3" max="14" width="8.77734375" style="14" customWidth="1"/>
    <col min="15" max="16" width="9.88671875" style="14" customWidth="1"/>
    <col min="17" max="17" width="8.77734375" style="14" customWidth="1"/>
    <col min="18" max="16384" width="9" style="14"/>
  </cols>
  <sheetData>
    <row r="1" spans="1:17" ht="15.05" customHeight="1">
      <c r="O1" s="676" t="s">
        <v>1385</v>
      </c>
      <c r="P1" s="676"/>
      <c r="Q1" s="676"/>
    </row>
    <row r="2" spans="1:17" ht="24.05" customHeight="1">
      <c r="A2" s="684" t="s">
        <v>1095</v>
      </c>
      <c r="B2" s="672"/>
      <c r="C2" s="53" t="s">
        <v>206</v>
      </c>
      <c r="D2" s="53" t="s">
        <v>207</v>
      </c>
      <c r="E2" s="53" t="s">
        <v>208</v>
      </c>
      <c r="F2" s="53" t="s">
        <v>209</v>
      </c>
      <c r="G2" s="53" t="s">
        <v>210</v>
      </c>
      <c r="H2" s="53" t="s">
        <v>211</v>
      </c>
      <c r="I2" s="53" t="s">
        <v>212</v>
      </c>
      <c r="J2" s="53" t="s">
        <v>213</v>
      </c>
      <c r="K2" s="53" t="s">
        <v>214</v>
      </c>
      <c r="L2" s="53" t="s">
        <v>215</v>
      </c>
      <c r="M2" s="53" t="s">
        <v>216</v>
      </c>
      <c r="N2" s="53" t="s">
        <v>217</v>
      </c>
      <c r="O2" s="102" t="s">
        <v>121</v>
      </c>
      <c r="P2" s="101" t="s">
        <v>1381</v>
      </c>
      <c r="Q2" s="55" t="s">
        <v>122</v>
      </c>
    </row>
    <row r="3" spans="1:17" ht="24.05" customHeight="1">
      <c r="A3" s="100" t="s">
        <v>218</v>
      </c>
      <c r="B3" s="99" t="s">
        <v>158</v>
      </c>
      <c r="C3" s="98">
        <v>163</v>
      </c>
      <c r="D3" s="98">
        <v>432</v>
      </c>
      <c r="E3" s="98">
        <v>985</v>
      </c>
      <c r="F3" s="98">
        <v>1419</v>
      </c>
      <c r="G3" s="98">
        <v>1236</v>
      </c>
      <c r="H3" s="98">
        <v>951</v>
      </c>
      <c r="I3" s="98">
        <v>572</v>
      </c>
      <c r="J3" s="98">
        <v>383</v>
      </c>
      <c r="K3" s="98">
        <v>1204</v>
      </c>
      <c r="L3" s="98">
        <v>928</v>
      </c>
      <c r="M3" s="98">
        <v>652</v>
      </c>
      <c r="N3" s="98">
        <v>335</v>
      </c>
      <c r="O3" s="97">
        <v>9260</v>
      </c>
      <c r="P3" s="96">
        <v>8998</v>
      </c>
      <c r="Q3" s="95">
        <v>1.0291175816848188</v>
      </c>
    </row>
    <row r="4" spans="1:17" ht="24.05" customHeight="1">
      <c r="A4" s="94" t="s">
        <v>159</v>
      </c>
      <c r="B4" s="93" t="s">
        <v>160</v>
      </c>
      <c r="C4" s="82">
        <v>289</v>
      </c>
      <c r="D4" s="82">
        <v>840</v>
      </c>
      <c r="E4" s="82">
        <v>6967</v>
      </c>
      <c r="F4" s="82">
        <v>959</v>
      </c>
      <c r="G4" s="82">
        <v>984</v>
      </c>
      <c r="H4" s="82">
        <v>2788</v>
      </c>
      <c r="I4" s="82">
        <v>647</v>
      </c>
      <c r="J4" s="82">
        <v>540</v>
      </c>
      <c r="K4" s="82">
        <v>105</v>
      </c>
      <c r="L4" s="82">
        <v>941</v>
      </c>
      <c r="M4" s="82">
        <v>908</v>
      </c>
      <c r="N4" s="82">
        <v>271</v>
      </c>
      <c r="O4" s="81">
        <v>16239</v>
      </c>
      <c r="P4" s="80">
        <v>55402</v>
      </c>
      <c r="Q4" s="79">
        <v>0.29311216201581169</v>
      </c>
    </row>
    <row r="5" spans="1:17" ht="24.05" customHeight="1">
      <c r="A5" s="94" t="s">
        <v>161</v>
      </c>
      <c r="B5" s="93" t="s">
        <v>162</v>
      </c>
      <c r="C5" s="82">
        <v>0</v>
      </c>
      <c r="D5" s="82">
        <v>0</v>
      </c>
      <c r="E5" s="82">
        <v>0</v>
      </c>
      <c r="F5" s="82">
        <v>0</v>
      </c>
      <c r="G5" s="82">
        <v>98</v>
      </c>
      <c r="H5" s="82">
        <v>714</v>
      </c>
      <c r="I5" s="82">
        <v>19051</v>
      </c>
      <c r="J5" s="82">
        <v>1803</v>
      </c>
      <c r="K5" s="82">
        <v>513</v>
      </c>
      <c r="L5" s="82">
        <v>2729</v>
      </c>
      <c r="M5" s="82">
        <v>476</v>
      </c>
      <c r="N5" s="82">
        <v>73</v>
      </c>
      <c r="O5" s="81">
        <v>25457</v>
      </c>
      <c r="P5" s="80">
        <v>29112</v>
      </c>
      <c r="Q5" s="79">
        <v>0.87445039846111572</v>
      </c>
    </row>
    <row r="6" spans="1:17" ht="24.05" customHeight="1">
      <c r="A6" s="94" t="s">
        <v>163</v>
      </c>
      <c r="B6" s="93" t="s">
        <v>164</v>
      </c>
      <c r="C6" s="82">
        <v>139</v>
      </c>
      <c r="D6" s="82">
        <v>3</v>
      </c>
      <c r="E6" s="82">
        <v>4</v>
      </c>
      <c r="F6" s="82">
        <v>457</v>
      </c>
      <c r="G6" s="82">
        <v>186</v>
      </c>
      <c r="H6" s="82">
        <v>22</v>
      </c>
      <c r="I6" s="82">
        <v>26</v>
      </c>
      <c r="J6" s="82">
        <v>146</v>
      </c>
      <c r="K6" s="82">
        <v>647</v>
      </c>
      <c r="L6" s="82">
        <v>3074</v>
      </c>
      <c r="M6" s="82">
        <v>2266</v>
      </c>
      <c r="N6" s="82">
        <v>3865</v>
      </c>
      <c r="O6" s="81">
        <v>10835</v>
      </c>
      <c r="P6" s="80">
        <v>34646</v>
      </c>
      <c r="Q6" s="79">
        <v>0.31273451480690412</v>
      </c>
    </row>
    <row r="7" spans="1:17" ht="24.05" customHeight="1">
      <c r="A7" s="94" t="s">
        <v>165</v>
      </c>
      <c r="B7" s="93" t="s">
        <v>166</v>
      </c>
      <c r="C7" s="82">
        <v>6540</v>
      </c>
      <c r="D7" s="82">
        <v>9946</v>
      </c>
      <c r="E7" s="82">
        <v>9638</v>
      </c>
      <c r="F7" s="82">
        <v>12819</v>
      </c>
      <c r="G7" s="82">
        <v>16452</v>
      </c>
      <c r="H7" s="82">
        <v>17012</v>
      </c>
      <c r="I7" s="82">
        <v>16179</v>
      </c>
      <c r="J7" s="82">
        <v>42571</v>
      </c>
      <c r="K7" s="82">
        <v>17566</v>
      </c>
      <c r="L7" s="82">
        <v>16544</v>
      </c>
      <c r="M7" s="82">
        <v>11307</v>
      </c>
      <c r="N7" s="82">
        <v>12943</v>
      </c>
      <c r="O7" s="81">
        <v>189517</v>
      </c>
      <c r="P7" s="80">
        <v>176279</v>
      </c>
      <c r="Q7" s="79">
        <v>1.0750968634948008</v>
      </c>
    </row>
    <row r="8" spans="1:17" ht="24.05" customHeight="1">
      <c r="A8" s="94" t="s">
        <v>167</v>
      </c>
      <c r="B8" s="93" t="s">
        <v>168</v>
      </c>
      <c r="C8" s="82">
        <v>41735</v>
      </c>
      <c r="D8" s="82">
        <v>19</v>
      </c>
      <c r="E8" s="82">
        <v>19</v>
      </c>
      <c r="F8" s="82">
        <v>211</v>
      </c>
      <c r="G8" s="82">
        <v>34109</v>
      </c>
      <c r="H8" s="82">
        <v>118014</v>
      </c>
      <c r="I8" s="82">
        <v>130376</v>
      </c>
      <c r="J8" s="82">
        <v>62334</v>
      </c>
      <c r="K8" s="82">
        <v>50094</v>
      </c>
      <c r="L8" s="82">
        <v>49893</v>
      </c>
      <c r="M8" s="82">
        <v>62994</v>
      </c>
      <c r="N8" s="82">
        <v>493</v>
      </c>
      <c r="O8" s="81">
        <v>550291</v>
      </c>
      <c r="P8" s="80">
        <v>695395</v>
      </c>
      <c r="Q8" s="79">
        <v>0.79133585947554985</v>
      </c>
    </row>
    <row r="9" spans="1:17" ht="24.05" customHeight="1">
      <c r="A9" s="94" t="s">
        <v>169</v>
      </c>
      <c r="B9" s="93" t="s">
        <v>170</v>
      </c>
      <c r="C9" s="82">
        <v>4289</v>
      </c>
      <c r="D9" s="82">
        <v>8276</v>
      </c>
      <c r="E9" s="82">
        <v>12982</v>
      </c>
      <c r="F9" s="82">
        <v>1043</v>
      </c>
      <c r="G9" s="82">
        <v>534</v>
      </c>
      <c r="H9" s="82">
        <v>0</v>
      </c>
      <c r="I9" s="82">
        <v>0</v>
      </c>
      <c r="J9" s="82">
        <v>0</v>
      </c>
      <c r="K9" s="82">
        <v>406</v>
      </c>
      <c r="L9" s="82">
        <v>948</v>
      </c>
      <c r="M9" s="82">
        <v>1096</v>
      </c>
      <c r="N9" s="82">
        <v>2621</v>
      </c>
      <c r="O9" s="81">
        <v>32195</v>
      </c>
      <c r="P9" s="80">
        <v>28651</v>
      </c>
      <c r="Q9" s="79">
        <v>1.1236955080101916</v>
      </c>
    </row>
    <row r="10" spans="1:17" ht="24.05" customHeight="1">
      <c r="A10" s="94" t="s">
        <v>171</v>
      </c>
      <c r="B10" s="93" t="s">
        <v>172</v>
      </c>
      <c r="C10" s="82">
        <v>143</v>
      </c>
      <c r="D10" s="82">
        <v>85</v>
      </c>
      <c r="E10" s="82">
        <v>9</v>
      </c>
      <c r="F10" s="82">
        <v>11</v>
      </c>
      <c r="G10" s="82">
        <v>79</v>
      </c>
      <c r="H10" s="82">
        <v>150</v>
      </c>
      <c r="I10" s="82">
        <v>16</v>
      </c>
      <c r="J10" s="82">
        <v>16</v>
      </c>
      <c r="K10" s="82">
        <v>389</v>
      </c>
      <c r="L10" s="82">
        <v>3708</v>
      </c>
      <c r="M10" s="82">
        <v>1476</v>
      </c>
      <c r="N10" s="82">
        <v>11</v>
      </c>
      <c r="O10" s="81">
        <v>6093</v>
      </c>
      <c r="P10" s="80">
        <v>3023</v>
      </c>
      <c r="Q10" s="79">
        <v>2.0155474694012572</v>
      </c>
    </row>
    <row r="11" spans="1:17" ht="24.05" customHeight="1">
      <c r="A11" s="94" t="s">
        <v>173</v>
      </c>
      <c r="B11" s="93" t="s">
        <v>174</v>
      </c>
      <c r="C11" s="82">
        <v>0</v>
      </c>
      <c r="D11" s="82">
        <v>2</v>
      </c>
      <c r="E11" s="82">
        <v>11</v>
      </c>
      <c r="F11" s="82">
        <v>12</v>
      </c>
      <c r="G11" s="82">
        <v>18</v>
      </c>
      <c r="H11" s="82">
        <v>203</v>
      </c>
      <c r="I11" s="82">
        <v>2113</v>
      </c>
      <c r="J11" s="82">
        <v>2094</v>
      </c>
      <c r="K11" s="82">
        <v>105</v>
      </c>
      <c r="L11" s="82">
        <v>17</v>
      </c>
      <c r="M11" s="82">
        <v>1</v>
      </c>
      <c r="N11" s="82">
        <v>0</v>
      </c>
      <c r="O11" s="81">
        <v>4576</v>
      </c>
      <c r="P11" s="80">
        <v>2942</v>
      </c>
      <c r="Q11" s="79">
        <v>1.5554044867437118</v>
      </c>
    </row>
    <row r="12" spans="1:17" ht="24.05" customHeight="1">
      <c r="A12" s="94" t="s">
        <v>175</v>
      </c>
      <c r="B12" s="93" t="s">
        <v>176</v>
      </c>
      <c r="C12" s="82">
        <v>17089</v>
      </c>
      <c r="D12" s="82">
        <v>13624</v>
      </c>
      <c r="E12" s="82">
        <v>11179</v>
      </c>
      <c r="F12" s="82">
        <v>4234</v>
      </c>
      <c r="G12" s="82">
        <v>10728</v>
      </c>
      <c r="H12" s="82">
        <v>13923</v>
      </c>
      <c r="I12" s="82">
        <v>0</v>
      </c>
      <c r="J12" s="82">
        <v>0</v>
      </c>
      <c r="K12" s="82">
        <v>13042</v>
      </c>
      <c r="L12" s="82">
        <v>20582</v>
      </c>
      <c r="M12" s="82">
        <v>17849</v>
      </c>
      <c r="N12" s="82">
        <v>14517</v>
      </c>
      <c r="O12" s="81">
        <v>136767</v>
      </c>
      <c r="P12" s="80">
        <v>161492</v>
      </c>
      <c r="Q12" s="79">
        <v>0.84689644069056047</v>
      </c>
    </row>
    <row r="13" spans="1:17" ht="24.05" customHeight="1">
      <c r="A13" s="94" t="s">
        <v>177</v>
      </c>
      <c r="B13" s="93" t="s">
        <v>178</v>
      </c>
      <c r="C13" s="82">
        <v>1089</v>
      </c>
      <c r="D13" s="82">
        <v>1199</v>
      </c>
      <c r="E13" s="82">
        <v>1921</v>
      </c>
      <c r="F13" s="82">
        <v>1995</v>
      </c>
      <c r="G13" s="82">
        <v>2250</v>
      </c>
      <c r="H13" s="82">
        <v>2655</v>
      </c>
      <c r="I13" s="82">
        <v>0</v>
      </c>
      <c r="J13" s="82">
        <v>0</v>
      </c>
      <c r="K13" s="82">
        <v>1405</v>
      </c>
      <c r="L13" s="82">
        <v>2286</v>
      </c>
      <c r="M13" s="82">
        <v>2039</v>
      </c>
      <c r="N13" s="82">
        <v>1477</v>
      </c>
      <c r="O13" s="81">
        <v>18316</v>
      </c>
      <c r="P13" s="80">
        <v>21520</v>
      </c>
      <c r="Q13" s="79">
        <v>0.85111524163568775</v>
      </c>
    </row>
    <row r="14" spans="1:17" ht="24.05" customHeight="1">
      <c r="A14" s="94" t="s">
        <v>179</v>
      </c>
      <c r="B14" s="93" t="s">
        <v>180</v>
      </c>
      <c r="C14" s="82">
        <v>9047</v>
      </c>
      <c r="D14" s="82">
        <v>8674</v>
      </c>
      <c r="E14" s="82">
        <v>6389</v>
      </c>
      <c r="F14" s="82">
        <v>3858</v>
      </c>
      <c r="G14" s="82">
        <v>369</v>
      </c>
      <c r="H14" s="82">
        <v>0</v>
      </c>
      <c r="I14" s="82">
        <v>0</v>
      </c>
      <c r="J14" s="82">
        <v>0</v>
      </c>
      <c r="K14" s="82">
        <v>0</v>
      </c>
      <c r="L14" s="82">
        <v>28049</v>
      </c>
      <c r="M14" s="82">
        <v>13276</v>
      </c>
      <c r="N14" s="82">
        <v>19718</v>
      </c>
      <c r="O14" s="81">
        <v>89380</v>
      </c>
      <c r="P14" s="80">
        <v>62790</v>
      </c>
      <c r="Q14" s="79">
        <v>1.4234750756489887</v>
      </c>
    </row>
    <row r="15" spans="1:17" ht="24.05" customHeight="1">
      <c r="A15" s="94" t="s">
        <v>181</v>
      </c>
      <c r="B15" s="93" t="s">
        <v>182</v>
      </c>
      <c r="C15" s="82">
        <v>1722</v>
      </c>
      <c r="D15" s="82">
        <v>1659</v>
      </c>
      <c r="E15" s="82">
        <v>0</v>
      </c>
      <c r="F15" s="82">
        <v>0</v>
      </c>
      <c r="G15" s="82">
        <v>8106</v>
      </c>
      <c r="H15" s="82">
        <v>8942</v>
      </c>
      <c r="I15" s="82">
        <v>9593</v>
      </c>
      <c r="J15" s="82">
        <v>6682</v>
      </c>
      <c r="K15" s="82">
        <v>8237</v>
      </c>
      <c r="L15" s="82">
        <v>5468</v>
      </c>
      <c r="M15" s="82">
        <v>2822</v>
      </c>
      <c r="N15" s="82">
        <v>1777</v>
      </c>
      <c r="O15" s="81">
        <v>55008</v>
      </c>
      <c r="P15" s="80">
        <v>63313</v>
      </c>
      <c r="Q15" s="79">
        <v>0.86882630739342626</v>
      </c>
    </row>
    <row r="16" spans="1:17" ht="24.05" customHeight="1">
      <c r="A16" s="94" t="s">
        <v>183</v>
      </c>
      <c r="B16" s="93" t="s">
        <v>184</v>
      </c>
      <c r="C16" s="82">
        <v>0</v>
      </c>
      <c r="D16" s="82">
        <v>0</v>
      </c>
      <c r="E16" s="82">
        <v>26</v>
      </c>
      <c r="F16" s="82">
        <v>265</v>
      </c>
      <c r="G16" s="82">
        <v>675</v>
      </c>
      <c r="H16" s="82">
        <v>47</v>
      </c>
      <c r="I16" s="82">
        <v>151</v>
      </c>
      <c r="J16" s="82">
        <v>202</v>
      </c>
      <c r="K16" s="82">
        <v>603</v>
      </c>
      <c r="L16" s="82">
        <v>1549</v>
      </c>
      <c r="M16" s="82">
        <v>612</v>
      </c>
      <c r="N16" s="82">
        <v>86</v>
      </c>
      <c r="O16" s="81">
        <v>4216</v>
      </c>
      <c r="P16" s="80">
        <v>7905</v>
      </c>
      <c r="Q16" s="79">
        <v>0.53333333333333333</v>
      </c>
    </row>
    <row r="17" spans="1:17" ht="24.05" customHeight="1">
      <c r="A17" s="94" t="s">
        <v>185</v>
      </c>
      <c r="B17" s="93" t="s">
        <v>186</v>
      </c>
      <c r="C17" s="82">
        <v>6774</v>
      </c>
      <c r="D17" s="82">
        <v>5382</v>
      </c>
      <c r="E17" s="82">
        <v>6616</v>
      </c>
      <c r="F17" s="82">
        <v>8131</v>
      </c>
      <c r="G17" s="82">
        <v>8504</v>
      </c>
      <c r="H17" s="82">
        <v>6891</v>
      </c>
      <c r="I17" s="82">
        <v>403</v>
      </c>
      <c r="J17" s="82">
        <v>190</v>
      </c>
      <c r="K17" s="82">
        <v>3428</v>
      </c>
      <c r="L17" s="82">
        <v>2809</v>
      </c>
      <c r="M17" s="82">
        <v>3150</v>
      </c>
      <c r="N17" s="82">
        <v>3012</v>
      </c>
      <c r="O17" s="81">
        <v>55290</v>
      </c>
      <c r="P17" s="80">
        <v>91878</v>
      </c>
      <c r="Q17" s="79">
        <v>0.60177626853000721</v>
      </c>
    </row>
    <row r="18" spans="1:17" ht="24.05" customHeight="1">
      <c r="A18" s="94" t="s">
        <v>187</v>
      </c>
      <c r="B18" s="93" t="s">
        <v>188</v>
      </c>
      <c r="C18" s="82">
        <v>7146</v>
      </c>
      <c r="D18" s="82">
        <v>4326</v>
      </c>
      <c r="E18" s="82">
        <v>5191</v>
      </c>
      <c r="F18" s="82">
        <v>19139</v>
      </c>
      <c r="G18" s="82">
        <v>5233</v>
      </c>
      <c r="H18" s="82">
        <v>5479</v>
      </c>
      <c r="I18" s="82">
        <v>5221</v>
      </c>
      <c r="J18" s="82">
        <v>8826</v>
      </c>
      <c r="K18" s="82">
        <v>2431</v>
      </c>
      <c r="L18" s="82">
        <v>112</v>
      </c>
      <c r="M18" s="82">
        <v>0</v>
      </c>
      <c r="N18" s="82">
        <v>4486</v>
      </c>
      <c r="O18" s="81">
        <v>67590</v>
      </c>
      <c r="P18" s="80">
        <v>45561</v>
      </c>
      <c r="Q18" s="79">
        <v>1.4835056298149734</v>
      </c>
    </row>
    <row r="19" spans="1:17" ht="24.05" customHeight="1">
      <c r="A19" s="94" t="s">
        <v>189</v>
      </c>
      <c r="B19" s="93" t="s">
        <v>190</v>
      </c>
      <c r="C19" s="82">
        <v>468</v>
      </c>
      <c r="D19" s="82">
        <v>437</v>
      </c>
      <c r="E19" s="82">
        <v>199</v>
      </c>
      <c r="F19" s="82">
        <v>287</v>
      </c>
      <c r="G19" s="82">
        <v>282</v>
      </c>
      <c r="H19" s="82">
        <v>1393</v>
      </c>
      <c r="I19" s="82">
        <v>3947</v>
      </c>
      <c r="J19" s="82">
        <v>8158</v>
      </c>
      <c r="K19" s="82">
        <v>4702</v>
      </c>
      <c r="L19" s="82">
        <v>2387</v>
      </c>
      <c r="M19" s="82">
        <v>776</v>
      </c>
      <c r="N19" s="82">
        <v>1125</v>
      </c>
      <c r="O19" s="81">
        <v>24161</v>
      </c>
      <c r="P19" s="80">
        <v>35030</v>
      </c>
      <c r="Q19" s="79">
        <v>0.68972309449043678</v>
      </c>
    </row>
    <row r="20" spans="1:17" ht="24.05" customHeight="1">
      <c r="A20" s="94" t="s">
        <v>191</v>
      </c>
      <c r="B20" s="93" t="s">
        <v>192</v>
      </c>
      <c r="C20" s="82">
        <v>0</v>
      </c>
      <c r="D20" s="82">
        <v>0</v>
      </c>
      <c r="E20" s="82">
        <v>0</v>
      </c>
      <c r="F20" s="82">
        <v>0</v>
      </c>
      <c r="G20" s="82">
        <v>3527</v>
      </c>
      <c r="H20" s="82">
        <v>19798</v>
      </c>
      <c r="I20" s="82">
        <v>37368</v>
      </c>
      <c r="J20" s="82">
        <v>36958</v>
      </c>
      <c r="K20" s="82">
        <v>5</v>
      </c>
      <c r="L20" s="82">
        <v>0</v>
      </c>
      <c r="M20" s="82">
        <v>0</v>
      </c>
      <c r="N20" s="82">
        <v>0</v>
      </c>
      <c r="O20" s="81">
        <v>97656</v>
      </c>
      <c r="P20" s="80">
        <v>99692</v>
      </c>
      <c r="Q20" s="79">
        <v>0.97957709746017729</v>
      </c>
    </row>
    <row r="21" spans="1:17" ht="24.05" customHeight="1">
      <c r="A21" s="94" t="s">
        <v>193</v>
      </c>
      <c r="B21" s="93" t="s">
        <v>194</v>
      </c>
      <c r="C21" s="82">
        <v>0</v>
      </c>
      <c r="D21" s="82">
        <v>0</v>
      </c>
      <c r="E21" s="82">
        <v>0</v>
      </c>
      <c r="F21" s="82">
        <v>33</v>
      </c>
      <c r="G21" s="82">
        <v>24</v>
      </c>
      <c r="H21" s="82">
        <v>133</v>
      </c>
      <c r="I21" s="82">
        <v>172</v>
      </c>
      <c r="J21" s="82">
        <v>95</v>
      </c>
      <c r="K21" s="82">
        <v>3</v>
      </c>
      <c r="L21" s="82">
        <v>0</v>
      </c>
      <c r="M21" s="82">
        <v>0</v>
      </c>
      <c r="N21" s="82">
        <v>0</v>
      </c>
      <c r="O21" s="81">
        <v>460</v>
      </c>
      <c r="P21" s="80">
        <v>7163</v>
      </c>
      <c r="Q21" s="79">
        <v>6.421890269440178E-2</v>
      </c>
    </row>
    <row r="22" spans="1:17" ht="24.05" customHeight="1">
      <c r="A22" s="94" t="s">
        <v>195</v>
      </c>
      <c r="B22" s="93" t="s">
        <v>196</v>
      </c>
      <c r="C22" s="82">
        <v>234</v>
      </c>
      <c r="D22" s="82">
        <v>211</v>
      </c>
      <c r="E22" s="82">
        <v>204</v>
      </c>
      <c r="F22" s="82">
        <v>337</v>
      </c>
      <c r="G22" s="82">
        <v>636</v>
      </c>
      <c r="H22" s="82">
        <v>11677</v>
      </c>
      <c r="I22" s="82">
        <v>15380</v>
      </c>
      <c r="J22" s="82">
        <v>13979</v>
      </c>
      <c r="K22" s="82">
        <v>849</v>
      </c>
      <c r="L22" s="82">
        <v>967</v>
      </c>
      <c r="M22" s="82">
        <v>249</v>
      </c>
      <c r="N22" s="82">
        <v>297</v>
      </c>
      <c r="O22" s="81">
        <v>45020</v>
      </c>
      <c r="P22" s="80">
        <v>49824</v>
      </c>
      <c r="Q22" s="79">
        <v>0.9035806037251124</v>
      </c>
    </row>
    <row r="23" spans="1:17" ht="24.05" customHeight="1">
      <c r="A23" s="94" t="s">
        <v>197</v>
      </c>
      <c r="B23" s="93" t="s">
        <v>198</v>
      </c>
      <c r="C23" s="82">
        <v>0</v>
      </c>
      <c r="D23" s="82">
        <v>0</v>
      </c>
      <c r="E23" s="82">
        <v>0</v>
      </c>
      <c r="F23" s="82">
        <v>786</v>
      </c>
      <c r="G23" s="82">
        <v>650</v>
      </c>
      <c r="H23" s="82">
        <v>15</v>
      </c>
      <c r="I23" s="82">
        <v>0</v>
      </c>
      <c r="J23" s="82">
        <v>0</v>
      </c>
      <c r="K23" s="82">
        <v>0</v>
      </c>
      <c r="L23" s="82">
        <v>0</v>
      </c>
      <c r="M23" s="82">
        <v>0</v>
      </c>
      <c r="N23" s="82">
        <v>0</v>
      </c>
      <c r="O23" s="81">
        <v>1451</v>
      </c>
      <c r="P23" s="80">
        <v>915</v>
      </c>
      <c r="Q23" s="79">
        <v>1.5857923497267759</v>
      </c>
    </row>
    <row r="24" spans="1:17" ht="24.05" customHeight="1">
      <c r="A24" s="94" t="s">
        <v>199</v>
      </c>
      <c r="B24" s="93" t="s">
        <v>200</v>
      </c>
      <c r="C24" s="82">
        <v>709</v>
      </c>
      <c r="D24" s="82">
        <v>156</v>
      </c>
      <c r="E24" s="82">
        <v>2091</v>
      </c>
      <c r="F24" s="82">
        <v>18</v>
      </c>
      <c r="G24" s="82">
        <v>0</v>
      </c>
      <c r="H24" s="82">
        <v>0</v>
      </c>
      <c r="I24" s="82">
        <v>0</v>
      </c>
      <c r="J24" s="82">
        <v>0</v>
      </c>
      <c r="K24" s="82">
        <v>0</v>
      </c>
      <c r="L24" s="82">
        <v>0</v>
      </c>
      <c r="M24" s="82">
        <v>67</v>
      </c>
      <c r="N24" s="82">
        <v>1642</v>
      </c>
      <c r="O24" s="81">
        <v>4683</v>
      </c>
      <c r="P24" s="80">
        <v>4125</v>
      </c>
      <c r="Q24" s="79">
        <v>1.1352727272727272</v>
      </c>
    </row>
    <row r="25" spans="1:17" ht="24.05" customHeight="1">
      <c r="A25" s="92" t="s">
        <v>201</v>
      </c>
      <c r="B25" s="91" t="s">
        <v>202</v>
      </c>
      <c r="C25" s="90">
        <v>163</v>
      </c>
      <c r="D25" s="90">
        <v>326</v>
      </c>
      <c r="E25" s="90">
        <v>625</v>
      </c>
      <c r="F25" s="90">
        <v>2786</v>
      </c>
      <c r="G25" s="90">
        <v>2557</v>
      </c>
      <c r="H25" s="90">
        <v>8892</v>
      </c>
      <c r="I25" s="90">
        <v>12537</v>
      </c>
      <c r="J25" s="90">
        <v>2734</v>
      </c>
      <c r="K25" s="90">
        <v>259</v>
      </c>
      <c r="L25" s="90">
        <v>314</v>
      </c>
      <c r="M25" s="90">
        <v>319</v>
      </c>
      <c r="N25" s="90">
        <v>315</v>
      </c>
      <c r="O25" s="89">
        <v>31827</v>
      </c>
      <c r="P25" s="88">
        <v>19491</v>
      </c>
      <c r="Q25" s="87">
        <v>1.6329074957672771</v>
      </c>
    </row>
    <row r="26" spans="1:17" ht="24.05" customHeight="1">
      <c r="A26" s="685" t="s">
        <v>203</v>
      </c>
      <c r="B26" s="685"/>
      <c r="C26" s="86">
        <v>164726</v>
      </c>
      <c r="D26" s="86">
        <v>160698</v>
      </c>
      <c r="E26" s="86">
        <v>128177</v>
      </c>
      <c r="F26" s="86">
        <v>128611</v>
      </c>
      <c r="G26" s="86">
        <v>193283</v>
      </c>
      <c r="H26" s="86">
        <v>292598</v>
      </c>
      <c r="I26" s="86">
        <v>288790</v>
      </c>
      <c r="J26" s="86">
        <v>219182</v>
      </c>
      <c r="K26" s="86">
        <v>206052</v>
      </c>
      <c r="L26" s="86">
        <v>232333</v>
      </c>
      <c r="M26" s="86">
        <v>257194</v>
      </c>
      <c r="N26" s="86">
        <v>167253</v>
      </c>
      <c r="O26" s="85">
        <v>2438897</v>
      </c>
      <c r="P26" s="84">
        <v>2799073</v>
      </c>
      <c r="Q26" s="83">
        <v>0.87132311304492593</v>
      </c>
    </row>
    <row r="27" spans="1:17" ht="24.05" customHeight="1">
      <c r="A27" s="666" t="s">
        <v>1381</v>
      </c>
      <c r="B27" s="666"/>
      <c r="C27" s="82">
        <v>186715</v>
      </c>
      <c r="D27" s="82">
        <v>185899</v>
      </c>
      <c r="E27" s="82">
        <v>106617</v>
      </c>
      <c r="F27" s="82">
        <v>134451</v>
      </c>
      <c r="G27" s="82">
        <v>205658</v>
      </c>
      <c r="H27" s="82">
        <v>336679</v>
      </c>
      <c r="I27" s="82">
        <v>259019</v>
      </c>
      <c r="J27" s="82">
        <v>151671</v>
      </c>
      <c r="K27" s="82">
        <v>220991</v>
      </c>
      <c r="L27" s="82">
        <v>264670</v>
      </c>
      <c r="M27" s="82">
        <v>417416</v>
      </c>
      <c r="N27" s="82">
        <v>329287</v>
      </c>
      <c r="O27" s="81">
        <v>2799073</v>
      </c>
      <c r="P27" s="80"/>
      <c r="Q27" s="79"/>
    </row>
    <row r="28" spans="1:17" ht="24.05" customHeight="1">
      <c r="A28" s="681" t="s">
        <v>204</v>
      </c>
      <c r="B28" s="681"/>
      <c r="C28" s="72">
        <v>0.88223227914200786</v>
      </c>
      <c r="D28" s="72">
        <v>0.86443714059785148</v>
      </c>
      <c r="E28" s="72">
        <v>1.2022191582955815</v>
      </c>
      <c r="F28" s="72">
        <v>0.95656410141984816</v>
      </c>
      <c r="G28" s="72">
        <v>0.93982728607688493</v>
      </c>
      <c r="H28" s="72">
        <v>0.86907113303770056</v>
      </c>
      <c r="I28" s="72">
        <v>1.1149375142364073</v>
      </c>
      <c r="J28" s="72">
        <v>1.445114754963045</v>
      </c>
      <c r="K28" s="72">
        <v>0.93239996198940234</v>
      </c>
      <c r="L28" s="72">
        <v>0.8778214380171534</v>
      </c>
      <c r="M28" s="72">
        <v>0.61615750234777777</v>
      </c>
      <c r="N28" s="72">
        <v>0.50792469790790407</v>
      </c>
      <c r="O28" s="78">
        <v>0.87132311304492593</v>
      </c>
      <c r="P28" s="77"/>
      <c r="Q28" s="76"/>
    </row>
    <row r="29" spans="1:17" ht="22.75" customHeight="1">
      <c r="P29" s="683" t="s">
        <v>1881</v>
      </c>
      <c r="Q29" s="683"/>
    </row>
  </sheetData>
  <sheetProtection selectLockedCells="1" selectUnlockedCells="1"/>
  <mergeCells count="6">
    <mergeCell ref="A28:B28"/>
    <mergeCell ref="P29:Q29"/>
    <mergeCell ref="O1:Q1"/>
    <mergeCell ref="A2:B2"/>
    <mergeCell ref="A26:B26"/>
    <mergeCell ref="A27:B27"/>
  </mergeCells>
  <phoneticPr fontId="5"/>
  <pageMargins left="0.78740157480314965" right="0.39370078740157483" top="0.39370078740157483" bottom="0.39370078740157483" header="0" footer="0"/>
  <pageSetup paperSize="9" scale="82" firstPageNumber="0" orientation="landscape" horizontalDpi="300" verticalDpi="300" r:id="rId1"/>
  <headerFooter scaleWithDoc="0" alignWithMargins="0">
    <oddFooter>&amp;C&amp;"ＭＳ 明朝,標準"－１０－</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pageSetUpPr fitToPage="1"/>
  </sheetPr>
  <dimension ref="A1:Q24"/>
  <sheetViews>
    <sheetView view="pageLayout" zoomScaleNormal="100" zoomScaleSheetLayoutView="100" workbookViewId="0">
      <selection sqref="A1:D1"/>
    </sheetView>
  </sheetViews>
  <sheetFormatPr defaultColWidth="9" defaultRowHeight="14.4"/>
  <cols>
    <col min="1" max="1" width="6.33203125" style="14" customWidth="1"/>
    <col min="2" max="2" width="23" style="14" customWidth="1"/>
    <col min="3" max="17" width="10.33203125" style="14" customWidth="1"/>
    <col min="18" max="16384" width="9" style="14"/>
  </cols>
  <sheetData>
    <row r="1" spans="1:17" s="38" customFormat="1" ht="30.8" customHeight="1">
      <c r="A1" s="686" t="s">
        <v>1214</v>
      </c>
      <c r="B1" s="686"/>
      <c r="C1" s="686"/>
      <c r="D1" s="686"/>
      <c r="E1" s="8"/>
      <c r="F1" s="8"/>
      <c r="G1" s="8"/>
      <c r="H1" s="8"/>
      <c r="I1" s="8"/>
      <c r="J1" s="8"/>
      <c r="K1" s="8"/>
      <c r="L1" s="8"/>
      <c r="M1" s="8"/>
      <c r="N1" s="8"/>
      <c r="O1" s="8"/>
      <c r="P1" s="8"/>
      <c r="Q1" s="8"/>
    </row>
    <row r="2" spans="1:17" ht="30.8" customHeight="1">
      <c r="A2" s="532" t="s">
        <v>1972</v>
      </c>
      <c r="B2" s="3"/>
      <c r="C2" s="3"/>
      <c r="D2" s="3"/>
      <c r="E2" s="3"/>
      <c r="F2" s="3"/>
      <c r="G2" s="3"/>
      <c r="H2" s="3"/>
      <c r="I2" s="3"/>
      <c r="J2" s="3"/>
      <c r="K2" s="3"/>
      <c r="L2" s="3"/>
      <c r="M2" s="3"/>
      <c r="N2" s="3"/>
      <c r="O2" s="3"/>
      <c r="P2" s="3"/>
      <c r="Q2" s="3"/>
    </row>
    <row r="3" spans="1:17" s="3" customFormat="1" ht="30.8" customHeight="1">
      <c r="A3" s="3" t="s">
        <v>1973</v>
      </c>
    </row>
    <row r="4" spans="1:17" ht="30.8" customHeight="1">
      <c r="A4" s="3"/>
      <c r="B4" s="3"/>
      <c r="C4" s="3"/>
      <c r="D4" s="3"/>
      <c r="E4" s="3"/>
      <c r="F4" s="3"/>
      <c r="G4" s="3"/>
      <c r="H4" s="3"/>
      <c r="I4" s="3"/>
      <c r="J4" s="3"/>
      <c r="K4" s="3"/>
      <c r="L4" s="3"/>
      <c r="M4" s="3"/>
      <c r="N4" s="3"/>
      <c r="O4" s="676" t="s">
        <v>1386</v>
      </c>
      <c r="P4" s="676"/>
      <c r="Q4" s="676"/>
    </row>
    <row r="5" spans="1:17" ht="38.65" customHeight="1">
      <c r="A5" s="687" t="s">
        <v>1096</v>
      </c>
      <c r="B5" s="687"/>
      <c r="C5" s="103" t="s">
        <v>219</v>
      </c>
      <c r="D5" s="103" t="s">
        <v>220</v>
      </c>
      <c r="E5" s="103" t="s">
        <v>221</v>
      </c>
      <c r="F5" s="103" t="s">
        <v>222</v>
      </c>
      <c r="G5" s="103" t="s">
        <v>223</v>
      </c>
      <c r="H5" s="103" t="s">
        <v>224</v>
      </c>
      <c r="I5" s="103" t="s">
        <v>225</v>
      </c>
      <c r="J5" s="103" t="s">
        <v>226</v>
      </c>
      <c r="K5" s="103" t="s">
        <v>227</v>
      </c>
      <c r="L5" s="103" t="s">
        <v>228</v>
      </c>
      <c r="M5" s="103" t="s">
        <v>229</v>
      </c>
      <c r="N5" s="103" t="s">
        <v>230</v>
      </c>
      <c r="O5" s="103" t="s">
        <v>231</v>
      </c>
      <c r="P5" s="54" t="s">
        <v>1381</v>
      </c>
      <c r="Q5" s="104" t="s">
        <v>232</v>
      </c>
    </row>
    <row r="6" spans="1:17" ht="30.95" customHeight="1">
      <c r="A6" s="105">
        <v>1</v>
      </c>
      <c r="B6" s="106" t="s">
        <v>233</v>
      </c>
      <c r="C6" s="107">
        <v>133306</v>
      </c>
      <c r="D6" s="107">
        <v>311112</v>
      </c>
      <c r="E6" s="107">
        <v>164201</v>
      </c>
      <c r="F6" s="107">
        <v>65478</v>
      </c>
      <c r="G6" s="107">
        <v>92149</v>
      </c>
      <c r="H6" s="107">
        <v>131982</v>
      </c>
      <c r="I6" s="107">
        <v>0</v>
      </c>
      <c r="J6" s="107">
        <v>627</v>
      </c>
      <c r="K6" s="107">
        <v>219875</v>
      </c>
      <c r="L6" s="107">
        <v>158130</v>
      </c>
      <c r="M6" s="107">
        <v>204066</v>
      </c>
      <c r="N6" s="107">
        <v>205387</v>
      </c>
      <c r="O6" s="107">
        <v>1686313</v>
      </c>
      <c r="P6" s="108">
        <v>2423023</v>
      </c>
      <c r="Q6" s="95">
        <v>0.69595418615506333</v>
      </c>
    </row>
    <row r="7" spans="1:17" ht="30.95" customHeight="1">
      <c r="A7" s="109">
        <v>2</v>
      </c>
      <c r="B7" s="110" t="s">
        <v>234</v>
      </c>
      <c r="C7" s="30">
        <v>0</v>
      </c>
      <c r="D7" s="30">
        <v>0</v>
      </c>
      <c r="E7" s="30">
        <v>6178</v>
      </c>
      <c r="F7" s="30">
        <v>67</v>
      </c>
      <c r="G7" s="30">
        <v>35</v>
      </c>
      <c r="H7" s="30">
        <v>206</v>
      </c>
      <c r="I7" s="30">
        <v>242</v>
      </c>
      <c r="J7" s="30">
        <v>162</v>
      </c>
      <c r="K7" s="30">
        <v>4</v>
      </c>
      <c r="L7" s="30">
        <v>0</v>
      </c>
      <c r="M7" s="30">
        <v>0</v>
      </c>
      <c r="N7" s="30">
        <v>0</v>
      </c>
      <c r="O7" s="30">
        <v>6894</v>
      </c>
      <c r="P7" s="71">
        <v>19134</v>
      </c>
      <c r="Q7" s="79">
        <v>0.36030103480714959</v>
      </c>
    </row>
    <row r="8" spans="1:17" ht="30.95" customHeight="1">
      <c r="A8" s="109">
        <v>3</v>
      </c>
      <c r="B8" s="110" t="s">
        <v>235</v>
      </c>
      <c r="C8" s="30">
        <v>0</v>
      </c>
      <c r="D8" s="30">
        <v>0</v>
      </c>
      <c r="E8" s="30">
        <v>0</v>
      </c>
      <c r="F8" s="30">
        <v>0</v>
      </c>
      <c r="G8" s="30">
        <v>0</v>
      </c>
      <c r="H8" s="30">
        <v>1062</v>
      </c>
      <c r="I8" s="30">
        <v>39096</v>
      </c>
      <c r="J8" s="30">
        <v>32908</v>
      </c>
      <c r="K8" s="30">
        <v>13230</v>
      </c>
      <c r="L8" s="30">
        <v>8768</v>
      </c>
      <c r="M8" s="30">
        <v>4079</v>
      </c>
      <c r="N8" s="30">
        <v>0</v>
      </c>
      <c r="O8" s="30">
        <v>99143</v>
      </c>
      <c r="P8" s="71">
        <v>104166</v>
      </c>
      <c r="Q8" s="79">
        <v>0.9517788913849049</v>
      </c>
    </row>
    <row r="9" spans="1:17" ht="30.95" customHeight="1">
      <c r="A9" s="109">
        <v>4</v>
      </c>
      <c r="B9" s="110" t="s">
        <v>236</v>
      </c>
      <c r="C9" s="30">
        <v>0</v>
      </c>
      <c r="D9" s="30">
        <v>0</v>
      </c>
      <c r="E9" s="30">
        <v>0</v>
      </c>
      <c r="F9" s="30">
        <v>0</v>
      </c>
      <c r="G9" s="30">
        <v>0</v>
      </c>
      <c r="H9" s="30">
        <v>0</v>
      </c>
      <c r="I9" s="30">
        <v>0</v>
      </c>
      <c r="J9" s="30">
        <v>0</v>
      </c>
      <c r="K9" s="30">
        <v>0</v>
      </c>
      <c r="L9" s="30">
        <v>0</v>
      </c>
      <c r="M9" s="30">
        <v>0</v>
      </c>
      <c r="N9" s="30">
        <v>0</v>
      </c>
      <c r="O9" s="30">
        <v>0</v>
      </c>
      <c r="P9" s="71">
        <v>0</v>
      </c>
      <c r="Q9" s="247" t="s">
        <v>1387</v>
      </c>
    </row>
    <row r="10" spans="1:17" ht="30.95" customHeight="1">
      <c r="A10" s="109">
        <v>5</v>
      </c>
      <c r="B10" s="110" t="s">
        <v>238</v>
      </c>
      <c r="C10" s="30">
        <v>0</v>
      </c>
      <c r="D10" s="30">
        <v>0</v>
      </c>
      <c r="E10" s="30">
        <v>0</v>
      </c>
      <c r="F10" s="30">
        <v>0</v>
      </c>
      <c r="G10" s="30">
        <v>0</v>
      </c>
      <c r="H10" s="30">
        <v>0</v>
      </c>
      <c r="I10" s="30">
        <v>0</v>
      </c>
      <c r="J10" s="30">
        <v>0</v>
      </c>
      <c r="K10" s="30">
        <v>0</v>
      </c>
      <c r="L10" s="30">
        <v>0</v>
      </c>
      <c r="M10" s="30">
        <v>0</v>
      </c>
      <c r="N10" s="30">
        <v>0</v>
      </c>
      <c r="O10" s="30">
        <v>0</v>
      </c>
      <c r="P10" s="71">
        <v>0</v>
      </c>
      <c r="Q10" s="247" t="s">
        <v>566</v>
      </c>
    </row>
    <row r="11" spans="1:17" ht="30.95" customHeight="1">
      <c r="A11" s="109">
        <v>6</v>
      </c>
      <c r="B11" s="110" t="s">
        <v>239</v>
      </c>
      <c r="C11" s="30">
        <v>2916</v>
      </c>
      <c r="D11" s="30">
        <v>11307</v>
      </c>
      <c r="E11" s="30">
        <v>22327</v>
      </c>
      <c r="F11" s="30">
        <v>32053</v>
      </c>
      <c r="G11" s="30">
        <v>36640</v>
      </c>
      <c r="H11" s="30">
        <v>15793</v>
      </c>
      <c r="I11" s="30">
        <v>15315</v>
      </c>
      <c r="J11" s="30">
        <v>33165</v>
      </c>
      <c r="K11" s="30">
        <v>18816</v>
      </c>
      <c r="L11" s="30">
        <v>8036</v>
      </c>
      <c r="M11" s="30">
        <v>6206</v>
      </c>
      <c r="N11" s="30">
        <v>4543</v>
      </c>
      <c r="O11" s="30">
        <v>207117</v>
      </c>
      <c r="P11" s="71">
        <v>253375</v>
      </c>
      <c r="Q11" s="79">
        <v>0.81743265910212137</v>
      </c>
    </row>
    <row r="12" spans="1:17" ht="30.95" customHeight="1">
      <c r="A12" s="109">
        <v>7</v>
      </c>
      <c r="B12" s="110" t="s">
        <v>240</v>
      </c>
      <c r="C12" s="30">
        <v>0</v>
      </c>
      <c r="D12" s="30">
        <v>0</v>
      </c>
      <c r="E12" s="30">
        <v>0</v>
      </c>
      <c r="F12" s="30">
        <v>0</v>
      </c>
      <c r="G12" s="30">
        <v>0</v>
      </c>
      <c r="H12" s="30">
        <v>0</v>
      </c>
      <c r="I12" s="30">
        <v>0</v>
      </c>
      <c r="J12" s="30">
        <v>0</v>
      </c>
      <c r="K12" s="30">
        <v>0</v>
      </c>
      <c r="L12" s="30">
        <v>0</v>
      </c>
      <c r="M12" s="30">
        <v>0</v>
      </c>
      <c r="N12" s="30">
        <v>20</v>
      </c>
      <c r="O12" s="30">
        <v>20</v>
      </c>
      <c r="P12" s="71">
        <v>0</v>
      </c>
      <c r="Q12" s="247" t="s">
        <v>566</v>
      </c>
    </row>
    <row r="13" spans="1:17" ht="30.95" customHeight="1">
      <c r="A13" s="109">
        <v>8</v>
      </c>
      <c r="B13" s="110" t="s">
        <v>241</v>
      </c>
      <c r="C13" s="30">
        <v>13174</v>
      </c>
      <c r="D13" s="30">
        <v>9737</v>
      </c>
      <c r="E13" s="30">
        <v>18654</v>
      </c>
      <c r="F13" s="30">
        <v>29646</v>
      </c>
      <c r="G13" s="30">
        <v>37382</v>
      </c>
      <c r="H13" s="30">
        <v>19311</v>
      </c>
      <c r="I13" s="30">
        <v>22510</v>
      </c>
      <c r="J13" s="30">
        <v>10614</v>
      </c>
      <c r="K13" s="30">
        <v>10519</v>
      </c>
      <c r="L13" s="30">
        <v>15817</v>
      </c>
      <c r="M13" s="30">
        <v>8588</v>
      </c>
      <c r="N13" s="30">
        <v>18573</v>
      </c>
      <c r="O13" s="30">
        <v>214525</v>
      </c>
      <c r="P13" s="71">
        <v>243985</v>
      </c>
      <c r="Q13" s="79">
        <v>0.8792548722257516</v>
      </c>
    </row>
    <row r="14" spans="1:17" ht="30.95" customHeight="1">
      <c r="A14" s="109">
        <v>9</v>
      </c>
      <c r="B14" s="110" t="s">
        <v>242</v>
      </c>
      <c r="C14" s="30">
        <v>130950</v>
      </c>
      <c r="D14" s="30">
        <v>0</v>
      </c>
      <c r="E14" s="30">
        <v>0</v>
      </c>
      <c r="F14" s="30">
        <v>0</v>
      </c>
      <c r="G14" s="30">
        <v>137135</v>
      </c>
      <c r="H14" s="30">
        <v>454784</v>
      </c>
      <c r="I14" s="30">
        <v>555841</v>
      </c>
      <c r="J14" s="30">
        <v>229087</v>
      </c>
      <c r="K14" s="30">
        <v>218624</v>
      </c>
      <c r="L14" s="30">
        <v>211320</v>
      </c>
      <c r="M14" s="30">
        <v>211343</v>
      </c>
      <c r="N14" s="30">
        <v>0</v>
      </c>
      <c r="O14" s="30">
        <v>2149084</v>
      </c>
      <c r="P14" s="71">
        <v>2517827</v>
      </c>
      <c r="Q14" s="79">
        <v>0.85354712615282935</v>
      </c>
    </row>
    <row r="15" spans="1:17" ht="30.95" customHeight="1">
      <c r="A15" s="109">
        <v>10</v>
      </c>
      <c r="B15" s="110" t="s">
        <v>243</v>
      </c>
      <c r="C15" s="30">
        <v>4353</v>
      </c>
      <c r="D15" s="30">
        <v>1522</v>
      </c>
      <c r="E15" s="30">
        <v>7090</v>
      </c>
      <c r="F15" s="30">
        <v>16565</v>
      </c>
      <c r="G15" s="30">
        <v>4595</v>
      </c>
      <c r="H15" s="30">
        <v>4975</v>
      </c>
      <c r="I15" s="30">
        <v>7179</v>
      </c>
      <c r="J15" s="30">
        <v>3129</v>
      </c>
      <c r="K15" s="30">
        <v>1487</v>
      </c>
      <c r="L15" s="30">
        <v>7385</v>
      </c>
      <c r="M15" s="30">
        <v>6607</v>
      </c>
      <c r="N15" s="30">
        <v>11960</v>
      </c>
      <c r="O15" s="30">
        <v>76847</v>
      </c>
      <c r="P15" s="71">
        <v>102394</v>
      </c>
      <c r="Q15" s="79">
        <v>0.75050295915776311</v>
      </c>
    </row>
    <row r="16" spans="1:17" ht="30.95" customHeight="1">
      <c r="A16" s="109">
        <v>11</v>
      </c>
      <c r="B16" s="110" t="s">
        <v>244</v>
      </c>
      <c r="C16" s="30">
        <v>18654</v>
      </c>
      <c r="D16" s="30">
        <v>15961</v>
      </c>
      <c r="E16" s="30">
        <v>1903</v>
      </c>
      <c r="F16" s="30">
        <v>747</v>
      </c>
      <c r="G16" s="30">
        <v>59632</v>
      </c>
      <c r="H16" s="30">
        <v>80276</v>
      </c>
      <c r="I16" s="30">
        <v>88779</v>
      </c>
      <c r="J16" s="30">
        <v>61314</v>
      </c>
      <c r="K16" s="30">
        <v>59003</v>
      </c>
      <c r="L16" s="30">
        <v>39070</v>
      </c>
      <c r="M16" s="30">
        <v>20169</v>
      </c>
      <c r="N16" s="30">
        <v>13741</v>
      </c>
      <c r="O16" s="30">
        <v>459249</v>
      </c>
      <c r="P16" s="71">
        <v>524322</v>
      </c>
      <c r="Q16" s="79">
        <v>0.8758911508576791</v>
      </c>
    </row>
    <row r="17" spans="1:17" ht="30.95" customHeight="1">
      <c r="A17" s="109">
        <v>12</v>
      </c>
      <c r="B17" s="110" t="s">
        <v>245</v>
      </c>
      <c r="C17" s="30">
        <v>0</v>
      </c>
      <c r="D17" s="30">
        <v>0</v>
      </c>
      <c r="E17" s="30">
        <v>990</v>
      </c>
      <c r="F17" s="30">
        <v>10785</v>
      </c>
      <c r="G17" s="30">
        <v>151683</v>
      </c>
      <c r="H17" s="30">
        <v>87337</v>
      </c>
      <c r="I17" s="30">
        <v>28909</v>
      </c>
      <c r="J17" s="30">
        <v>0</v>
      </c>
      <c r="K17" s="30">
        <v>1209</v>
      </c>
      <c r="L17" s="30">
        <v>47507</v>
      </c>
      <c r="M17" s="30">
        <v>134408</v>
      </c>
      <c r="N17" s="30">
        <v>30353</v>
      </c>
      <c r="O17" s="30">
        <v>493181</v>
      </c>
      <c r="P17" s="71">
        <v>582363</v>
      </c>
      <c r="Q17" s="79">
        <v>0.84686183703291584</v>
      </c>
    </row>
    <row r="18" spans="1:17" ht="30.95" customHeight="1">
      <c r="A18" s="109">
        <v>13</v>
      </c>
      <c r="B18" s="110" t="s">
        <v>246</v>
      </c>
      <c r="C18" s="30">
        <v>5236</v>
      </c>
      <c r="D18" s="30">
        <v>10135</v>
      </c>
      <c r="E18" s="30">
        <v>2537</v>
      </c>
      <c r="F18" s="30">
        <v>2320</v>
      </c>
      <c r="G18" s="30">
        <v>2311</v>
      </c>
      <c r="H18" s="30">
        <v>1627</v>
      </c>
      <c r="I18" s="30">
        <v>3116</v>
      </c>
      <c r="J18" s="30">
        <v>5944</v>
      </c>
      <c r="K18" s="30">
        <v>756</v>
      </c>
      <c r="L18" s="30">
        <v>1029</v>
      </c>
      <c r="M18" s="30">
        <v>1917</v>
      </c>
      <c r="N18" s="30">
        <v>15429</v>
      </c>
      <c r="O18" s="30">
        <v>52357</v>
      </c>
      <c r="P18" s="71">
        <v>47976</v>
      </c>
      <c r="Q18" s="79">
        <v>1.0913164915791229</v>
      </c>
    </row>
    <row r="19" spans="1:17" ht="30.95" customHeight="1">
      <c r="A19" s="109">
        <v>14</v>
      </c>
      <c r="B19" s="110" t="s">
        <v>247</v>
      </c>
      <c r="C19" s="30">
        <v>3593</v>
      </c>
      <c r="D19" s="30">
        <v>2519</v>
      </c>
      <c r="E19" s="30">
        <v>2616</v>
      </c>
      <c r="F19" s="30">
        <v>10958</v>
      </c>
      <c r="G19" s="30">
        <v>19078</v>
      </c>
      <c r="H19" s="30">
        <v>54784</v>
      </c>
      <c r="I19" s="30">
        <v>65138</v>
      </c>
      <c r="J19" s="30">
        <v>66798</v>
      </c>
      <c r="K19" s="30">
        <v>10712</v>
      </c>
      <c r="L19" s="30">
        <v>4980</v>
      </c>
      <c r="M19" s="30">
        <v>1303</v>
      </c>
      <c r="N19" s="30">
        <v>3736</v>
      </c>
      <c r="O19" s="30">
        <v>246215</v>
      </c>
      <c r="P19" s="71">
        <v>271612</v>
      </c>
      <c r="Q19" s="79">
        <v>0.90649529475869994</v>
      </c>
    </row>
    <row r="20" spans="1:17" ht="30.95" customHeight="1">
      <c r="A20" s="111">
        <v>15</v>
      </c>
      <c r="B20" s="112" t="s">
        <v>248</v>
      </c>
      <c r="C20" s="113">
        <v>728</v>
      </c>
      <c r="D20" s="113">
        <v>440</v>
      </c>
      <c r="E20" s="113">
        <v>233</v>
      </c>
      <c r="F20" s="113">
        <v>304</v>
      </c>
      <c r="G20" s="113">
        <v>281</v>
      </c>
      <c r="H20" s="113">
        <v>559</v>
      </c>
      <c r="I20" s="113">
        <v>23724</v>
      </c>
      <c r="J20" s="113">
        <v>30363</v>
      </c>
      <c r="K20" s="113">
        <v>139</v>
      </c>
      <c r="L20" s="113">
        <v>3608</v>
      </c>
      <c r="M20" s="113">
        <v>200</v>
      </c>
      <c r="N20" s="113">
        <v>144</v>
      </c>
      <c r="O20" s="113">
        <v>60723</v>
      </c>
      <c r="P20" s="114">
        <v>81374</v>
      </c>
      <c r="Q20" s="87">
        <v>0.74622115171922232</v>
      </c>
    </row>
    <row r="21" spans="1:17" ht="30.95" customHeight="1">
      <c r="A21" s="688" t="s">
        <v>231</v>
      </c>
      <c r="B21" s="688"/>
      <c r="C21" s="115">
        <v>312910</v>
      </c>
      <c r="D21" s="115">
        <v>362733</v>
      </c>
      <c r="E21" s="115">
        <v>226729</v>
      </c>
      <c r="F21" s="115">
        <v>168923</v>
      </c>
      <c r="G21" s="115">
        <v>540921</v>
      </c>
      <c r="H21" s="115">
        <v>852696</v>
      </c>
      <c r="I21" s="115">
        <v>849849</v>
      </c>
      <c r="J21" s="115">
        <v>474111</v>
      </c>
      <c r="K21" s="115">
        <v>554374</v>
      </c>
      <c r="L21" s="115">
        <v>505650</v>
      </c>
      <c r="M21" s="115">
        <v>598886</v>
      </c>
      <c r="N21" s="115">
        <v>303886</v>
      </c>
      <c r="O21" s="115">
        <v>5751668</v>
      </c>
      <c r="P21" s="116">
        <v>7171551</v>
      </c>
      <c r="Q21" s="83">
        <v>0.8020117266125556</v>
      </c>
    </row>
    <row r="22" spans="1:17" ht="30.95" customHeight="1">
      <c r="A22" s="666" t="s">
        <v>1381</v>
      </c>
      <c r="B22" s="666"/>
      <c r="C22" s="30">
        <v>489936</v>
      </c>
      <c r="D22" s="30">
        <v>567225</v>
      </c>
      <c r="E22" s="30">
        <v>187291</v>
      </c>
      <c r="F22" s="30">
        <v>245573</v>
      </c>
      <c r="G22" s="30">
        <v>460618</v>
      </c>
      <c r="H22" s="30">
        <v>1033182</v>
      </c>
      <c r="I22" s="30">
        <v>628769</v>
      </c>
      <c r="J22" s="30">
        <v>291103</v>
      </c>
      <c r="K22" s="30">
        <v>601057</v>
      </c>
      <c r="L22" s="30">
        <v>625959</v>
      </c>
      <c r="M22" s="30">
        <v>1103937</v>
      </c>
      <c r="N22" s="30">
        <v>936901</v>
      </c>
      <c r="O22" s="30">
        <v>7171551</v>
      </c>
      <c r="P22" s="71"/>
      <c r="Q22" s="47"/>
    </row>
    <row r="23" spans="1:17" ht="30.95" customHeight="1">
      <c r="A23" s="667" t="s">
        <v>232</v>
      </c>
      <c r="B23" s="667"/>
      <c r="C23" s="72">
        <v>0.63867525554358118</v>
      </c>
      <c r="D23" s="72">
        <v>0.639486976067698</v>
      </c>
      <c r="E23" s="72">
        <v>1.2105707161582777</v>
      </c>
      <c r="F23" s="72">
        <v>0.68787285247156649</v>
      </c>
      <c r="G23" s="72">
        <v>1.1743375204616406</v>
      </c>
      <c r="H23" s="72">
        <v>0.82531054547988636</v>
      </c>
      <c r="I23" s="72">
        <v>1.3516076651361628</v>
      </c>
      <c r="J23" s="72">
        <v>1.6286709515188782</v>
      </c>
      <c r="K23" s="72">
        <v>0.92233182543419345</v>
      </c>
      <c r="L23" s="72">
        <v>0.80780051089608107</v>
      </c>
      <c r="M23" s="72">
        <v>0.54250016078816088</v>
      </c>
      <c r="N23" s="72">
        <v>0.3243523061668202</v>
      </c>
      <c r="O23" s="72">
        <v>0.8020117266125556</v>
      </c>
      <c r="P23" s="117"/>
      <c r="Q23" s="52"/>
    </row>
    <row r="24" spans="1:17" ht="30.8" customHeight="1">
      <c r="A24" s="3"/>
      <c r="B24" s="3"/>
      <c r="C24" s="3"/>
      <c r="D24" s="3"/>
      <c r="E24" s="3"/>
      <c r="F24" s="3"/>
      <c r="G24" s="3"/>
      <c r="H24" s="3"/>
      <c r="I24" s="3"/>
      <c r="J24" s="3"/>
      <c r="K24" s="3"/>
      <c r="L24" s="3"/>
      <c r="M24" s="3"/>
      <c r="N24" s="3"/>
      <c r="O24" s="3"/>
      <c r="P24" s="556" t="s">
        <v>1882</v>
      </c>
      <c r="Q24" s="556"/>
    </row>
  </sheetData>
  <sheetProtection selectLockedCells="1" selectUnlockedCells="1"/>
  <mergeCells count="7">
    <mergeCell ref="A22:B22"/>
    <mergeCell ref="A23:B23"/>
    <mergeCell ref="P24:Q24"/>
    <mergeCell ref="A1:D1"/>
    <mergeCell ref="O4:Q4"/>
    <mergeCell ref="A5:B5"/>
    <mergeCell ref="A21:B21"/>
  </mergeCells>
  <phoneticPr fontId="5"/>
  <pageMargins left="0.78740157480314965" right="0.39370078740157483" top="0.39370078740157483" bottom="0.39370078740157483" header="0" footer="0"/>
  <pageSetup paperSize="9" scale="74" firstPageNumber="0" orientation="landscape" horizontalDpi="300" verticalDpi="300" r:id="rId1"/>
  <headerFooter scaleWithDoc="0" alignWithMargins="0">
    <oddFooter>&amp;C&amp;"ＭＳ 明朝,標準"－１１－</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pageSetUpPr fitToPage="1"/>
  </sheetPr>
  <dimension ref="A1:Q24"/>
  <sheetViews>
    <sheetView view="pageLayout" zoomScaleNormal="100" zoomScaleSheetLayoutView="100" workbookViewId="0">
      <selection sqref="A1:D1"/>
    </sheetView>
  </sheetViews>
  <sheetFormatPr defaultColWidth="9" defaultRowHeight="14.4"/>
  <cols>
    <col min="1" max="1" width="5.88671875" style="14" customWidth="1"/>
    <col min="2" max="2" width="22.33203125" style="14" customWidth="1"/>
    <col min="3" max="14" width="9.109375" style="14" customWidth="1"/>
    <col min="15" max="16" width="10.44140625" style="14" customWidth="1"/>
    <col min="17" max="17" width="9.21875" style="14" customWidth="1"/>
    <col min="18" max="16384" width="9" style="14"/>
  </cols>
  <sheetData>
    <row r="1" spans="1:17" ht="29.95" customHeight="1">
      <c r="A1" s="686" t="s">
        <v>249</v>
      </c>
      <c r="B1" s="686"/>
      <c r="C1" s="686"/>
      <c r="D1" s="686"/>
      <c r="E1" s="3"/>
      <c r="F1" s="3"/>
      <c r="G1" s="3"/>
      <c r="H1" s="3"/>
      <c r="I1" s="3"/>
      <c r="J1" s="3"/>
      <c r="K1" s="3"/>
      <c r="L1" s="3"/>
      <c r="M1" s="3"/>
      <c r="N1" s="3"/>
      <c r="O1" s="3"/>
      <c r="P1" s="3"/>
      <c r="Q1" s="3"/>
    </row>
    <row r="2" spans="1:17" ht="29.95" customHeight="1">
      <c r="A2" s="532" t="s">
        <v>1974</v>
      </c>
      <c r="B2" s="3"/>
      <c r="C2" s="3"/>
      <c r="D2" s="3"/>
      <c r="E2" s="3"/>
      <c r="F2" s="3"/>
      <c r="G2" s="3"/>
      <c r="H2" s="3"/>
      <c r="I2" s="3"/>
      <c r="J2" s="3"/>
      <c r="K2" s="3"/>
      <c r="L2" s="3"/>
      <c r="M2" s="3"/>
      <c r="N2" s="3"/>
      <c r="O2" s="3"/>
      <c r="P2" s="3"/>
      <c r="Q2" s="3"/>
    </row>
    <row r="3" spans="1:17" ht="29.95" customHeight="1">
      <c r="A3" s="3" t="s">
        <v>1975</v>
      </c>
      <c r="B3" s="3"/>
      <c r="C3" s="3"/>
      <c r="D3" s="3"/>
      <c r="E3" s="3"/>
      <c r="F3" s="3"/>
      <c r="G3" s="3"/>
      <c r="H3" s="3"/>
      <c r="I3" s="3"/>
      <c r="J3" s="3"/>
      <c r="K3" s="3"/>
      <c r="L3" s="3"/>
      <c r="M3" s="3"/>
      <c r="N3" s="3"/>
      <c r="O3" s="3"/>
      <c r="P3" s="3"/>
      <c r="Q3" s="3"/>
    </row>
    <row r="4" spans="1:17" ht="29.95" customHeight="1">
      <c r="A4" s="3"/>
      <c r="B4" s="3"/>
      <c r="C4" s="3"/>
      <c r="D4" s="3"/>
      <c r="E4" s="3"/>
      <c r="F4" s="3"/>
      <c r="G4" s="3"/>
      <c r="H4" s="3"/>
      <c r="I4" s="3"/>
      <c r="J4" s="3"/>
      <c r="K4" s="3"/>
      <c r="L4" s="3"/>
      <c r="M4" s="3"/>
      <c r="N4" s="3"/>
      <c r="O4" s="690" t="s">
        <v>1383</v>
      </c>
      <c r="P4" s="676"/>
      <c r="Q4" s="676"/>
    </row>
    <row r="5" spans="1:17" ht="29.95" customHeight="1">
      <c r="A5" s="687" t="s">
        <v>1097</v>
      </c>
      <c r="B5" s="687"/>
      <c r="C5" s="103" t="s">
        <v>219</v>
      </c>
      <c r="D5" s="103" t="s">
        <v>220</v>
      </c>
      <c r="E5" s="103" t="s">
        <v>221</v>
      </c>
      <c r="F5" s="103" t="s">
        <v>222</v>
      </c>
      <c r="G5" s="103" t="s">
        <v>223</v>
      </c>
      <c r="H5" s="103" t="s">
        <v>224</v>
      </c>
      <c r="I5" s="103" t="s">
        <v>225</v>
      </c>
      <c r="J5" s="103" t="s">
        <v>226</v>
      </c>
      <c r="K5" s="103" t="s">
        <v>227</v>
      </c>
      <c r="L5" s="103" t="s">
        <v>228</v>
      </c>
      <c r="M5" s="103" t="s">
        <v>229</v>
      </c>
      <c r="N5" s="103" t="s">
        <v>230</v>
      </c>
      <c r="O5" s="118" t="s">
        <v>231</v>
      </c>
      <c r="P5" s="447" t="s">
        <v>1378</v>
      </c>
      <c r="Q5" s="104" t="s">
        <v>232</v>
      </c>
    </row>
    <row r="6" spans="1:17" ht="29.95" customHeight="1">
      <c r="A6" s="105">
        <v>1</v>
      </c>
      <c r="B6" s="106" t="s">
        <v>233</v>
      </c>
      <c r="C6" s="107">
        <v>90048</v>
      </c>
      <c r="D6" s="107">
        <v>129424</v>
      </c>
      <c r="E6" s="107">
        <v>77880</v>
      </c>
      <c r="F6" s="107">
        <v>36879</v>
      </c>
      <c r="G6" s="107">
        <v>44948</v>
      </c>
      <c r="H6" s="107">
        <v>71952</v>
      </c>
      <c r="I6" s="107">
        <v>0</v>
      </c>
      <c r="J6" s="107">
        <v>214</v>
      </c>
      <c r="K6" s="107">
        <v>97465</v>
      </c>
      <c r="L6" s="107">
        <v>112928</v>
      </c>
      <c r="M6" s="107">
        <v>114557</v>
      </c>
      <c r="N6" s="107">
        <v>115761</v>
      </c>
      <c r="O6" s="119">
        <v>892056</v>
      </c>
      <c r="P6" s="120">
        <v>1030562</v>
      </c>
      <c r="Q6" s="95">
        <v>0.86560148734379883</v>
      </c>
    </row>
    <row r="7" spans="1:17" ht="29.95" customHeight="1">
      <c r="A7" s="109">
        <v>2</v>
      </c>
      <c r="B7" s="110" t="s">
        <v>234</v>
      </c>
      <c r="C7" s="30">
        <v>0</v>
      </c>
      <c r="D7" s="30">
        <v>0</v>
      </c>
      <c r="E7" s="30">
        <v>677</v>
      </c>
      <c r="F7" s="30">
        <v>33</v>
      </c>
      <c r="G7" s="30">
        <v>20</v>
      </c>
      <c r="H7" s="30">
        <v>133</v>
      </c>
      <c r="I7" s="30">
        <v>178</v>
      </c>
      <c r="J7" s="30">
        <v>114</v>
      </c>
      <c r="K7" s="30">
        <v>3</v>
      </c>
      <c r="L7" s="30">
        <v>0</v>
      </c>
      <c r="M7" s="30">
        <v>0</v>
      </c>
      <c r="N7" s="30">
        <v>0</v>
      </c>
      <c r="O7" s="121">
        <v>1158</v>
      </c>
      <c r="P7" s="122">
        <v>7516</v>
      </c>
      <c r="Q7" s="79">
        <v>0.1540713145290048</v>
      </c>
    </row>
    <row r="8" spans="1:17" ht="29.95" customHeight="1">
      <c r="A8" s="109">
        <v>3</v>
      </c>
      <c r="B8" s="110" t="s">
        <v>235</v>
      </c>
      <c r="C8" s="30">
        <v>0</v>
      </c>
      <c r="D8" s="30">
        <v>0</v>
      </c>
      <c r="E8" s="30">
        <v>0</v>
      </c>
      <c r="F8" s="30">
        <v>0</v>
      </c>
      <c r="G8" s="30">
        <v>0</v>
      </c>
      <c r="H8" s="30">
        <v>638</v>
      </c>
      <c r="I8" s="30">
        <v>23201</v>
      </c>
      <c r="J8" s="30">
        <v>20896</v>
      </c>
      <c r="K8" s="30">
        <v>9591</v>
      </c>
      <c r="L8" s="30">
        <v>6935</v>
      </c>
      <c r="M8" s="30">
        <v>3589</v>
      </c>
      <c r="N8" s="30">
        <v>0</v>
      </c>
      <c r="O8" s="121">
        <v>64850</v>
      </c>
      <c r="P8" s="122">
        <v>65588</v>
      </c>
      <c r="Q8" s="79">
        <v>0.98874794169665181</v>
      </c>
    </row>
    <row r="9" spans="1:17" ht="29.95" customHeight="1">
      <c r="A9" s="109">
        <v>4</v>
      </c>
      <c r="B9" s="110" t="s">
        <v>236</v>
      </c>
      <c r="C9" s="30">
        <v>0</v>
      </c>
      <c r="D9" s="30">
        <v>0</v>
      </c>
      <c r="E9" s="30">
        <v>0</v>
      </c>
      <c r="F9" s="30">
        <v>0</v>
      </c>
      <c r="G9" s="30">
        <v>0</v>
      </c>
      <c r="H9" s="30">
        <v>0</v>
      </c>
      <c r="I9" s="30">
        <v>0</v>
      </c>
      <c r="J9" s="30">
        <v>0</v>
      </c>
      <c r="K9" s="30">
        <v>0</v>
      </c>
      <c r="L9" s="30">
        <v>0</v>
      </c>
      <c r="M9" s="30">
        <v>0</v>
      </c>
      <c r="N9" s="30">
        <v>0</v>
      </c>
      <c r="O9" s="121">
        <v>0</v>
      </c>
      <c r="P9" s="122">
        <v>0</v>
      </c>
      <c r="Q9" s="247" t="s">
        <v>566</v>
      </c>
    </row>
    <row r="10" spans="1:17" ht="29.95" customHeight="1">
      <c r="A10" s="109">
        <v>5</v>
      </c>
      <c r="B10" s="110" t="s">
        <v>238</v>
      </c>
      <c r="C10" s="30">
        <v>0</v>
      </c>
      <c r="D10" s="30">
        <v>0</v>
      </c>
      <c r="E10" s="30">
        <v>0</v>
      </c>
      <c r="F10" s="30">
        <v>0</v>
      </c>
      <c r="G10" s="30">
        <v>0</v>
      </c>
      <c r="H10" s="30">
        <v>0</v>
      </c>
      <c r="I10" s="30">
        <v>0</v>
      </c>
      <c r="J10" s="30">
        <v>0</v>
      </c>
      <c r="K10" s="30">
        <v>0</v>
      </c>
      <c r="L10" s="30">
        <v>0</v>
      </c>
      <c r="M10" s="30">
        <v>0</v>
      </c>
      <c r="N10" s="30">
        <v>0</v>
      </c>
      <c r="O10" s="121">
        <v>0</v>
      </c>
      <c r="P10" s="122">
        <v>0</v>
      </c>
      <c r="Q10" s="247" t="s">
        <v>566</v>
      </c>
    </row>
    <row r="11" spans="1:17" ht="29.95" customHeight="1">
      <c r="A11" s="109">
        <v>6</v>
      </c>
      <c r="B11" s="110" t="s">
        <v>239</v>
      </c>
      <c r="C11" s="30">
        <v>1970</v>
      </c>
      <c r="D11" s="30">
        <v>4492</v>
      </c>
      <c r="E11" s="30">
        <v>12662</v>
      </c>
      <c r="F11" s="30">
        <v>21511</v>
      </c>
      <c r="G11" s="30">
        <v>25208</v>
      </c>
      <c r="H11" s="30">
        <v>8622</v>
      </c>
      <c r="I11" s="30">
        <v>17525</v>
      </c>
      <c r="J11" s="30">
        <v>36193</v>
      </c>
      <c r="K11" s="30">
        <v>18665</v>
      </c>
      <c r="L11" s="30">
        <v>8989</v>
      </c>
      <c r="M11" s="30">
        <v>5473</v>
      </c>
      <c r="N11" s="30">
        <v>2939</v>
      </c>
      <c r="O11" s="121">
        <v>164249</v>
      </c>
      <c r="P11" s="122">
        <v>177486</v>
      </c>
      <c r="Q11" s="79">
        <v>0.92541946970465272</v>
      </c>
    </row>
    <row r="12" spans="1:17" ht="29.95" customHeight="1">
      <c r="A12" s="109">
        <v>7</v>
      </c>
      <c r="B12" s="110" t="s">
        <v>240</v>
      </c>
      <c r="C12" s="30">
        <v>0</v>
      </c>
      <c r="D12" s="30">
        <v>0</v>
      </c>
      <c r="E12" s="30">
        <v>0</v>
      </c>
      <c r="F12" s="30">
        <v>0</v>
      </c>
      <c r="G12" s="30">
        <v>0</v>
      </c>
      <c r="H12" s="30">
        <v>0</v>
      </c>
      <c r="I12" s="30">
        <v>0</v>
      </c>
      <c r="J12" s="30">
        <v>0</v>
      </c>
      <c r="K12" s="30">
        <v>0</v>
      </c>
      <c r="L12" s="30">
        <v>0</v>
      </c>
      <c r="M12" s="30">
        <v>0</v>
      </c>
      <c r="N12" s="30">
        <v>10</v>
      </c>
      <c r="O12" s="121">
        <v>10</v>
      </c>
      <c r="P12" s="122">
        <v>0</v>
      </c>
      <c r="Q12" s="247" t="s">
        <v>566</v>
      </c>
    </row>
    <row r="13" spans="1:17" ht="29.95" customHeight="1">
      <c r="A13" s="109">
        <v>8</v>
      </c>
      <c r="B13" s="110" t="s">
        <v>241</v>
      </c>
      <c r="C13" s="30">
        <v>10957</v>
      </c>
      <c r="D13" s="30">
        <v>10252</v>
      </c>
      <c r="E13" s="30">
        <v>15151</v>
      </c>
      <c r="F13" s="30">
        <v>24260</v>
      </c>
      <c r="G13" s="30">
        <v>27125</v>
      </c>
      <c r="H13" s="30">
        <v>14496</v>
      </c>
      <c r="I13" s="30">
        <v>22547</v>
      </c>
      <c r="J13" s="30">
        <v>17166</v>
      </c>
      <c r="K13" s="30">
        <v>12230</v>
      </c>
      <c r="L13" s="30">
        <v>20510</v>
      </c>
      <c r="M13" s="30">
        <v>8783</v>
      </c>
      <c r="N13" s="30">
        <v>15690</v>
      </c>
      <c r="O13" s="121">
        <v>199167</v>
      </c>
      <c r="P13" s="122">
        <v>215229</v>
      </c>
      <c r="Q13" s="79">
        <v>0.92537251021005529</v>
      </c>
    </row>
    <row r="14" spans="1:17" ht="29.95" customHeight="1">
      <c r="A14" s="109">
        <v>9</v>
      </c>
      <c r="B14" s="110" t="s">
        <v>242</v>
      </c>
      <c r="C14" s="30">
        <v>41513</v>
      </c>
      <c r="D14" s="30">
        <v>0</v>
      </c>
      <c r="E14" s="30">
        <v>0</v>
      </c>
      <c r="F14" s="30">
        <v>0</v>
      </c>
      <c r="G14" s="30">
        <v>34081</v>
      </c>
      <c r="H14" s="30">
        <v>117797</v>
      </c>
      <c r="I14" s="30">
        <v>130374</v>
      </c>
      <c r="J14" s="30">
        <v>62334</v>
      </c>
      <c r="K14" s="30">
        <v>49547</v>
      </c>
      <c r="L14" s="30">
        <v>49466</v>
      </c>
      <c r="M14" s="30">
        <v>62680</v>
      </c>
      <c r="N14" s="30">
        <v>0</v>
      </c>
      <c r="O14" s="121">
        <v>547792</v>
      </c>
      <c r="P14" s="122">
        <v>693374</v>
      </c>
      <c r="Q14" s="79">
        <v>0.79003827660108394</v>
      </c>
    </row>
    <row r="15" spans="1:17" ht="29.95" customHeight="1">
      <c r="A15" s="109">
        <v>10</v>
      </c>
      <c r="B15" s="110" t="s">
        <v>243</v>
      </c>
      <c r="C15" s="30">
        <v>1856</v>
      </c>
      <c r="D15" s="30">
        <v>1574</v>
      </c>
      <c r="E15" s="30">
        <v>8760</v>
      </c>
      <c r="F15" s="30">
        <v>10186</v>
      </c>
      <c r="G15" s="30">
        <v>3314</v>
      </c>
      <c r="H15" s="30">
        <v>2696</v>
      </c>
      <c r="I15" s="30">
        <v>5199</v>
      </c>
      <c r="J15" s="30">
        <v>3232</v>
      </c>
      <c r="K15" s="30">
        <v>1719</v>
      </c>
      <c r="L15" s="30">
        <v>2472</v>
      </c>
      <c r="M15" s="30">
        <v>1836</v>
      </c>
      <c r="N15" s="30">
        <v>4674</v>
      </c>
      <c r="O15" s="121">
        <v>47518</v>
      </c>
      <c r="P15" s="122">
        <v>47286</v>
      </c>
      <c r="Q15" s="79">
        <v>1.0049063147654698</v>
      </c>
    </row>
    <row r="16" spans="1:17" ht="29.95" customHeight="1">
      <c r="A16" s="109">
        <v>11</v>
      </c>
      <c r="B16" s="110" t="s">
        <v>244</v>
      </c>
      <c r="C16" s="30">
        <v>5958</v>
      </c>
      <c r="D16" s="30">
        <v>4076</v>
      </c>
      <c r="E16" s="30">
        <v>1408</v>
      </c>
      <c r="F16" s="30">
        <v>788</v>
      </c>
      <c r="G16" s="30">
        <v>9413</v>
      </c>
      <c r="H16" s="30">
        <v>20224</v>
      </c>
      <c r="I16" s="30">
        <v>22797</v>
      </c>
      <c r="J16" s="30">
        <v>17045</v>
      </c>
      <c r="K16" s="30">
        <v>8347</v>
      </c>
      <c r="L16" s="30">
        <v>5473</v>
      </c>
      <c r="M16" s="30">
        <v>2827</v>
      </c>
      <c r="N16" s="30">
        <v>2522</v>
      </c>
      <c r="O16" s="121">
        <v>100878</v>
      </c>
      <c r="P16" s="122">
        <v>109292</v>
      </c>
      <c r="Q16" s="79">
        <v>0.923013578303993</v>
      </c>
    </row>
    <row r="17" spans="1:17" ht="29.95" customHeight="1">
      <c r="A17" s="109">
        <v>12</v>
      </c>
      <c r="B17" s="110" t="s">
        <v>245</v>
      </c>
      <c r="C17" s="30">
        <v>0</v>
      </c>
      <c r="D17" s="30">
        <v>0</v>
      </c>
      <c r="E17" s="30">
        <v>1706</v>
      </c>
      <c r="F17" s="30">
        <v>7774</v>
      </c>
      <c r="G17" s="30">
        <v>33602</v>
      </c>
      <c r="H17" s="30">
        <v>17743</v>
      </c>
      <c r="I17" s="30">
        <v>5205</v>
      </c>
      <c r="J17" s="30">
        <v>0</v>
      </c>
      <c r="K17" s="30">
        <v>460</v>
      </c>
      <c r="L17" s="30">
        <v>17667</v>
      </c>
      <c r="M17" s="30">
        <v>54647</v>
      </c>
      <c r="N17" s="30">
        <v>12653</v>
      </c>
      <c r="O17" s="121">
        <v>151457</v>
      </c>
      <c r="P17" s="122">
        <v>192054</v>
      </c>
      <c r="Q17" s="79">
        <v>0.78861674320763953</v>
      </c>
    </row>
    <row r="18" spans="1:17" ht="29.95" customHeight="1">
      <c r="A18" s="109">
        <v>13</v>
      </c>
      <c r="B18" s="110" t="s">
        <v>246</v>
      </c>
      <c r="C18" s="30">
        <v>2790</v>
      </c>
      <c r="D18" s="30">
        <v>5250</v>
      </c>
      <c r="E18" s="30">
        <v>1441</v>
      </c>
      <c r="F18" s="30">
        <v>1854</v>
      </c>
      <c r="G18" s="30">
        <v>1463</v>
      </c>
      <c r="H18" s="30">
        <v>902</v>
      </c>
      <c r="I18" s="30">
        <v>1435</v>
      </c>
      <c r="J18" s="30">
        <v>2284</v>
      </c>
      <c r="K18" s="30">
        <v>170</v>
      </c>
      <c r="L18" s="30">
        <v>783</v>
      </c>
      <c r="M18" s="30">
        <v>1195</v>
      </c>
      <c r="N18" s="30">
        <v>5001</v>
      </c>
      <c r="O18" s="121">
        <v>24568</v>
      </c>
      <c r="P18" s="122">
        <v>25884</v>
      </c>
      <c r="Q18" s="79">
        <v>0.94915778086849023</v>
      </c>
    </row>
    <row r="19" spans="1:17" ht="29.95" customHeight="1">
      <c r="A19" s="109">
        <v>14</v>
      </c>
      <c r="B19" s="110" t="s">
        <v>247</v>
      </c>
      <c r="C19" s="30">
        <v>8744</v>
      </c>
      <c r="D19" s="30">
        <v>5299</v>
      </c>
      <c r="E19" s="30">
        <v>8238</v>
      </c>
      <c r="F19" s="30">
        <v>25059</v>
      </c>
      <c r="G19" s="30">
        <v>13837</v>
      </c>
      <c r="H19" s="30">
        <v>36970</v>
      </c>
      <c r="I19" s="30">
        <v>44607</v>
      </c>
      <c r="J19" s="30">
        <v>42690</v>
      </c>
      <c r="K19" s="30">
        <v>7650</v>
      </c>
      <c r="L19" s="30">
        <v>2762</v>
      </c>
      <c r="M19" s="30">
        <v>1085</v>
      </c>
      <c r="N19" s="30">
        <v>7750</v>
      </c>
      <c r="O19" s="121">
        <v>204691</v>
      </c>
      <c r="P19" s="122">
        <v>192070</v>
      </c>
      <c r="Q19" s="79">
        <v>1.0657104180767429</v>
      </c>
    </row>
    <row r="20" spans="1:17" ht="29.95" customHeight="1">
      <c r="A20" s="111">
        <v>15</v>
      </c>
      <c r="B20" s="112" t="s">
        <v>248</v>
      </c>
      <c r="C20" s="113">
        <v>890</v>
      </c>
      <c r="D20" s="113">
        <v>331</v>
      </c>
      <c r="E20" s="113">
        <v>254</v>
      </c>
      <c r="F20" s="113">
        <v>267</v>
      </c>
      <c r="G20" s="113">
        <v>272</v>
      </c>
      <c r="H20" s="113">
        <v>425</v>
      </c>
      <c r="I20" s="113">
        <v>15722</v>
      </c>
      <c r="J20" s="113">
        <v>17014</v>
      </c>
      <c r="K20" s="113">
        <v>205</v>
      </c>
      <c r="L20" s="113">
        <v>4348</v>
      </c>
      <c r="M20" s="113">
        <v>522</v>
      </c>
      <c r="N20" s="113">
        <v>253</v>
      </c>
      <c r="O20" s="123">
        <v>40503</v>
      </c>
      <c r="P20" s="124">
        <v>42732</v>
      </c>
      <c r="Q20" s="87">
        <v>0.94783768604324625</v>
      </c>
    </row>
    <row r="21" spans="1:17" ht="29.95" customHeight="1">
      <c r="A21" s="691" t="s">
        <v>231</v>
      </c>
      <c r="B21" s="691"/>
      <c r="C21" s="125">
        <v>164726</v>
      </c>
      <c r="D21" s="125">
        <v>160698</v>
      </c>
      <c r="E21" s="125">
        <v>128177</v>
      </c>
      <c r="F21" s="125">
        <v>128611</v>
      </c>
      <c r="G21" s="125">
        <v>193283</v>
      </c>
      <c r="H21" s="125">
        <v>292598</v>
      </c>
      <c r="I21" s="125">
        <v>288790</v>
      </c>
      <c r="J21" s="125">
        <v>219182</v>
      </c>
      <c r="K21" s="125">
        <v>206052</v>
      </c>
      <c r="L21" s="125">
        <v>232333</v>
      </c>
      <c r="M21" s="125">
        <v>257194</v>
      </c>
      <c r="N21" s="125">
        <v>167253</v>
      </c>
      <c r="O21" s="126">
        <v>2438897</v>
      </c>
      <c r="P21" s="127">
        <v>2799073</v>
      </c>
      <c r="Q21" s="246">
        <v>0.87132311304492593</v>
      </c>
    </row>
    <row r="22" spans="1:17" ht="29.95" customHeight="1">
      <c r="A22" s="689" t="s">
        <v>1381</v>
      </c>
      <c r="B22" s="689"/>
      <c r="C22" s="128">
        <v>186715</v>
      </c>
      <c r="D22" s="128">
        <v>185899</v>
      </c>
      <c r="E22" s="128">
        <v>106617</v>
      </c>
      <c r="F22" s="128">
        <v>134451</v>
      </c>
      <c r="G22" s="128">
        <v>205658</v>
      </c>
      <c r="H22" s="128">
        <v>336679</v>
      </c>
      <c r="I22" s="128">
        <v>259019</v>
      </c>
      <c r="J22" s="128">
        <v>151671</v>
      </c>
      <c r="K22" s="128">
        <v>220991</v>
      </c>
      <c r="L22" s="128">
        <v>264670</v>
      </c>
      <c r="M22" s="128">
        <v>417416</v>
      </c>
      <c r="N22" s="128">
        <v>329287</v>
      </c>
      <c r="O22" s="129">
        <v>2799073</v>
      </c>
      <c r="P22" s="130"/>
      <c r="Q22" s="131"/>
    </row>
    <row r="23" spans="1:17" ht="29.95" customHeight="1">
      <c r="A23" s="667" t="s">
        <v>232</v>
      </c>
      <c r="B23" s="667"/>
      <c r="C23" s="72">
        <v>0.88223227914200786</v>
      </c>
      <c r="D23" s="72">
        <v>0.86443714059785148</v>
      </c>
      <c r="E23" s="72">
        <v>1.2022191582955815</v>
      </c>
      <c r="F23" s="72">
        <v>0.95656410141984816</v>
      </c>
      <c r="G23" s="72">
        <v>0.93982728607688493</v>
      </c>
      <c r="H23" s="72">
        <v>0.86907113303770056</v>
      </c>
      <c r="I23" s="72">
        <v>1.1149375142364073</v>
      </c>
      <c r="J23" s="72">
        <v>1.445114754963045</v>
      </c>
      <c r="K23" s="72">
        <v>0.93239996198940234</v>
      </c>
      <c r="L23" s="72">
        <v>0.8778214380171534</v>
      </c>
      <c r="M23" s="72">
        <v>0.61615750234777777</v>
      </c>
      <c r="N23" s="72">
        <v>0.50792469790790407</v>
      </c>
      <c r="O23" s="245">
        <v>0.87132311304492593</v>
      </c>
      <c r="P23" s="132"/>
      <c r="Q23" s="133"/>
    </row>
    <row r="24" spans="1:17" ht="29.95" customHeight="1">
      <c r="A24" s="3"/>
      <c r="B24" s="3"/>
      <c r="C24" s="3"/>
      <c r="D24" s="3"/>
      <c r="E24" s="3"/>
      <c r="F24" s="3"/>
      <c r="G24" s="3"/>
      <c r="H24" s="3"/>
      <c r="I24" s="3"/>
      <c r="J24" s="3"/>
      <c r="K24" s="3"/>
      <c r="L24" s="3"/>
      <c r="M24" s="3"/>
      <c r="N24" s="3"/>
      <c r="O24" s="3"/>
      <c r="P24" s="556" t="s">
        <v>1882</v>
      </c>
      <c r="Q24" s="556"/>
    </row>
  </sheetData>
  <sheetProtection selectLockedCells="1" selectUnlockedCells="1"/>
  <mergeCells count="7">
    <mergeCell ref="A22:B22"/>
    <mergeCell ref="A23:B23"/>
    <mergeCell ref="P24:Q24"/>
    <mergeCell ref="A1:D1"/>
    <mergeCell ref="O4:Q4"/>
    <mergeCell ref="A5:B5"/>
    <mergeCell ref="A21:B21"/>
  </mergeCells>
  <phoneticPr fontId="5"/>
  <pageMargins left="0.78740157480314965" right="0.39370078740157483" top="0.39370078740157483" bottom="0.39370078740157483" header="0" footer="0"/>
  <pageSetup paperSize="9" scale="80" firstPageNumber="0" orientation="landscape" copies="17" r:id="rId1"/>
  <headerFooter scaleWithDoc="0" alignWithMargins="0">
    <oddFooter>&amp;C&amp;"ＭＳ 明朝,標準"－１２－</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pageSetUpPr fitToPage="1"/>
  </sheetPr>
  <dimension ref="A1:L20"/>
  <sheetViews>
    <sheetView view="pageLayout" zoomScaleNormal="100" zoomScaleSheetLayoutView="100" workbookViewId="0">
      <selection activeCell="B7" sqref="B7:N7"/>
    </sheetView>
  </sheetViews>
  <sheetFormatPr defaultColWidth="9" defaultRowHeight="14.4"/>
  <cols>
    <col min="1" max="1" width="17.21875" style="14" customWidth="1"/>
    <col min="2" max="12" width="10.44140625" style="14" customWidth="1"/>
    <col min="13" max="16384" width="9" style="14"/>
  </cols>
  <sheetData>
    <row r="1" spans="1:12" s="38" customFormat="1" ht="30.8" customHeight="1">
      <c r="A1" s="686" t="s">
        <v>845</v>
      </c>
      <c r="B1" s="686"/>
      <c r="C1" s="686"/>
      <c r="D1" s="686"/>
      <c r="E1" s="8"/>
      <c r="F1" s="8"/>
      <c r="G1" s="8"/>
      <c r="H1" s="8"/>
      <c r="I1" s="8"/>
      <c r="J1" s="8"/>
      <c r="K1" s="8"/>
      <c r="L1" s="8"/>
    </row>
    <row r="2" spans="1:12" ht="20.95" customHeight="1">
      <c r="A2" s="3"/>
      <c r="B2" s="3"/>
      <c r="C2" s="3"/>
      <c r="D2" s="3"/>
      <c r="E2" s="3"/>
      <c r="F2" s="3"/>
      <c r="G2" s="3"/>
      <c r="H2" s="3"/>
      <c r="I2" s="3"/>
      <c r="J2" s="3"/>
      <c r="K2" s="690" t="s">
        <v>1389</v>
      </c>
      <c r="L2" s="676"/>
    </row>
    <row r="3" spans="1:12" s="42" customFormat="1" ht="30.8" customHeight="1">
      <c r="A3" s="250" t="s">
        <v>1050</v>
      </c>
      <c r="B3" s="103" t="s">
        <v>846</v>
      </c>
      <c r="C3" s="103" t="s">
        <v>847</v>
      </c>
      <c r="D3" s="103" t="s">
        <v>848</v>
      </c>
      <c r="E3" s="103" t="s">
        <v>849</v>
      </c>
      <c r="F3" s="103" t="s">
        <v>458</v>
      </c>
      <c r="G3" s="103" t="s">
        <v>850</v>
      </c>
      <c r="H3" s="103" t="s">
        <v>851</v>
      </c>
      <c r="I3" s="103" t="s">
        <v>852</v>
      </c>
      <c r="J3" s="103" t="s">
        <v>853</v>
      </c>
      <c r="K3" s="54" t="s">
        <v>1381</v>
      </c>
      <c r="L3" s="104" t="s">
        <v>232</v>
      </c>
    </row>
    <row r="4" spans="1:12" ht="30.8" customHeight="1">
      <c r="A4" s="105">
        <v>1</v>
      </c>
      <c r="B4" s="107">
        <v>161055</v>
      </c>
      <c r="C4" s="107">
        <v>19150</v>
      </c>
      <c r="D4" s="107">
        <v>15755</v>
      </c>
      <c r="E4" s="107">
        <v>13400</v>
      </c>
      <c r="F4" s="107">
        <v>33154</v>
      </c>
      <c r="G4" s="107">
        <v>9019</v>
      </c>
      <c r="H4" s="107">
        <v>3315</v>
      </c>
      <c r="I4" s="107">
        <v>58062</v>
      </c>
      <c r="J4" s="107">
        <v>312910</v>
      </c>
      <c r="K4" s="108">
        <v>489936</v>
      </c>
      <c r="L4" s="95">
        <v>0.63867525554358118</v>
      </c>
    </row>
    <row r="5" spans="1:12" ht="30.8" customHeight="1">
      <c r="A5" s="109">
        <v>2</v>
      </c>
      <c r="B5" s="30">
        <v>86668</v>
      </c>
      <c r="C5" s="30">
        <v>14993</v>
      </c>
      <c r="D5" s="30">
        <v>55217</v>
      </c>
      <c r="E5" s="30">
        <v>13931</v>
      </c>
      <c r="F5" s="30">
        <v>51468</v>
      </c>
      <c r="G5" s="30">
        <v>20418</v>
      </c>
      <c r="H5" s="30">
        <v>1539</v>
      </c>
      <c r="I5" s="30">
        <v>118499</v>
      </c>
      <c r="J5" s="30">
        <v>362733</v>
      </c>
      <c r="K5" s="71">
        <v>567225</v>
      </c>
      <c r="L5" s="79">
        <v>0.639486976067698</v>
      </c>
    </row>
    <row r="6" spans="1:12" ht="30.8" customHeight="1">
      <c r="A6" s="109">
        <v>3</v>
      </c>
      <c r="B6" s="30">
        <v>42344</v>
      </c>
      <c r="C6" s="30">
        <v>13502</v>
      </c>
      <c r="D6" s="30">
        <v>23011</v>
      </c>
      <c r="E6" s="30">
        <v>3993</v>
      </c>
      <c r="F6" s="30">
        <v>40552</v>
      </c>
      <c r="G6" s="30">
        <v>18335</v>
      </c>
      <c r="H6" s="30">
        <v>5603</v>
      </c>
      <c r="I6" s="30">
        <v>79389</v>
      </c>
      <c r="J6" s="30">
        <v>226729</v>
      </c>
      <c r="K6" s="71">
        <v>187291</v>
      </c>
      <c r="L6" s="79">
        <v>1.2105707161582777</v>
      </c>
    </row>
    <row r="7" spans="1:12" ht="30.8" customHeight="1">
      <c r="A7" s="109">
        <v>4</v>
      </c>
      <c r="B7" s="30">
        <v>22797</v>
      </c>
      <c r="C7" s="30">
        <v>4825</v>
      </c>
      <c r="D7" s="30">
        <v>7417</v>
      </c>
      <c r="E7" s="30">
        <v>9565</v>
      </c>
      <c r="F7" s="30">
        <v>28412</v>
      </c>
      <c r="G7" s="30">
        <v>21289</v>
      </c>
      <c r="H7" s="30">
        <v>14538</v>
      </c>
      <c r="I7" s="30">
        <v>60080</v>
      </c>
      <c r="J7" s="30">
        <v>168923</v>
      </c>
      <c r="K7" s="71">
        <v>245573</v>
      </c>
      <c r="L7" s="79">
        <v>0.68787285247156649</v>
      </c>
    </row>
    <row r="8" spans="1:12" ht="30.8" customHeight="1">
      <c r="A8" s="109">
        <v>5</v>
      </c>
      <c r="B8" s="30">
        <v>142042</v>
      </c>
      <c r="C8" s="30">
        <v>11653</v>
      </c>
      <c r="D8" s="30">
        <v>14766</v>
      </c>
      <c r="E8" s="30">
        <v>76345</v>
      </c>
      <c r="F8" s="30">
        <v>102618</v>
      </c>
      <c r="G8" s="30">
        <v>82884</v>
      </c>
      <c r="H8" s="30">
        <v>10880</v>
      </c>
      <c r="I8" s="30">
        <v>99733</v>
      </c>
      <c r="J8" s="30">
        <v>540921</v>
      </c>
      <c r="K8" s="71">
        <v>460618</v>
      </c>
      <c r="L8" s="79">
        <v>1.1743375204616406</v>
      </c>
    </row>
    <row r="9" spans="1:12" ht="30.8" customHeight="1">
      <c r="A9" s="109">
        <v>6</v>
      </c>
      <c r="B9" s="30">
        <v>462475</v>
      </c>
      <c r="C9" s="30">
        <v>39563</v>
      </c>
      <c r="D9" s="30">
        <v>31451</v>
      </c>
      <c r="E9" s="30">
        <v>76379</v>
      </c>
      <c r="F9" s="30">
        <v>92151</v>
      </c>
      <c r="G9" s="30">
        <v>46017</v>
      </c>
      <c r="H9" s="30">
        <v>7064</v>
      </c>
      <c r="I9" s="30">
        <v>97596</v>
      </c>
      <c r="J9" s="30">
        <v>852696</v>
      </c>
      <c r="K9" s="71">
        <v>1033182</v>
      </c>
      <c r="L9" s="79">
        <v>0.82531054547988636</v>
      </c>
    </row>
    <row r="10" spans="1:12" ht="30.8" customHeight="1">
      <c r="A10" s="109">
        <v>7</v>
      </c>
      <c r="B10" s="30">
        <v>522199</v>
      </c>
      <c r="C10" s="30">
        <v>68901</v>
      </c>
      <c r="D10" s="30">
        <v>32972</v>
      </c>
      <c r="E10" s="30">
        <v>87684</v>
      </c>
      <c r="F10" s="30">
        <v>50220</v>
      </c>
      <c r="G10" s="30">
        <v>32236</v>
      </c>
      <c r="H10" s="30">
        <v>9383</v>
      </c>
      <c r="I10" s="30">
        <v>46254</v>
      </c>
      <c r="J10" s="30">
        <v>849849</v>
      </c>
      <c r="K10" s="71">
        <v>628769</v>
      </c>
      <c r="L10" s="79">
        <v>1.3516076651361628</v>
      </c>
    </row>
    <row r="11" spans="1:12" ht="30.8" customHeight="1">
      <c r="A11" s="109">
        <v>8</v>
      </c>
      <c r="B11" s="30">
        <v>245522</v>
      </c>
      <c r="C11" s="30">
        <v>41195</v>
      </c>
      <c r="D11" s="30">
        <v>21501</v>
      </c>
      <c r="E11" s="30">
        <v>61631</v>
      </c>
      <c r="F11" s="30">
        <v>27295</v>
      </c>
      <c r="G11" s="30">
        <v>31773</v>
      </c>
      <c r="H11" s="30">
        <v>12583</v>
      </c>
      <c r="I11" s="30">
        <v>32611</v>
      </c>
      <c r="J11" s="30">
        <v>474111</v>
      </c>
      <c r="K11" s="71">
        <v>291103</v>
      </c>
      <c r="L11" s="79">
        <v>1.6286709515188782</v>
      </c>
    </row>
    <row r="12" spans="1:12" ht="30.8" customHeight="1">
      <c r="A12" s="109">
        <v>9</v>
      </c>
      <c r="B12" s="30">
        <v>266873</v>
      </c>
      <c r="C12" s="30">
        <v>16000</v>
      </c>
      <c r="D12" s="30">
        <v>14542</v>
      </c>
      <c r="E12" s="30">
        <v>66036</v>
      </c>
      <c r="F12" s="30">
        <v>43427</v>
      </c>
      <c r="G12" s="30">
        <v>19766</v>
      </c>
      <c r="H12" s="30">
        <v>6177</v>
      </c>
      <c r="I12" s="30">
        <v>121553</v>
      </c>
      <c r="J12" s="30">
        <v>554374</v>
      </c>
      <c r="K12" s="71">
        <v>601057</v>
      </c>
      <c r="L12" s="79">
        <v>0.92233182543419345</v>
      </c>
    </row>
    <row r="13" spans="1:12" ht="30.8" customHeight="1">
      <c r="A13" s="109">
        <v>10</v>
      </c>
      <c r="B13" s="30">
        <v>256886</v>
      </c>
      <c r="C13" s="30">
        <v>5645</v>
      </c>
      <c r="D13" s="30">
        <v>13439</v>
      </c>
      <c r="E13" s="30">
        <v>49280</v>
      </c>
      <c r="F13" s="30">
        <v>47432</v>
      </c>
      <c r="G13" s="30">
        <v>26913</v>
      </c>
      <c r="H13" s="30">
        <v>5648</v>
      </c>
      <c r="I13" s="30">
        <v>100407</v>
      </c>
      <c r="J13" s="30">
        <v>505650</v>
      </c>
      <c r="K13" s="71">
        <v>625959</v>
      </c>
      <c r="L13" s="79">
        <v>0.80780051089608107</v>
      </c>
    </row>
    <row r="14" spans="1:12" ht="30.8" customHeight="1">
      <c r="A14" s="109">
        <v>11</v>
      </c>
      <c r="B14" s="30">
        <v>274328</v>
      </c>
      <c r="C14" s="30">
        <v>3353</v>
      </c>
      <c r="D14" s="30">
        <v>20560</v>
      </c>
      <c r="E14" s="30">
        <v>45376</v>
      </c>
      <c r="F14" s="30">
        <v>91456</v>
      </c>
      <c r="G14" s="30">
        <v>52503</v>
      </c>
      <c r="H14" s="30">
        <v>1397</v>
      </c>
      <c r="I14" s="30">
        <v>109913</v>
      </c>
      <c r="J14" s="30">
        <v>598886</v>
      </c>
      <c r="K14" s="71">
        <v>1103937</v>
      </c>
      <c r="L14" s="79">
        <v>0.54250016078816088</v>
      </c>
    </row>
    <row r="15" spans="1:12" ht="30.8" customHeight="1">
      <c r="A15" s="111">
        <v>12</v>
      </c>
      <c r="B15" s="113">
        <v>80727</v>
      </c>
      <c r="C15" s="113">
        <v>8927</v>
      </c>
      <c r="D15" s="113">
        <v>35924</v>
      </c>
      <c r="E15" s="113">
        <v>19546</v>
      </c>
      <c r="F15" s="113">
        <v>43901</v>
      </c>
      <c r="G15" s="113">
        <v>23785</v>
      </c>
      <c r="H15" s="113">
        <v>2005</v>
      </c>
      <c r="I15" s="113">
        <v>89071</v>
      </c>
      <c r="J15" s="113">
        <v>303886</v>
      </c>
      <c r="K15" s="114">
        <v>936901</v>
      </c>
      <c r="L15" s="87">
        <v>0.3243523061668202</v>
      </c>
    </row>
    <row r="16" spans="1:12" ht="30.8" customHeight="1">
      <c r="A16" s="233" t="s">
        <v>853</v>
      </c>
      <c r="B16" s="115">
        <v>2563916</v>
      </c>
      <c r="C16" s="115">
        <v>247707</v>
      </c>
      <c r="D16" s="115">
        <v>286555</v>
      </c>
      <c r="E16" s="115">
        <v>523166</v>
      </c>
      <c r="F16" s="115">
        <v>652086</v>
      </c>
      <c r="G16" s="115">
        <v>384938</v>
      </c>
      <c r="H16" s="115">
        <v>80132</v>
      </c>
      <c r="I16" s="115">
        <v>1013168</v>
      </c>
      <c r="J16" s="115">
        <v>5751668</v>
      </c>
      <c r="K16" s="116">
        <v>7171551</v>
      </c>
      <c r="L16" s="83">
        <v>0.8020117266125556</v>
      </c>
    </row>
    <row r="17" spans="1:12" ht="30.8" customHeight="1">
      <c r="A17" s="109" t="s">
        <v>1388</v>
      </c>
      <c r="B17" s="30">
        <v>3223529</v>
      </c>
      <c r="C17" s="30">
        <v>249753</v>
      </c>
      <c r="D17" s="30">
        <v>370446</v>
      </c>
      <c r="E17" s="30">
        <v>630470</v>
      </c>
      <c r="F17" s="30">
        <v>855995</v>
      </c>
      <c r="G17" s="30">
        <v>458041</v>
      </c>
      <c r="H17" s="30">
        <v>77106</v>
      </c>
      <c r="I17" s="30">
        <v>1306211</v>
      </c>
      <c r="J17" s="30">
        <v>7171551</v>
      </c>
      <c r="K17" s="71"/>
      <c r="L17" s="79"/>
    </row>
    <row r="18" spans="1:12" ht="30.8" customHeight="1">
      <c r="A18" s="117" t="s">
        <v>232</v>
      </c>
      <c r="B18" s="72">
        <v>0.79537550305891458</v>
      </c>
      <c r="C18" s="72">
        <v>0.99180790621133685</v>
      </c>
      <c r="D18" s="72">
        <v>0.77354054302111508</v>
      </c>
      <c r="E18" s="72">
        <v>0.82980316271987564</v>
      </c>
      <c r="F18" s="72">
        <v>0.76178715997172886</v>
      </c>
      <c r="G18" s="72">
        <v>0.84040075015118731</v>
      </c>
      <c r="H18" s="72">
        <v>1.0392446761600913</v>
      </c>
      <c r="I18" s="72">
        <v>0.77565416307166302</v>
      </c>
      <c r="J18" s="72">
        <v>0.8020117266125556</v>
      </c>
      <c r="K18" s="248"/>
      <c r="L18" s="249"/>
    </row>
    <row r="19" spans="1:12" ht="18.350000000000001" customHeight="1">
      <c r="A19" s="3"/>
      <c r="B19" s="3"/>
      <c r="C19" s="3"/>
      <c r="D19" s="3"/>
      <c r="E19" s="3"/>
      <c r="F19" s="3"/>
      <c r="G19" s="3"/>
      <c r="H19" s="3"/>
      <c r="I19" s="3"/>
      <c r="J19" s="3"/>
      <c r="K19" s="692" t="s">
        <v>1976</v>
      </c>
      <c r="L19" s="692"/>
    </row>
    <row r="20" spans="1:12">
      <c r="A20" s="3"/>
      <c r="B20" s="3"/>
      <c r="C20" s="3"/>
      <c r="D20" s="3"/>
      <c r="E20" s="3"/>
      <c r="F20" s="3"/>
      <c r="G20" s="3"/>
      <c r="H20" s="3"/>
      <c r="I20" s="3"/>
      <c r="J20" s="3"/>
      <c r="K20" s="3"/>
      <c r="L20" s="3"/>
    </row>
  </sheetData>
  <sheetProtection selectLockedCells="1" selectUnlockedCells="1"/>
  <mergeCells count="3">
    <mergeCell ref="A1:D1"/>
    <mergeCell ref="K2:L2"/>
    <mergeCell ref="K19:L19"/>
  </mergeCells>
  <phoneticPr fontId="5"/>
  <pageMargins left="0.78740157480314965" right="0.39370078740157483" top="0.39370078740157483" bottom="0.39370078740157483" header="0" footer="0"/>
  <pageSetup paperSize="9" firstPageNumber="0" orientation="landscape" horizontalDpi="300" verticalDpi="300" r:id="rId1"/>
  <headerFooter scaleWithDoc="0" alignWithMargins="0">
    <oddFooter>&amp;C&amp;"ＭＳ 明朝,標準"－１３－</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pageSetUpPr fitToPage="1"/>
  </sheetPr>
  <dimension ref="A1:M20"/>
  <sheetViews>
    <sheetView view="pageLayout" zoomScaleNormal="100" zoomScaleSheetLayoutView="100" workbookViewId="0">
      <selection activeCell="B7" sqref="B7:N7"/>
    </sheetView>
  </sheetViews>
  <sheetFormatPr defaultColWidth="9" defaultRowHeight="14.4"/>
  <cols>
    <col min="1" max="1" width="17.21875" style="14" customWidth="1"/>
    <col min="2" max="12" width="10.44140625" style="14" customWidth="1"/>
    <col min="13" max="16384" width="9" style="14"/>
  </cols>
  <sheetData>
    <row r="1" spans="1:13" s="38" customFormat="1" ht="29.3" customHeight="1">
      <c r="A1" s="686" t="s">
        <v>260</v>
      </c>
      <c r="B1" s="686"/>
      <c r="C1" s="686"/>
      <c r="D1" s="686"/>
      <c r="E1" s="8"/>
      <c r="F1" s="8"/>
      <c r="G1" s="8"/>
      <c r="H1" s="8"/>
      <c r="I1" s="8"/>
      <c r="J1" s="8"/>
      <c r="L1" s="8"/>
      <c r="M1" s="8"/>
    </row>
    <row r="2" spans="1:13" ht="29.3" customHeight="1">
      <c r="A2" s="3"/>
      <c r="B2" s="3"/>
      <c r="C2" s="3"/>
      <c r="D2" s="3"/>
      <c r="E2" s="3"/>
      <c r="F2" s="3"/>
      <c r="G2" s="3"/>
      <c r="H2" s="3"/>
      <c r="I2" s="3"/>
      <c r="J2" s="3"/>
      <c r="K2" s="8"/>
      <c r="L2" s="374" t="s">
        <v>1390</v>
      </c>
      <c r="M2" s="3"/>
    </row>
    <row r="3" spans="1:13" s="42" customFormat="1" ht="29.3" customHeight="1">
      <c r="A3" s="250" t="s">
        <v>854</v>
      </c>
      <c r="B3" s="103" t="s">
        <v>250</v>
      </c>
      <c r="C3" s="103" t="s">
        <v>251</v>
      </c>
      <c r="D3" s="103" t="s">
        <v>252</v>
      </c>
      <c r="E3" s="103" t="s">
        <v>253</v>
      </c>
      <c r="F3" s="103" t="s">
        <v>254</v>
      </c>
      <c r="G3" s="103" t="s">
        <v>255</v>
      </c>
      <c r="H3" s="103" t="s">
        <v>256</v>
      </c>
      <c r="I3" s="103" t="s">
        <v>257</v>
      </c>
      <c r="J3" s="103" t="s">
        <v>258</v>
      </c>
      <c r="K3" s="54" t="s">
        <v>1381</v>
      </c>
      <c r="L3" s="104" t="s">
        <v>259</v>
      </c>
      <c r="M3" s="169"/>
    </row>
    <row r="4" spans="1:13" ht="29.3" customHeight="1">
      <c r="A4" s="105">
        <v>1</v>
      </c>
      <c r="B4" s="107">
        <v>61009</v>
      </c>
      <c r="C4" s="107">
        <v>11417</v>
      </c>
      <c r="D4" s="107">
        <v>10298</v>
      </c>
      <c r="E4" s="107">
        <v>2990</v>
      </c>
      <c r="F4" s="107">
        <v>21812</v>
      </c>
      <c r="G4" s="107">
        <v>7423</v>
      </c>
      <c r="H4" s="107">
        <v>4291</v>
      </c>
      <c r="I4" s="107">
        <v>45486</v>
      </c>
      <c r="J4" s="107">
        <v>164726</v>
      </c>
      <c r="K4" s="108">
        <v>186715</v>
      </c>
      <c r="L4" s="95">
        <v>0.88223227914200786</v>
      </c>
      <c r="M4" s="3"/>
    </row>
    <row r="5" spans="1:13" ht="29.3" customHeight="1">
      <c r="A5" s="109">
        <v>2</v>
      </c>
      <c r="B5" s="30">
        <v>34066</v>
      </c>
      <c r="C5" s="30">
        <v>7161</v>
      </c>
      <c r="D5" s="30">
        <v>22117</v>
      </c>
      <c r="E5" s="30">
        <v>3420</v>
      </c>
      <c r="F5" s="30">
        <v>26884</v>
      </c>
      <c r="G5" s="30">
        <v>10033</v>
      </c>
      <c r="H5" s="30">
        <v>2334</v>
      </c>
      <c r="I5" s="30">
        <v>54683</v>
      </c>
      <c r="J5" s="30">
        <v>160698</v>
      </c>
      <c r="K5" s="71">
        <v>185899</v>
      </c>
      <c r="L5" s="79">
        <v>0.86443714059785148</v>
      </c>
      <c r="M5" s="3"/>
    </row>
    <row r="6" spans="1:13" ht="29.3" customHeight="1">
      <c r="A6" s="109">
        <v>3</v>
      </c>
      <c r="B6" s="30">
        <v>21544</v>
      </c>
      <c r="C6" s="30">
        <v>10301</v>
      </c>
      <c r="D6" s="30">
        <v>8935</v>
      </c>
      <c r="E6" s="30">
        <v>3257</v>
      </c>
      <c r="F6" s="30">
        <v>21882</v>
      </c>
      <c r="G6" s="30">
        <v>9613</v>
      </c>
      <c r="H6" s="30">
        <v>8244</v>
      </c>
      <c r="I6" s="30">
        <v>44401</v>
      </c>
      <c r="J6" s="30">
        <v>128177</v>
      </c>
      <c r="K6" s="71">
        <v>106617</v>
      </c>
      <c r="L6" s="79">
        <v>1.2022191582955815</v>
      </c>
      <c r="M6" s="3"/>
    </row>
    <row r="7" spans="1:13" ht="29.3" customHeight="1">
      <c r="A7" s="109">
        <v>4</v>
      </c>
      <c r="B7" s="30">
        <v>12597</v>
      </c>
      <c r="C7" s="30">
        <v>5001</v>
      </c>
      <c r="D7" s="30">
        <v>5860</v>
      </c>
      <c r="E7" s="30">
        <v>10372</v>
      </c>
      <c r="F7" s="30">
        <v>22215</v>
      </c>
      <c r="G7" s="30">
        <v>16831</v>
      </c>
      <c r="H7" s="30">
        <v>15898</v>
      </c>
      <c r="I7" s="30">
        <v>39837</v>
      </c>
      <c r="J7" s="30">
        <v>128611</v>
      </c>
      <c r="K7" s="71">
        <v>134451</v>
      </c>
      <c r="L7" s="79">
        <v>0.95656410141984816</v>
      </c>
      <c r="M7" s="3"/>
    </row>
    <row r="8" spans="1:13" ht="29.3" customHeight="1">
      <c r="A8" s="109">
        <v>5</v>
      </c>
      <c r="B8" s="30">
        <v>47372</v>
      </c>
      <c r="C8" s="30">
        <v>7746</v>
      </c>
      <c r="D8" s="30">
        <v>7699</v>
      </c>
      <c r="E8" s="30">
        <v>16539</v>
      </c>
      <c r="F8" s="30">
        <v>37943</v>
      </c>
      <c r="G8" s="30">
        <v>23608</v>
      </c>
      <c r="H8" s="30">
        <v>8652</v>
      </c>
      <c r="I8" s="30">
        <v>43724</v>
      </c>
      <c r="J8" s="30">
        <v>193283</v>
      </c>
      <c r="K8" s="71">
        <v>205658</v>
      </c>
      <c r="L8" s="79">
        <v>0.93982728607688493</v>
      </c>
      <c r="M8" s="3"/>
    </row>
    <row r="9" spans="1:13" ht="29.3" customHeight="1">
      <c r="A9" s="109">
        <v>6</v>
      </c>
      <c r="B9" s="30">
        <v>135305</v>
      </c>
      <c r="C9" s="30">
        <v>13164</v>
      </c>
      <c r="D9" s="30">
        <v>17203</v>
      </c>
      <c r="E9" s="30">
        <v>14709</v>
      </c>
      <c r="F9" s="30">
        <v>37773</v>
      </c>
      <c r="G9" s="30">
        <v>21652</v>
      </c>
      <c r="H9" s="30">
        <v>6071</v>
      </c>
      <c r="I9" s="30">
        <v>46721</v>
      </c>
      <c r="J9" s="30">
        <v>292598</v>
      </c>
      <c r="K9" s="71">
        <v>336679</v>
      </c>
      <c r="L9" s="79">
        <v>0.86907113303770056</v>
      </c>
      <c r="M9" s="3"/>
    </row>
    <row r="10" spans="1:13" ht="29.3" customHeight="1">
      <c r="A10" s="109">
        <v>7</v>
      </c>
      <c r="B10" s="30">
        <v>141578</v>
      </c>
      <c r="C10" s="30">
        <v>23419</v>
      </c>
      <c r="D10" s="30">
        <v>18885</v>
      </c>
      <c r="E10" s="30">
        <v>19872</v>
      </c>
      <c r="F10" s="30">
        <v>20907</v>
      </c>
      <c r="G10" s="30">
        <v>23435</v>
      </c>
      <c r="H10" s="30">
        <v>9819</v>
      </c>
      <c r="I10" s="30">
        <v>30875</v>
      </c>
      <c r="J10" s="30">
        <v>288790</v>
      </c>
      <c r="K10" s="71">
        <v>259019</v>
      </c>
      <c r="L10" s="79">
        <v>1.1149375142364073</v>
      </c>
      <c r="M10" s="3"/>
    </row>
    <row r="11" spans="1:13" ht="29.3" customHeight="1">
      <c r="A11" s="109">
        <v>8</v>
      </c>
      <c r="B11" s="30">
        <v>80444</v>
      </c>
      <c r="C11" s="30">
        <v>29495</v>
      </c>
      <c r="D11" s="30">
        <v>15343</v>
      </c>
      <c r="E11" s="30">
        <v>15955</v>
      </c>
      <c r="F11" s="30">
        <v>15888</v>
      </c>
      <c r="G11" s="30">
        <v>21059</v>
      </c>
      <c r="H11" s="30">
        <v>11042</v>
      </c>
      <c r="I11" s="30">
        <v>29956</v>
      </c>
      <c r="J11" s="30">
        <v>219182</v>
      </c>
      <c r="K11" s="71">
        <v>151671</v>
      </c>
      <c r="L11" s="79">
        <v>1.445114754963045</v>
      </c>
      <c r="M11" s="3"/>
    </row>
    <row r="12" spans="1:13" ht="29.3" customHeight="1">
      <c r="A12" s="109">
        <v>9</v>
      </c>
      <c r="B12" s="30">
        <v>73011</v>
      </c>
      <c r="C12" s="30">
        <v>15070</v>
      </c>
      <c r="D12" s="30">
        <v>8807</v>
      </c>
      <c r="E12" s="30">
        <v>14188</v>
      </c>
      <c r="F12" s="30">
        <v>23346</v>
      </c>
      <c r="G12" s="30">
        <v>10922</v>
      </c>
      <c r="H12" s="30">
        <v>5724</v>
      </c>
      <c r="I12" s="30">
        <v>54984</v>
      </c>
      <c r="J12" s="30">
        <v>206052</v>
      </c>
      <c r="K12" s="71">
        <v>220991</v>
      </c>
      <c r="L12" s="79">
        <v>0.93239996198940234</v>
      </c>
      <c r="M12" s="3"/>
    </row>
    <row r="13" spans="1:13" ht="29.3" customHeight="1">
      <c r="A13" s="109">
        <v>10</v>
      </c>
      <c r="B13" s="30">
        <v>81592</v>
      </c>
      <c r="C13" s="30">
        <v>4953</v>
      </c>
      <c r="D13" s="30">
        <v>9709</v>
      </c>
      <c r="E13" s="30">
        <v>11652</v>
      </c>
      <c r="F13" s="30">
        <v>31768</v>
      </c>
      <c r="G13" s="30">
        <v>17290</v>
      </c>
      <c r="H13" s="30">
        <v>6325</v>
      </c>
      <c r="I13" s="30">
        <v>69044</v>
      </c>
      <c r="J13" s="30">
        <v>232333</v>
      </c>
      <c r="K13" s="71">
        <v>264670</v>
      </c>
      <c r="L13" s="79">
        <v>0.8778214380171534</v>
      </c>
      <c r="M13" s="3"/>
    </row>
    <row r="14" spans="1:13" ht="29.3" customHeight="1">
      <c r="A14" s="109">
        <v>11</v>
      </c>
      <c r="B14" s="30">
        <v>88975</v>
      </c>
      <c r="C14" s="30">
        <v>1850</v>
      </c>
      <c r="D14" s="30">
        <v>10922</v>
      </c>
      <c r="E14" s="30">
        <v>14696</v>
      </c>
      <c r="F14" s="30">
        <v>47155</v>
      </c>
      <c r="G14" s="30">
        <v>24659</v>
      </c>
      <c r="H14" s="30">
        <v>1849</v>
      </c>
      <c r="I14" s="30">
        <v>67088</v>
      </c>
      <c r="J14" s="30">
        <v>257194</v>
      </c>
      <c r="K14" s="71">
        <v>417416</v>
      </c>
      <c r="L14" s="79">
        <v>0.61615750234777777</v>
      </c>
      <c r="M14" s="3"/>
    </row>
    <row r="15" spans="1:13" ht="29.3" customHeight="1">
      <c r="A15" s="111">
        <v>12</v>
      </c>
      <c r="B15" s="113">
        <v>38815</v>
      </c>
      <c r="C15" s="113">
        <v>5555</v>
      </c>
      <c r="D15" s="113">
        <v>14317</v>
      </c>
      <c r="E15" s="113">
        <v>5250</v>
      </c>
      <c r="F15" s="113">
        <v>28432</v>
      </c>
      <c r="G15" s="113">
        <v>14850</v>
      </c>
      <c r="H15" s="113">
        <v>2308</v>
      </c>
      <c r="I15" s="113">
        <v>57726</v>
      </c>
      <c r="J15" s="113">
        <v>167253</v>
      </c>
      <c r="K15" s="114">
        <v>329287</v>
      </c>
      <c r="L15" s="87">
        <v>0.50792469790790407</v>
      </c>
      <c r="M15" s="3"/>
    </row>
    <row r="16" spans="1:13" ht="29.3" customHeight="1">
      <c r="A16" s="233" t="s">
        <v>258</v>
      </c>
      <c r="B16" s="115">
        <v>816308</v>
      </c>
      <c r="C16" s="115">
        <v>135132</v>
      </c>
      <c r="D16" s="115">
        <v>150095</v>
      </c>
      <c r="E16" s="115">
        <v>132900</v>
      </c>
      <c r="F16" s="115">
        <v>336005</v>
      </c>
      <c r="G16" s="115">
        <v>201375</v>
      </c>
      <c r="H16" s="115">
        <v>82557</v>
      </c>
      <c r="I16" s="115">
        <v>584525</v>
      </c>
      <c r="J16" s="115">
        <v>2438897</v>
      </c>
      <c r="K16" s="116">
        <v>2799073</v>
      </c>
      <c r="L16" s="83">
        <v>0.87132311304492593</v>
      </c>
      <c r="M16" s="3"/>
    </row>
    <row r="17" spans="1:13" ht="29.3" customHeight="1">
      <c r="A17" s="109" t="s">
        <v>1388</v>
      </c>
      <c r="B17" s="30">
        <v>1023240</v>
      </c>
      <c r="C17" s="30">
        <v>135190</v>
      </c>
      <c r="D17" s="30">
        <v>161403</v>
      </c>
      <c r="E17" s="30">
        <v>162361</v>
      </c>
      <c r="F17" s="30">
        <v>369364</v>
      </c>
      <c r="G17" s="30">
        <v>224134</v>
      </c>
      <c r="H17" s="30">
        <v>72615</v>
      </c>
      <c r="I17" s="30">
        <v>650766</v>
      </c>
      <c r="J17" s="30">
        <v>2799073</v>
      </c>
      <c r="K17" s="71"/>
      <c r="L17" s="79"/>
      <c r="M17" s="3"/>
    </row>
    <row r="18" spans="1:13" ht="29.3" customHeight="1">
      <c r="A18" s="117" t="s">
        <v>259</v>
      </c>
      <c r="B18" s="72">
        <v>0.79776787459442555</v>
      </c>
      <c r="C18" s="72">
        <v>0.99957097418448115</v>
      </c>
      <c r="D18" s="72">
        <v>0.92993934437402026</v>
      </c>
      <c r="E18" s="72">
        <v>0.81854632578020581</v>
      </c>
      <c r="F18" s="72">
        <v>0.90968529688870603</v>
      </c>
      <c r="G18" s="72">
        <v>0.8984580652645292</v>
      </c>
      <c r="H18" s="72">
        <v>1.1369138607725677</v>
      </c>
      <c r="I18" s="72">
        <v>0.8982107239775895</v>
      </c>
      <c r="J18" s="72">
        <v>0.87132311304492593</v>
      </c>
      <c r="K18" s="248"/>
      <c r="L18" s="249"/>
      <c r="M18" s="3"/>
    </row>
    <row r="19" spans="1:13" ht="29.3" customHeight="1">
      <c r="A19" s="3"/>
      <c r="B19" s="3"/>
      <c r="C19" s="3"/>
      <c r="D19" s="3"/>
      <c r="E19" s="3"/>
      <c r="F19" s="3"/>
      <c r="G19" s="3"/>
      <c r="H19" s="3"/>
      <c r="I19" s="3"/>
      <c r="J19" s="3"/>
      <c r="K19" s="569" t="s">
        <v>1976</v>
      </c>
      <c r="L19" s="569"/>
      <c r="M19" s="3"/>
    </row>
    <row r="20" spans="1:13">
      <c r="A20" s="3"/>
      <c r="B20" s="3"/>
      <c r="C20" s="3"/>
      <c r="D20" s="3"/>
      <c r="E20" s="3"/>
      <c r="F20" s="3"/>
      <c r="G20" s="3"/>
      <c r="H20" s="3"/>
      <c r="I20" s="3"/>
      <c r="J20" s="3"/>
      <c r="K20" s="3"/>
      <c r="L20" s="3"/>
      <c r="M20" s="3"/>
    </row>
  </sheetData>
  <sheetProtection selectLockedCells="1" selectUnlockedCells="1"/>
  <mergeCells count="2">
    <mergeCell ref="A1:D1"/>
    <mergeCell ref="K19:L19"/>
  </mergeCells>
  <phoneticPr fontId="5"/>
  <pageMargins left="0.78740157480314965" right="0.39370078740157483" top="0.39370078740157483" bottom="0.39370078740157483" header="0" footer="0"/>
  <pageSetup paperSize="9" firstPageNumber="0" orientation="landscape" horizontalDpi="300" verticalDpi="300" r:id="rId1"/>
  <headerFooter scaleWithDoc="0" alignWithMargins="0">
    <oddFooter>&amp;C&amp;"ＭＳ 明朝,標準"－１４－</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pageSetUpPr fitToPage="1"/>
  </sheetPr>
  <dimension ref="A1:V43"/>
  <sheetViews>
    <sheetView view="pageLayout" zoomScale="70" zoomScaleNormal="100" zoomScalePageLayoutView="70" workbookViewId="0">
      <selection activeCell="B7" sqref="B7:N7"/>
    </sheetView>
  </sheetViews>
  <sheetFormatPr defaultColWidth="9" defaultRowHeight="14.4"/>
  <cols>
    <col min="1" max="1" width="12.21875" style="134" customWidth="1"/>
    <col min="2" max="2" width="17.5546875" style="134" customWidth="1"/>
    <col min="3" max="22" width="10.44140625" style="134" customWidth="1"/>
    <col min="23" max="47" width="10.6640625" style="134" customWidth="1"/>
    <col min="48" max="16384" width="9" style="134"/>
  </cols>
  <sheetData>
    <row r="1" spans="1:22" ht="21.6" customHeight="1">
      <c r="A1" s="553" t="s">
        <v>1883</v>
      </c>
      <c r="B1" s="553"/>
      <c r="C1" s="553"/>
      <c r="D1" s="553"/>
    </row>
    <row r="2" spans="1:22" ht="21.6" customHeight="1">
      <c r="A2" s="694" t="s">
        <v>261</v>
      </c>
      <c r="B2" s="695"/>
      <c r="C2" s="695"/>
      <c r="D2" s="695"/>
      <c r="E2" s="695"/>
      <c r="F2" s="695"/>
      <c r="G2" s="695"/>
      <c r="S2" s="696" t="s">
        <v>1391</v>
      </c>
      <c r="T2" s="697" t="s">
        <v>262</v>
      </c>
      <c r="U2" s="697"/>
      <c r="V2" s="697"/>
    </row>
    <row r="3" spans="1:22" s="140" customFormat="1" ht="32.9" customHeight="1">
      <c r="A3" s="135" t="s">
        <v>263</v>
      </c>
      <c r="B3" s="382" t="s">
        <v>1392</v>
      </c>
      <c r="C3" s="136" t="s">
        <v>264</v>
      </c>
      <c r="D3" s="137" t="s">
        <v>265</v>
      </c>
      <c r="E3" s="137" t="s">
        <v>266</v>
      </c>
      <c r="F3" s="137" t="s">
        <v>267</v>
      </c>
      <c r="G3" s="137" t="s">
        <v>268</v>
      </c>
      <c r="H3" s="137" t="s">
        <v>269</v>
      </c>
      <c r="I3" s="137" t="s">
        <v>270</v>
      </c>
      <c r="J3" s="137" t="s">
        <v>271</v>
      </c>
      <c r="K3" s="138" t="s">
        <v>272</v>
      </c>
      <c r="L3" s="137" t="s">
        <v>273</v>
      </c>
      <c r="M3" s="138" t="s">
        <v>274</v>
      </c>
      <c r="N3" s="137" t="s">
        <v>275</v>
      </c>
      <c r="O3" s="137" t="s">
        <v>276</v>
      </c>
      <c r="P3" s="137" t="s">
        <v>277</v>
      </c>
      <c r="Q3" s="137" t="s">
        <v>278</v>
      </c>
      <c r="R3" s="137" t="s">
        <v>279</v>
      </c>
      <c r="S3" s="138" t="s">
        <v>280</v>
      </c>
      <c r="T3" s="138" t="s">
        <v>281</v>
      </c>
      <c r="U3" s="137" t="s">
        <v>279</v>
      </c>
      <c r="V3" s="139" t="s">
        <v>282</v>
      </c>
    </row>
    <row r="4" spans="1:22" ht="24.05" customHeight="1">
      <c r="A4" s="693" t="s">
        <v>283</v>
      </c>
      <c r="B4" s="141" t="s">
        <v>284</v>
      </c>
      <c r="C4" s="142"/>
      <c r="D4" s="142"/>
      <c r="E4" s="142">
        <v>15</v>
      </c>
      <c r="F4" s="142">
        <v>5</v>
      </c>
      <c r="G4" s="142"/>
      <c r="H4" s="142"/>
      <c r="I4" s="142"/>
      <c r="J4" s="142">
        <v>5</v>
      </c>
      <c r="K4" s="142">
        <v>30</v>
      </c>
      <c r="L4" s="142"/>
      <c r="M4" s="142"/>
      <c r="N4" s="142"/>
      <c r="O4" s="142"/>
      <c r="P4" s="142"/>
      <c r="Q4" s="142"/>
      <c r="R4" s="142"/>
      <c r="S4" s="143">
        <f>SUM(C4:R4)</f>
        <v>55</v>
      </c>
      <c r="T4" s="142"/>
      <c r="U4" s="142"/>
      <c r="V4" s="144">
        <f>SUM(S4:U4)</f>
        <v>55</v>
      </c>
    </row>
    <row r="5" spans="1:22" ht="24.05" customHeight="1">
      <c r="A5" s="693"/>
      <c r="B5" s="141" t="s">
        <v>285</v>
      </c>
      <c r="C5" s="142"/>
      <c r="D5" s="142"/>
      <c r="E5" s="142">
        <v>60</v>
      </c>
      <c r="F5" s="142">
        <v>30</v>
      </c>
      <c r="G5" s="142"/>
      <c r="H5" s="142">
        <v>10</v>
      </c>
      <c r="I5" s="142"/>
      <c r="J5" s="142">
        <v>10</v>
      </c>
      <c r="K5" s="142">
        <v>80</v>
      </c>
      <c r="L5" s="142">
        <v>5</v>
      </c>
      <c r="M5" s="142"/>
      <c r="N5" s="142"/>
      <c r="O5" s="142"/>
      <c r="P5" s="142">
        <v>15</v>
      </c>
      <c r="Q5" s="142"/>
      <c r="R5" s="142"/>
      <c r="S5" s="143">
        <f>SUM(C5:R5)</f>
        <v>210</v>
      </c>
      <c r="T5" s="142"/>
      <c r="U5" s="142"/>
      <c r="V5" s="144">
        <f>SUM(S5:U5)</f>
        <v>210</v>
      </c>
    </row>
    <row r="6" spans="1:22" ht="24.05" customHeight="1">
      <c r="A6" s="693"/>
      <c r="B6" s="141" t="s">
        <v>286</v>
      </c>
      <c r="C6" s="142"/>
      <c r="D6" s="142">
        <v>200</v>
      </c>
      <c r="E6" s="142">
        <v>110</v>
      </c>
      <c r="F6" s="142">
        <v>70</v>
      </c>
      <c r="G6" s="142"/>
      <c r="H6" s="142">
        <v>200</v>
      </c>
      <c r="I6" s="142"/>
      <c r="J6" s="142"/>
      <c r="K6" s="142">
        <v>110</v>
      </c>
      <c r="L6" s="142"/>
      <c r="M6" s="142"/>
      <c r="N6" s="142"/>
      <c r="O6" s="142"/>
      <c r="P6" s="142"/>
      <c r="Q6" s="142"/>
      <c r="R6" s="142"/>
      <c r="S6" s="143">
        <f>SUM(C6:R6)</f>
        <v>690</v>
      </c>
      <c r="T6" s="142"/>
      <c r="U6" s="142"/>
      <c r="V6" s="144">
        <f>SUM(S6:U6)</f>
        <v>690</v>
      </c>
    </row>
    <row r="7" spans="1:22" ht="24.05" customHeight="1">
      <c r="A7" s="693" t="s">
        <v>287</v>
      </c>
      <c r="B7" s="141" t="s">
        <v>284</v>
      </c>
      <c r="C7" s="142"/>
      <c r="D7" s="142">
        <v>7</v>
      </c>
      <c r="E7" s="142">
        <v>155</v>
      </c>
      <c r="F7" s="142">
        <v>135</v>
      </c>
      <c r="G7" s="142"/>
      <c r="H7" s="142">
        <v>790</v>
      </c>
      <c r="I7" s="142"/>
      <c r="J7" s="142">
        <v>228</v>
      </c>
      <c r="K7" s="142">
        <v>264</v>
      </c>
      <c r="L7" s="142"/>
      <c r="M7" s="142"/>
      <c r="N7" s="142"/>
      <c r="O7" s="142"/>
      <c r="P7" s="142"/>
      <c r="Q7" s="142">
        <v>125</v>
      </c>
      <c r="R7" s="142">
        <v>316</v>
      </c>
      <c r="S7" s="143">
        <f>SUM(C7:R7)</f>
        <v>2020</v>
      </c>
      <c r="T7" s="142"/>
      <c r="U7" s="142"/>
      <c r="V7" s="144">
        <f>SUM(S7:U7)</f>
        <v>2020</v>
      </c>
    </row>
    <row r="8" spans="1:22" ht="24.05" customHeight="1">
      <c r="A8" s="693"/>
      <c r="B8" s="141" t="s">
        <v>288</v>
      </c>
      <c r="C8" s="142"/>
      <c r="D8" s="142">
        <v>45</v>
      </c>
      <c r="E8" s="142">
        <v>137</v>
      </c>
      <c r="F8" s="142">
        <v>167</v>
      </c>
      <c r="G8" s="142"/>
      <c r="H8" s="142">
        <v>210</v>
      </c>
      <c r="I8" s="142">
        <v>35</v>
      </c>
      <c r="J8" s="142">
        <v>90</v>
      </c>
      <c r="K8" s="142">
        <v>169</v>
      </c>
      <c r="L8" s="142"/>
      <c r="M8" s="142"/>
      <c r="N8" s="142"/>
      <c r="O8" s="142"/>
      <c r="P8" s="142"/>
      <c r="Q8" s="142"/>
      <c r="R8" s="142"/>
      <c r="S8" s="143">
        <f>SUM(C8:R8)</f>
        <v>853</v>
      </c>
      <c r="T8" s="142"/>
      <c r="U8" s="142"/>
      <c r="V8" s="144">
        <f>SUM(S8:U8)</f>
        <v>853</v>
      </c>
    </row>
    <row r="9" spans="1:22" ht="24.05" customHeight="1">
      <c r="A9" s="693" t="s">
        <v>289</v>
      </c>
      <c r="B9" s="141" t="s">
        <v>284</v>
      </c>
      <c r="C9" s="142"/>
      <c r="D9" s="142"/>
      <c r="E9" s="142">
        <v>11</v>
      </c>
      <c r="F9" s="142">
        <v>13</v>
      </c>
      <c r="G9" s="142"/>
      <c r="H9" s="142">
        <v>1500</v>
      </c>
      <c r="I9" s="142"/>
      <c r="J9" s="142">
        <v>90</v>
      </c>
      <c r="K9" s="142">
        <v>232</v>
      </c>
      <c r="L9" s="142">
        <v>10</v>
      </c>
      <c r="M9" s="142"/>
      <c r="N9" s="142">
        <v>2</v>
      </c>
      <c r="O9" s="142">
        <v>1</v>
      </c>
      <c r="P9" s="142"/>
      <c r="Q9" s="142">
        <v>34</v>
      </c>
      <c r="R9" s="142">
        <v>141</v>
      </c>
      <c r="S9" s="143">
        <f>SUM(C9:R9)</f>
        <v>2034</v>
      </c>
      <c r="T9" s="142">
        <v>2</v>
      </c>
      <c r="U9" s="142"/>
      <c r="V9" s="144">
        <f>SUM(S9:U9)</f>
        <v>2036</v>
      </c>
    </row>
    <row r="10" spans="1:22" ht="24.05" customHeight="1">
      <c r="A10" s="693"/>
      <c r="B10" s="141" t="s">
        <v>290</v>
      </c>
      <c r="C10" s="142"/>
      <c r="D10" s="142">
        <v>13</v>
      </c>
      <c r="E10" s="142">
        <v>336</v>
      </c>
      <c r="F10" s="142">
        <v>358</v>
      </c>
      <c r="G10" s="142"/>
      <c r="H10" s="142">
        <v>57</v>
      </c>
      <c r="I10" s="142"/>
      <c r="J10" s="142">
        <v>1</v>
      </c>
      <c r="K10" s="142">
        <v>25</v>
      </c>
      <c r="L10" s="142"/>
      <c r="M10" s="142"/>
      <c r="N10" s="142">
        <v>14</v>
      </c>
      <c r="O10" s="142"/>
      <c r="P10" s="142"/>
      <c r="Q10" s="142"/>
      <c r="R10" s="142"/>
      <c r="S10" s="143">
        <f>SUM(C10:R10)</f>
        <v>804</v>
      </c>
      <c r="T10" s="142"/>
      <c r="U10" s="142"/>
      <c r="V10" s="144">
        <f>SUM(S10:U10)</f>
        <v>804</v>
      </c>
    </row>
    <row r="11" spans="1:22" ht="24.05" customHeight="1">
      <c r="A11" s="693"/>
      <c r="B11" s="141" t="s">
        <v>291</v>
      </c>
      <c r="C11" s="142">
        <v>31</v>
      </c>
      <c r="D11" s="142"/>
      <c r="E11" s="142">
        <v>204</v>
      </c>
      <c r="F11" s="142">
        <v>232</v>
      </c>
      <c r="G11" s="142"/>
      <c r="H11" s="142">
        <v>1316</v>
      </c>
      <c r="I11" s="142"/>
      <c r="J11" s="142">
        <v>10</v>
      </c>
      <c r="K11" s="142">
        <v>136</v>
      </c>
      <c r="L11" s="142"/>
      <c r="M11" s="142"/>
      <c r="N11" s="142">
        <v>16</v>
      </c>
      <c r="O11" s="142"/>
      <c r="P11" s="142"/>
      <c r="Q11" s="142">
        <v>1</v>
      </c>
      <c r="R11" s="142">
        <v>5</v>
      </c>
      <c r="S11" s="143">
        <f>SUM(C11:R11)</f>
        <v>1951</v>
      </c>
      <c r="T11" s="142"/>
      <c r="U11" s="142"/>
      <c r="V11" s="144">
        <f>SUM(S11:U11)</f>
        <v>1951</v>
      </c>
    </row>
    <row r="12" spans="1:22" ht="24.05" customHeight="1">
      <c r="A12" s="693" t="s">
        <v>292</v>
      </c>
      <c r="B12" s="141" t="s">
        <v>284</v>
      </c>
      <c r="C12" s="142"/>
      <c r="D12" s="142">
        <v>21</v>
      </c>
      <c r="E12" s="142"/>
      <c r="F12" s="142">
        <v>14</v>
      </c>
      <c r="G12" s="142"/>
      <c r="H12" s="142">
        <v>107</v>
      </c>
      <c r="I12" s="142">
        <v>188</v>
      </c>
      <c r="J12" s="142">
        <v>539</v>
      </c>
      <c r="K12" s="142">
        <v>539</v>
      </c>
      <c r="L12" s="142"/>
      <c r="M12" s="142"/>
      <c r="N12" s="142"/>
      <c r="O12" s="142">
        <v>18</v>
      </c>
      <c r="P12" s="142"/>
      <c r="Q12" s="142"/>
      <c r="R12" s="142">
        <v>40</v>
      </c>
      <c r="S12" s="143">
        <f>SUM(C12:R12)</f>
        <v>1466</v>
      </c>
      <c r="T12" s="142"/>
      <c r="U12" s="142"/>
      <c r="V12" s="144">
        <f>SUM(S12:U12)</f>
        <v>1466</v>
      </c>
    </row>
    <row r="13" spans="1:22" ht="24.05" customHeight="1">
      <c r="A13" s="693"/>
      <c r="B13" s="141" t="s">
        <v>293</v>
      </c>
      <c r="C13" s="142">
        <v>13</v>
      </c>
      <c r="D13" s="142">
        <v>674</v>
      </c>
      <c r="E13" s="142">
        <v>161</v>
      </c>
      <c r="F13" s="142">
        <v>161</v>
      </c>
      <c r="G13" s="142"/>
      <c r="H13" s="142">
        <v>2965</v>
      </c>
      <c r="I13" s="142"/>
      <c r="J13" s="142"/>
      <c r="K13" s="142">
        <v>269</v>
      </c>
      <c r="L13" s="142"/>
      <c r="M13" s="142"/>
      <c r="N13" s="142">
        <v>26</v>
      </c>
      <c r="O13" s="142">
        <v>5</v>
      </c>
      <c r="P13" s="142"/>
      <c r="Q13" s="142"/>
      <c r="R13" s="142">
        <v>5</v>
      </c>
      <c r="S13" s="143">
        <f>SUM(C13:R13)</f>
        <v>4279</v>
      </c>
      <c r="T13" s="142"/>
      <c r="U13" s="142"/>
      <c r="V13" s="144">
        <f>SUM(S13:U13)</f>
        <v>4279</v>
      </c>
    </row>
    <row r="14" spans="1:22" ht="24.05" customHeight="1">
      <c r="A14" s="693" t="s">
        <v>294</v>
      </c>
      <c r="B14" s="141" t="s">
        <v>284</v>
      </c>
      <c r="C14" s="142"/>
      <c r="D14" s="142"/>
      <c r="E14" s="142"/>
      <c r="F14" s="142"/>
      <c r="G14" s="142"/>
      <c r="H14" s="142">
        <v>200</v>
      </c>
      <c r="I14" s="142">
        <v>150</v>
      </c>
      <c r="J14" s="142">
        <v>20</v>
      </c>
      <c r="K14" s="142">
        <v>50</v>
      </c>
      <c r="L14" s="142"/>
      <c r="M14" s="142"/>
      <c r="N14" s="142"/>
      <c r="O14" s="142"/>
      <c r="P14" s="142"/>
      <c r="Q14" s="142"/>
      <c r="R14" s="142"/>
      <c r="S14" s="143">
        <f>SUM(C14:R14)</f>
        <v>420</v>
      </c>
      <c r="T14" s="142">
        <v>120</v>
      </c>
      <c r="U14" s="142"/>
      <c r="V14" s="144">
        <f>SUM(S14:U14)</f>
        <v>540</v>
      </c>
    </row>
    <row r="15" spans="1:22" ht="24.05" customHeight="1">
      <c r="A15" s="693"/>
      <c r="B15" s="141" t="s">
        <v>295</v>
      </c>
      <c r="C15" s="142"/>
      <c r="D15" s="142"/>
      <c r="E15" s="142">
        <v>45</v>
      </c>
      <c r="F15" s="142">
        <v>80</v>
      </c>
      <c r="G15" s="142"/>
      <c r="H15" s="142">
        <v>570</v>
      </c>
      <c r="I15" s="142">
        <v>30</v>
      </c>
      <c r="J15" s="142">
        <v>20</v>
      </c>
      <c r="K15" s="142">
        <v>80</v>
      </c>
      <c r="L15" s="142"/>
      <c r="M15" s="142"/>
      <c r="N15" s="142">
        <v>20</v>
      </c>
      <c r="O15" s="142"/>
      <c r="P15" s="142"/>
      <c r="Q15" s="142"/>
      <c r="R15" s="142"/>
      <c r="S15" s="143">
        <f>SUM(C15:R15)</f>
        <v>845</v>
      </c>
      <c r="T15" s="142"/>
      <c r="U15" s="142"/>
      <c r="V15" s="144">
        <f>SUM(S15:U15)</f>
        <v>845</v>
      </c>
    </row>
    <row r="16" spans="1:22" ht="24.05" customHeight="1">
      <c r="A16" s="693"/>
      <c r="B16" s="141" t="s">
        <v>294</v>
      </c>
      <c r="C16" s="142"/>
      <c r="D16" s="142">
        <v>20</v>
      </c>
      <c r="E16" s="142">
        <v>70</v>
      </c>
      <c r="F16" s="142">
        <v>80</v>
      </c>
      <c r="G16" s="142"/>
      <c r="H16" s="142">
        <v>6800</v>
      </c>
      <c r="I16" s="142">
        <v>80</v>
      </c>
      <c r="J16" s="142">
        <v>30</v>
      </c>
      <c r="K16" s="142">
        <v>600</v>
      </c>
      <c r="L16" s="142"/>
      <c r="M16" s="142"/>
      <c r="N16" s="142">
        <v>200</v>
      </c>
      <c r="O16" s="142"/>
      <c r="P16" s="142"/>
      <c r="Q16" s="142"/>
      <c r="R16" s="142"/>
      <c r="S16" s="143">
        <f>SUM(C16:R16)</f>
        <v>7880</v>
      </c>
      <c r="T16" s="142">
        <v>30</v>
      </c>
      <c r="U16" s="142"/>
      <c r="V16" s="144">
        <f>SUM(S16:U16)</f>
        <v>7910</v>
      </c>
    </row>
    <row r="17" spans="1:22" ht="24.05" customHeight="1">
      <c r="A17" s="693" t="s">
        <v>296</v>
      </c>
      <c r="B17" s="141" t="s">
        <v>284</v>
      </c>
      <c r="C17" s="142"/>
      <c r="D17" s="142"/>
      <c r="E17" s="142"/>
      <c r="F17" s="142"/>
      <c r="G17" s="142"/>
      <c r="H17" s="142">
        <v>752</v>
      </c>
      <c r="I17" s="142">
        <v>4</v>
      </c>
      <c r="J17" s="142"/>
      <c r="K17" s="142">
        <v>5</v>
      </c>
      <c r="L17" s="142">
        <v>2</v>
      </c>
      <c r="M17" s="142">
        <v>8</v>
      </c>
      <c r="N17" s="142">
        <v>1</v>
      </c>
      <c r="O17" s="142">
        <v>2</v>
      </c>
      <c r="P17" s="142"/>
      <c r="Q17" s="142"/>
      <c r="R17" s="142"/>
      <c r="S17" s="143">
        <f>SUM(C17:R17)</f>
        <v>774</v>
      </c>
      <c r="T17" s="142">
        <v>410</v>
      </c>
      <c r="U17" s="142"/>
      <c r="V17" s="144">
        <f>SUM(S17:U17)</f>
        <v>1184</v>
      </c>
    </row>
    <row r="18" spans="1:22" ht="24.05" customHeight="1">
      <c r="A18" s="693"/>
      <c r="B18" s="141" t="s">
        <v>296</v>
      </c>
      <c r="C18" s="142">
        <v>66</v>
      </c>
      <c r="D18" s="142">
        <v>1739</v>
      </c>
      <c r="E18" s="142">
        <v>1748</v>
      </c>
      <c r="F18" s="142">
        <v>1928</v>
      </c>
      <c r="G18" s="142"/>
      <c r="H18" s="142">
        <v>32266</v>
      </c>
      <c r="I18" s="142">
        <v>100</v>
      </c>
      <c r="J18" s="142">
        <v>22</v>
      </c>
      <c r="K18" s="142">
        <v>3237</v>
      </c>
      <c r="L18" s="142"/>
      <c r="M18" s="142">
        <v>51</v>
      </c>
      <c r="N18" s="142">
        <v>553</v>
      </c>
      <c r="O18" s="142">
        <v>41</v>
      </c>
      <c r="P18" s="142"/>
      <c r="Q18" s="142">
        <v>158</v>
      </c>
      <c r="R18" s="142"/>
      <c r="S18" s="143">
        <f>SUM(C18:R18)</f>
        <v>41909</v>
      </c>
      <c r="T18" s="142">
        <v>237</v>
      </c>
      <c r="U18" s="142"/>
      <c r="V18" s="144">
        <f>SUM(S18:U18)</f>
        <v>42146</v>
      </c>
    </row>
    <row r="19" spans="1:22" ht="24.05" customHeight="1">
      <c r="A19" s="693" t="s">
        <v>297</v>
      </c>
      <c r="B19" s="141" t="s">
        <v>284</v>
      </c>
      <c r="C19" s="142">
        <v>40</v>
      </c>
      <c r="D19" s="142"/>
      <c r="E19" s="142"/>
      <c r="F19" s="142"/>
      <c r="G19" s="142"/>
      <c r="H19" s="142">
        <v>400</v>
      </c>
      <c r="I19" s="142">
        <v>30</v>
      </c>
      <c r="J19" s="142"/>
      <c r="K19" s="142">
        <v>150</v>
      </c>
      <c r="L19" s="142"/>
      <c r="M19" s="142"/>
      <c r="N19" s="142"/>
      <c r="O19" s="142"/>
      <c r="P19" s="142"/>
      <c r="Q19" s="142"/>
      <c r="R19" s="142">
        <v>100</v>
      </c>
      <c r="S19" s="143">
        <f>SUM(C19:R19)</f>
        <v>720</v>
      </c>
      <c r="T19" s="142">
        <v>250</v>
      </c>
      <c r="U19" s="142"/>
      <c r="V19" s="144">
        <f>SUM(S19:U19)</f>
        <v>970</v>
      </c>
    </row>
    <row r="20" spans="1:22" ht="24.05" customHeight="1">
      <c r="A20" s="693"/>
      <c r="B20" s="141" t="s">
        <v>298</v>
      </c>
      <c r="C20" s="142">
        <v>40</v>
      </c>
      <c r="D20" s="142">
        <v>10</v>
      </c>
      <c r="E20" s="142">
        <v>150</v>
      </c>
      <c r="F20" s="142">
        <v>200</v>
      </c>
      <c r="G20" s="142"/>
      <c r="H20" s="142">
        <v>150</v>
      </c>
      <c r="I20" s="142"/>
      <c r="J20" s="142"/>
      <c r="K20" s="142">
        <v>100</v>
      </c>
      <c r="L20" s="142"/>
      <c r="M20" s="142"/>
      <c r="N20" s="142">
        <v>30</v>
      </c>
      <c r="O20" s="142"/>
      <c r="P20" s="142"/>
      <c r="Q20" s="142"/>
      <c r="R20" s="142"/>
      <c r="S20" s="143">
        <f>SUM(C20:R20)</f>
        <v>680</v>
      </c>
      <c r="T20" s="142">
        <v>50</v>
      </c>
      <c r="U20" s="142"/>
      <c r="V20" s="144">
        <f>SUM(S20:U20)</f>
        <v>730</v>
      </c>
    </row>
    <row r="21" spans="1:22" ht="24.05" customHeight="1">
      <c r="A21" s="693"/>
      <c r="B21" s="141" t="s">
        <v>299</v>
      </c>
      <c r="C21" s="142">
        <v>50</v>
      </c>
      <c r="D21" s="142">
        <v>10</v>
      </c>
      <c r="E21" s="142">
        <v>200</v>
      </c>
      <c r="F21" s="142">
        <v>80</v>
      </c>
      <c r="G21" s="142"/>
      <c r="H21" s="142">
        <v>150</v>
      </c>
      <c r="I21" s="142"/>
      <c r="J21" s="142"/>
      <c r="K21" s="142">
        <v>40</v>
      </c>
      <c r="L21" s="142"/>
      <c r="M21" s="142"/>
      <c r="N21" s="142">
        <v>20</v>
      </c>
      <c r="O21" s="142"/>
      <c r="P21" s="142"/>
      <c r="Q21" s="142"/>
      <c r="R21" s="142"/>
      <c r="S21" s="143">
        <f>SUM(C21:R21)</f>
        <v>550</v>
      </c>
      <c r="T21" s="142">
        <v>50</v>
      </c>
      <c r="U21" s="142"/>
      <c r="V21" s="144">
        <f>SUM(S21:U21)</f>
        <v>600</v>
      </c>
    </row>
    <row r="22" spans="1:22" ht="24.05" customHeight="1">
      <c r="A22" s="693"/>
      <c r="B22" s="141" t="s">
        <v>300</v>
      </c>
      <c r="C22" s="142">
        <v>10</v>
      </c>
      <c r="D22" s="142">
        <v>10</v>
      </c>
      <c r="E22" s="142">
        <v>80</v>
      </c>
      <c r="F22" s="142">
        <v>20</v>
      </c>
      <c r="G22" s="142"/>
      <c r="H22" s="142">
        <v>30</v>
      </c>
      <c r="I22" s="142"/>
      <c r="J22" s="142"/>
      <c r="K22" s="142"/>
      <c r="L22" s="142"/>
      <c r="M22" s="142"/>
      <c r="N22" s="142">
        <v>30</v>
      </c>
      <c r="O22" s="142"/>
      <c r="P22" s="142"/>
      <c r="Q22" s="142"/>
      <c r="R22" s="142"/>
      <c r="S22" s="143">
        <f>SUM(C22:R22)</f>
        <v>180</v>
      </c>
      <c r="T22" s="142">
        <v>10</v>
      </c>
      <c r="U22" s="142"/>
      <c r="V22" s="144">
        <f>SUM(S22:U22)</f>
        <v>190</v>
      </c>
    </row>
    <row r="23" spans="1:22" ht="24.05" customHeight="1">
      <c r="A23" s="693" t="s">
        <v>301</v>
      </c>
      <c r="B23" s="141" t="s">
        <v>302</v>
      </c>
      <c r="C23" s="142">
        <v>2</v>
      </c>
      <c r="D23" s="142"/>
      <c r="E23" s="142"/>
      <c r="F23" s="142"/>
      <c r="G23" s="142"/>
      <c r="H23" s="142">
        <v>1383</v>
      </c>
      <c r="I23" s="142">
        <v>91</v>
      </c>
      <c r="J23" s="142">
        <v>8</v>
      </c>
      <c r="K23" s="142">
        <v>30</v>
      </c>
      <c r="L23" s="142"/>
      <c r="M23" s="142"/>
      <c r="N23" s="142">
        <v>10</v>
      </c>
      <c r="O23" s="142"/>
      <c r="P23" s="142"/>
      <c r="Q23" s="142"/>
      <c r="R23" s="142"/>
      <c r="S23" s="143">
        <f>SUM(C23:R23)</f>
        <v>1524</v>
      </c>
      <c r="T23" s="142">
        <v>312</v>
      </c>
      <c r="U23" s="142"/>
      <c r="V23" s="144">
        <f>SUM(S23:U23)</f>
        <v>1836</v>
      </c>
    </row>
    <row r="24" spans="1:22" ht="24.05" customHeight="1">
      <c r="A24" s="693"/>
      <c r="B24" s="141" t="s">
        <v>303</v>
      </c>
      <c r="C24" s="142">
        <v>20</v>
      </c>
      <c r="D24" s="142"/>
      <c r="E24" s="142">
        <v>88</v>
      </c>
      <c r="F24" s="142">
        <v>61</v>
      </c>
      <c r="G24" s="142"/>
      <c r="H24" s="142">
        <v>1580</v>
      </c>
      <c r="I24" s="142">
        <v>101</v>
      </c>
      <c r="J24" s="142">
        <v>2</v>
      </c>
      <c r="K24" s="142">
        <v>165</v>
      </c>
      <c r="L24" s="142">
        <v>6</v>
      </c>
      <c r="M24" s="142"/>
      <c r="N24" s="142">
        <v>15</v>
      </c>
      <c r="O24" s="142"/>
      <c r="P24" s="142"/>
      <c r="Q24" s="142"/>
      <c r="R24" s="142"/>
      <c r="S24" s="143">
        <f>SUM(C24:R24)</f>
        <v>2038</v>
      </c>
      <c r="T24" s="142">
        <v>70</v>
      </c>
      <c r="U24" s="142"/>
      <c r="V24" s="144">
        <f>SUM(S24:U24)</f>
        <v>2108</v>
      </c>
    </row>
    <row r="25" spans="1:22" ht="24.05" customHeight="1">
      <c r="A25" s="693"/>
      <c r="B25" s="141" t="s">
        <v>304</v>
      </c>
      <c r="C25" s="142">
        <v>22</v>
      </c>
      <c r="D25" s="142"/>
      <c r="E25" s="142">
        <v>12</v>
      </c>
      <c r="F25" s="142">
        <v>15</v>
      </c>
      <c r="G25" s="142"/>
      <c r="H25" s="142">
        <v>93</v>
      </c>
      <c r="I25" s="142">
        <v>15</v>
      </c>
      <c r="J25" s="142">
        <v>5</v>
      </c>
      <c r="K25" s="142">
        <v>35</v>
      </c>
      <c r="L25" s="142">
        <v>1</v>
      </c>
      <c r="M25" s="142"/>
      <c r="N25" s="142">
        <v>4</v>
      </c>
      <c r="O25" s="142"/>
      <c r="P25" s="142"/>
      <c r="Q25" s="142"/>
      <c r="R25" s="142"/>
      <c r="S25" s="143">
        <f>SUM(C25:R25)</f>
        <v>202</v>
      </c>
      <c r="T25" s="142"/>
      <c r="U25" s="142"/>
      <c r="V25" s="144">
        <f>SUM(S25:U25)</f>
        <v>202</v>
      </c>
    </row>
    <row r="26" spans="1:22" ht="24.05" customHeight="1">
      <c r="A26" s="693" t="s">
        <v>305</v>
      </c>
      <c r="B26" s="141" t="s">
        <v>284</v>
      </c>
      <c r="C26" s="142">
        <v>125</v>
      </c>
      <c r="D26" s="142"/>
      <c r="E26" s="142"/>
      <c r="F26" s="142"/>
      <c r="G26" s="142"/>
      <c r="H26" s="142">
        <v>60</v>
      </c>
      <c r="I26" s="142">
        <v>120</v>
      </c>
      <c r="J26" s="142">
        <v>130</v>
      </c>
      <c r="K26" s="142">
        <v>130</v>
      </c>
      <c r="L26" s="142"/>
      <c r="M26" s="142"/>
      <c r="N26" s="142"/>
      <c r="O26" s="142"/>
      <c r="P26" s="142"/>
      <c r="Q26" s="142"/>
      <c r="R26" s="142">
        <v>130</v>
      </c>
      <c r="S26" s="143">
        <f>SUM(C26:R26)</f>
        <v>695</v>
      </c>
      <c r="T26" s="142">
        <v>1800</v>
      </c>
      <c r="U26" s="142"/>
      <c r="V26" s="144">
        <f>SUM(S26:U26)</f>
        <v>2495</v>
      </c>
    </row>
    <row r="27" spans="1:22" ht="24.05" customHeight="1">
      <c r="A27" s="693"/>
      <c r="B27" s="141" t="s">
        <v>306</v>
      </c>
      <c r="C27" s="142">
        <v>30</v>
      </c>
      <c r="D27" s="142"/>
      <c r="E27" s="142">
        <v>80</v>
      </c>
      <c r="F27" s="142">
        <v>70</v>
      </c>
      <c r="G27" s="142"/>
      <c r="H27" s="142">
        <v>25</v>
      </c>
      <c r="I27" s="142">
        <v>20</v>
      </c>
      <c r="J27" s="142"/>
      <c r="K27" s="142">
        <v>60</v>
      </c>
      <c r="L27" s="142"/>
      <c r="M27" s="142"/>
      <c r="N27" s="142"/>
      <c r="O27" s="142"/>
      <c r="P27" s="142"/>
      <c r="Q27" s="142"/>
      <c r="R27" s="142">
        <v>50</v>
      </c>
      <c r="S27" s="143">
        <f>SUM(C27:R27)</f>
        <v>335</v>
      </c>
      <c r="T27" s="142">
        <v>180</v>
      </c>
      <c r="U27" s="142"/>
      <c r="V27" s="144">
        <f>SUM(S27:U27)</f>
        <v>515</v>
      </c>
    </row>
    <row r="28" spans="1:22" ht="24.05" customHeight="1">
      <c r="A28" s="693"/>
      <c r="B28" s="141" t="s">
        <v>307</v>
      </c>
      <c r="C28" s="142">
        <v>50</v>
      </c>
      <c r="D28" s="142"/>
      <c r="E28" s="142">
        <v>85</v>
      </c>
      <c r="F28" s="142">
        <v>85</v>
      </c>
      <c r="G28" s="142"/>
      <c r="H28" s="142">
        <v>20</v>
      </c>
      <c r="I28" s="142">
        <v>40</v>
      </c>
      <c r="J28" s="142">
        <v>40</v>
      </c>
      <c r="K28" s="142">
        <v>40</v>
      </c>
      <c r="L28" s="142"/>
      <c r="M28" s="142"/>
      <c r="N28" s="142"/>
      <c r="O28" s="142"/>
      <c r="P28" s="142"/>
      <c r="Q28" s="142"/>
      <c r="R28" s="142"/>
      <c r="S28" s="143">
        <f>SUM(C28:R28)</f>
        <v>360</v>
      </c>
      <c r="T28" s="142">
        <v>700</v>
      </c>
      <c r="U28" s="142"/>
      <c r="V28" s="144">
        <f>SUM(S28:U28)</f>
        <v>1060</v>
      </c>
    </row>
    <row r="29" spans="1:22" ht="24.05" customHeight="1">
      <c r="A29" s="145" t="s">
        <v>308</v>
      </c>
      <c r="B29" s="141" t="s">
        <v>284</v>
      </c>
      <c r="C29" s="142">
        <v>50</v>
      </c>
      <c r="D29" s="142"/>
      <c r="E29" s="142"/>
      <c r="F29" s="142"/>
      <c r="G29" s="142"/>
      <c r="H29" s="142"/>
      <c r="I29" s="142"/>
      <c r="J29" s="142"/>
      <c r="K29" s="142"/>
      <c r="L29" s="142"/>
      <c r="M29" s="142">
        <v>600</v>
      </c>
      <c r="N29" s="142"/>
      <c r="O29" s="142"/>
      <c r="P29" s="142"/>
      <c r="Q29" s="142"/>
      <c r="R29" s="142"/>
      <c r="S29" s="143">
        <f>SUM(C29:R29)</f>
        <v>650</v>
      </c>
      <c r="T29" s="142">
        <v>70</v>
      </c>
      <c r="U29" s="142"/>
      <c r="V29" s="144">
        <f>SUM(S29:U29)</f>
        <v>720</v>
      </c>
    </row>
    <row r="30" spans="1:22" ht="24.05" customHeight="1">
      <c r="A30" s="693" t="s">
        <v>309</v>
      </c>
      <c r="B30" s="693"/>
      <c r="C30" s="142">
        <v>549</v>
      </c>
      <c r="D30" s="142">
        <v>2749</v>
      </c>
      <c r="E30" s="142">
        <f>SUM(E4:E29)</f>
        <v>3747</v>
      </c>
      <c r="F30" s="142">
        <f>SUM(F4:F29)</f>
        <v>3804</v>
      </c>
      <c r="G30" s="506">
        <f>SUM(G4:G29)</f>
        <v>0</v>
      </c>
      <c r="H30" s="142">
        <f>SUM(H4:H29)</f>
        <v>51634</v>
      </c>
      <c r="I30" s="142">
        <f>SUM(I4:I29)</f>
        <v>1004</v>
      </c>
      <c r="J30" s="142">
        <f>SUM(J4:J29)</f>
        <v>1250</v>
      </c>
      <c r="K30" s="142">
        <f>SUM(K4:K29)</f>
        <v>6576</v>
      </c>
      <c r="L30" s="142">
        <f>SUM(L4:L29)</f>
        <v>24</v>
      </c>
      <c r="M30" s="142">
        <f>SUM(M4:M29)</f>
        <v>659</v>
      </c>
      <c r="N30" s="142">
        <f>SUM(N4:N29)</f>
        <v>941</v>
      </c>
      <c r="O30" s="142">
        <f>SUM(O4:O29)</f>
        <v>67</v>
      </c>
      <c r="P30" s="142">
        <f>SUM(P4:P29)</f>
        <v>15</v>
      </c>
      <c r="Q30" s="142">
        <f>SUM(Q4:Q29)</f>
        <v>318</v>
      </c>
      <c r="R30" s="142">
        <f>SUM(R4:R29)</f>
        <v>787</v>
      </c>
      <c r="S30" s="143">
        <f>SUM(S4:S29)</f>
        <v>74124</v>
      </c>
      <c r="T30" s="142">
        <f>SUM(T4:T29)</f>
        <v>4291</v>
      </c>
      <c r="U30" s="506">
        <f>SUM(U4:U29)</f>
        <v>0</v>
      </c>
      <c r="V30" s="144">
        <f>SUM(V4:V29)</f>
        <v>78415</v>
      </c>
    </row>
    <row r="31" spans="1:22" ht="24.05" customHeight="1">
      <c r="A31" s="145" t="s">
        <v>310</v>
      </c>
      <c r="B31" s="141" t="s">
        <v>310</v>
      </c>
      <c r="C31" s="142">
        <v>3200</v>
      </c>
      <c r="D31" s="142">
        <v>400</v>
      </c>
      <c r="E31" s="142">
        <v>1200</v>
      </c>
      <c r="F31" s="142">
        <v>7050</v>
      </c>
      <c r="G31" s="142">
        <v>30</v>
      </c>
      <c r="H31" s="142">
        <v>7000</v>
      </c>
      <c r="I31" s="142"/>
      <c r="J31" s="142">
        <v>750</v>
      </c>
      <c r="K31" s="142">
        <v>1500</v>
      </c>
      <c r="L31" s="142"/>
      <c r="M31" s="142">
        <v>850</v>
      </c>
      <c r="N31" s="142">
        <v>550</v>
      </c>
      <c r="O31" s="142">
        <v>1000</v>
      </c>
      <c r="P31" s="142"/>
      <c r="Q31" s="142">
        <v>3000</v>
      </c>
      <c r="R31" s="142">
        <v>15000</v>
      </c>
      <c r="S31" s="143">
        <f>SUM(C31:R31)</f>
        <v>41530</v>
      </c>
      <c r="T31" s="142">
        <v>10400</v>
      </c>
      <c r="U31" s="142"/>
      <c r="V31" s="144">
        <f>SUM(S31:U31)</f>
        <v>51930</v>
      </c>
    </row>
    <row r="32" spans="1:22" ht="24.05" customHeight="1">
      <c r="A32" s="145" t="s">
        <v>311</v>
      </c>
      <c r="B32" s="141" t="s">
        <v>312</v>
      </c>
      <c r="C32" s="142">
        <v>950</v>
      </c>
      <c r="D32" s="142"/>
      <c r="E32" s="142">
        <v>650</v>
      </c>
      <c r="F32" s="142">
        <v>700</v>
      </c>
      <c r="G32" s="142"/>
      <c r="H32" s="142">
        <v>3500</v>
      </c>
      <c r="I32" s="142">
        <v>40</v>
      </c>
      <c r="J32" s="142">
        <v>20</v>
      </c>
      <c r="K32" s="142">
        <v>600</v>
      </c>
      <c r="L32" s="142"/>
      <c r="M32" s="142">
        <v>25</v>
      </c>
      <c r="N32" s="142">
        <v>150</v>
      </c>
      <c r="O32" s="142"/>
      <c r="P32" s="142"/>
      <c r="Q32" s="142"/>
      <c r="R32" s="142"/>
      <c r="S32" s="143">
        <f>SUM(C32:R32)</f>
        <v>6635</v>
      </c>
      <c r="T32" s="142"/>
      <c r="U32" s="142"/>
      <c r="V32" s="144">
        <f>SUM(S32:U32)</f>
        <v>6635</v>
      </c>
    </row>
    <row r="33" spans="1:22" ht="24.05" customHeight="1">
      <c r="A33" s="145" t="s">
        <v>313</v>
      </c>
      <c r="B33" s="141" t="s">
        <v>314</v>
      </c>
      <c r="C33" s="142">
        <v>180</v>
      </c>
      <c r="D33" s="142"/>
      <c r="E33" s="142">
        <v>145</v>
      </c>
      <c r="F33" s="142">
        <v>700</v>
      </c>
      <c r="G33" s="142"/>
      <c r="H33" s="142">
        <v>1200</v>
      </c>
      <c r="I33" s="142"/>
      <c r="J33" s="142"/>
      <c r="K33" s="142">
        <v>150</v>
      </c>
      <c r="L33" s="142"/>
      <c r="M33" s="142">
        <v>10</v>
      </c>
      <c r="N33" s="142">
        <v>190</v>
      </c>
      <c r="O33" s="142"/>
      <c r="P33" s="142"/>
      <c r="Q33" s="142"/>
      <c r="R33" s="142"/>
      <c r="S33" s="143">
        <f>SUM(C33:R33)</f>
        <v>2575</v>
      </c>
      <c r="T33" s="142">
        <v>100</v>
      </c>
      <c r="U33" s="142"/>
      <c r="V33" s="144">
        <f>SUM(S33:U33)</f>
        <v>2675</v>
      </c>
    </row>
    <row r="34" spans="1:22" ht="24.05" customHeight="1">
      <c r="A34" s="693" t="s">
        <v>315</v>
      </c>
      <c r="B34" s="141" t="s">
        <v>316</v>
      </c>
      <c r="C34" s="142">
        <v>42</v>
      </c>
      <c r="D34" s="142">
        <v>8</v>
      </c>
      <c r="E34" s="142">
        <v>240</v>
      </c>
      <c r="F34" s="142">
        <v>410</v>
      </c>
      <c r="G34" s="142"/>
      <c r="H34" s="142">
        <v>2210</v>
      </c>
      <c r="I34" s="142"/>
      <c r="J34" s="142"/>
      <c r="K34" s="142">
        <v>80</v>
      </c>
      <c r="L34" s="142"/>
      <c r="M34" s="142"/>
      <c r="N34" s="142">
        <v>12</v>
      </c>
      <c r="O34" s="142"/>
      <c r="P34" s="142"/>
      <c r="Q34" s="142"/>
      <c r="R34" s="142"/>
      <c r="S34" s="143">
        <f>SUM(C34:R34)</f>
        <v>3002</v>
      </c>
      <c r="T34" s="142">
        <v>6</v>
      </c>
      <c r="U34" s="142"/>
      <c r="V34" s="144">
        <f>SUM(S34:U34)</f>
        <v>3008</v>
      </c>
    </row>
    <row r="35" spans="1:22" ht="24.05" customHeight="1">
      <c r="A35" s="693"/>
      <c r="B35" s="141" t="s">
        <v>317</v>
      </c>
      <c r="C35" s="142">
        <v>68</v>
      </c>
      <c r="D35" s="142">
        <v>50</v>
      </c>
      <c r="E35" s="142">
        <v>210</v>
      </c>
      <c r="F35" s="142">
        <v>280</v>
      </c>
      <c r="G35" s="142"/>
      <c r="H35" s="142">
        <v>1280</v>
      </c>
      <c r="I35" s="142"/>
      <c r="J35" s="142"/>
      <c r="K35" s="142">
        <v>90</v>
      </c>
      <c r="L35" s="142"/>
      <c r="M35" s="142">
        <v>12</v>
      </c>
      <c r="N35" s="142">
        <v>10</v>
      </c>
      <c r="O35" s="142"/>
      <c r="P35" s="142"/>
      <c r="Q35" s="142"/>
      <c r="R35" s="142"/>
      <c r="S35" s="143">
        <f>SUM(C35:R35)</f>
        <v>2000</v>
      </c>
      <c r="T35" s="142">
        <v>4</v>
      </c>
      <c r="U35" s="142"/>
      <c r="V35" s="144">
        <f>SUM(S35:U35)</f>
        <v>2004</v>
      </c>
    </row>
    <row r="36" spans="1:22" ht="23.6" customHeight="1">
      <c r="A36" s="693"/>
      <c r="B36" s="141" t="s">
        <v>318</v>
      </c>
      <c r="C36" s="142">
        <v>42</v>
      </c>
      <c r="D36" s="142">
        <v>10</v>
      </c>
      <c r="E36" s="142">
        <v>210</v>
      </c>
      <c r="F36" s="142">
        <v>240</v>
      </c>
      <c r="G36" s="142"/>
      <c r="H36" s="142">
        <v>1310</v>
      </c>
      <c r="I36" s="142"/>
      <c r="J36" s="142"/>
      <c r="K36" s="142">
        <v>87</v>
      </c>
      <c r="L36" s="142"/>
      <c r="M36" s="142"/>
      <c r="N36" s="142">
        <v>10</v>
      </c>
      <c r="O36" s="142"/>
      <c r="P36" s="142"/>
      <c r="Q36" s="142"/>
      <c r="R36" s="142"/>
      <c r="S36" s="143">
        <f>SUM(C36:R36)</f>
        <v>1909</v>
      </c>
      <c r="T36" s="142">
        <v>8</v>
      </c>
      <c r="U36" s="142"/>
      <c r="V36" s="144">
        <f>SUM(S36:U36)</f>
        <v>1917</v>
      </c>
    </row>
    <row r="37" spans="1:22" ht="24.05" customHeight="1">
      <c r="A37" s="145" t="s">
        <v>319</v>
      </c>
      <c r="B37" s="141" t="s">
        <v>320</v>
      </c>
      <c r="C37" s="142">
        <v>40</v>
      </c>
      <c r="D37" s="142"/>
      <c r="E37" s="142">
        <v>300</v>
      </c>
      <c r="F37" s="142">
        <v>400</v>
      </c>
      <c r="G37" s="142"/>
      <c r="H37" s="142">
        <v>150</v>
      </c>
      <c r="I37" s="142">
        <v>50</v>
      </c>
      <c r="J37" s="142"/>
      <c r="K37" s="142">
        <v>10</v>
      </c>
      <c r="L37" s="142"/>
      <c r="M37" s="142">
        <v>5</v>
      </c>
      <c r="N37" s="142">
        <v>80</v>
      </c>
      <c r="O37" s="142"/>
      <c r="P37" s="142"/>
      <c r="Q37" s="142"/>
      <c r="R37" s="142"/>
      <c r="S37" s="143">
        <f>SUM(C37:R37)</f>
        <v>1035</v>
      </c>
      <c r="T37" s="142">
        <v>3500</v>
      </c>
      <c r="U37" s="142"/>
      <c r="V37" s="144">
        <f>SUM(S37:U37)</f>
        <v>4535</v>
      </c>
    </row>
    <row r="38" spans="1:22" ht="24.05" customHeight="1">
      <c r="A38" s="693" t="s">
        <v>321</v>
      </c>
      <c r="B38" s="141" t="s">
        <v>322</v>
      </c>
      <c r="C38" s="142"/>
      <c r="D38" s="142">
        <v>100</v>
      </c>
      <c r="E38" s="142">
        <v>3200</v>
      </c>
      <c r="F38" s="142">
        <v>1500</v>
      </c>
      <c r="G38" s="142"/>
      <c r="H38" s="142">
        <v>4200</v>
      </c>
      <c r="I38" s="142">
        <v>50</v>
      </c>
      <c r="J38" s="142"/>
      <c r="K38" s="142">
        <v>1800</v>
      </c>
      <c r="L38" s="142">
        <v>30</v>
      </c>
      <c r="M38" s="142"/>
      <c r="N38" s="142">
        <v>400</v>
      </c>
      <c r="O38" s="142"/>
      <c r="P38" s="142"/>
      <c r="Q38" s="142"/>
      <c r="R38" s="142"/>
      <c r="S38" s="143">
        <f>SUM(C38:R38)</f>
        <v>11280</v>
      </c>
      <c r="T38" s="142"/>
      <c r="U38" s="142"/>
      <c r="V38" s="144">
        <f>SUM(S38:U38)</f>
        <v>11280</v>
      </c>
    </row>
    <row r="39" spans="1:22" ht="24.05" customHeight="1">
      <c r="A39" s="693"/>
      <c r="B39" s="141" t="s">
        <v>323</v>
      </c>
      <c r="C39" s="142"/>
      <c r="D39" s="142">
        <v>450</v>
      </c>
      <c r="E39" s="142">
        <v>2400</v>
      </c>
      <c r="F39" s="142">
        <v>800</v>
      </c>
      <c r="G39" s="142"/>
      <c r="H39" s="142">
        <v>3300</v>
      </c>
      <c r="I39" s="142">
        <v>50</v>
      </c>
      <c r="J39" s="142"/>
      <c r="K39" s="142">
        <v>2000</v>
      </c>
      <c r="L39" s="142">
        <v>30</v>
      </c>
      <c r="M39" s="142"/>
      <c r="N39" s="142">
        <v>380</v>
      </c>
      <c r="O39" s="142"/>
      <c r="P39" s="142">
        <v>2500</v>
      </c>
      <c r="Q39" s="142"/>
      <c r="R39" s="142"/>
      <c r="S39" s="143">
        <f>SUM(C39:R39)</f>
        <v>11910</v>
      </c>
      <c r="T39" s="142"/>
      <c r="U39" s="142"/>
      <c r="V39" s="144">
        <f>SUM(S39:U39)</f>
        <v>11910</v>
      </c>
    </row>
    <row r="40" spans="1:22" ht="24.05" customHeight="1">
      <c r="A40" s="693"/>
      <c r="B40" s="141" t="s">
        <v>324</v>
      </c>
      <c r="C40" s="142"/>
      <c r="D40" s="142">
        <v>100</v>
      </c>
      <c r="E40" s="142">
        <v>3400</v>
      </c>
      <c r="F40" s="142">
        <v>1300</v>
      </c>
      <c r="G40" s="142"/>
      <c r="H40" s="142"/>
      <c r="I40" s="142"/>
      <c r="J40" s="142"/>
      <c r="K40" s="142">
        <v>600</v>
      </c>
      <c r="L40" s="142"/>
      <c r="M40" s="142"/>
      <c r="N40" s="142">
        <v>400</v>
      </c>
      <c r="O40" s="142"/>
      <c r="P40" s="142"/>
      <c r="Q40" s="142"/>
      <c r="R40" s="142"/>
      <c r="S40" s="143">
        <f>SUM(C40:R40)</f>
        <v>5800</v>
      </c>
      <c r="T40" s="142"/>
      <c r="U40" s="142"/>
      <c r="V40" s="144">
        <f>SUM(S40:U40)</f>
        <v>5800</v>
      </c>
    </row>
    <row r="41" spans="1:22" ht="24.05" customHeight="1">
      <c r="A41" s="145" t="s">
        <v>325</v>
      </c>
      <c r="B41" s="141" t="s">
        <v>326</v>
      </c>
      <c r="C41" s="142"/>
      <c r="D41" s="142"/>
      <c r="E41" s="142"/>
      <c r="F41" s="142"/>
      <c r="G41" s="142"/>
      <c r="H41" s="142"/>
      <c r="I41" s="142">
        <v>200</v>
      </c>
      <c r="J41" s="142">
        <v>100</v>
      </c>
      <c r="K41" s="142"/>
      <c r="L41" s="142">
        <v>7</v>
      </c>
      <c r="M41" s="142"/>
      <c r="N41" s="142"/>
      <c r="O41" s="142"/>
      <c r="P41" s="142">
        <v>30</v>
      </c>
      <c r="Q41" s="142"/>
      <c r="R41" s="142"/>
      <c r="S41" s="143">
        <f>SUM(C41:R41)</f>
        <v>337</v>
      </c>
      <c r="T41" s="142"/>
      <c r="U41" s="142"/>
      <c r="V41" s="144">
        <f>SUM(S41:U41)</f>
        <v>337</v>
      </c>
    </row>
    <row r="42" spans="1:22" ht="24.05" customHeight="1">
      <c r="A42" s="698" t="s">
        <v>327</v>
      </c>
      <c r="B42" s="698"/>
      <c r="C42" s="146">
        <f>SUM(C30:C41)</f>
        <v>5071</v>
      </c>
      <c r="D42" s="146">
        <f>SUM(D30:D41)</f>
        <v>3867</v>
      </c>
      <c r="E42" s="146">
        <f>SUM(E30:E41)</f>
        <v>15702</v>
      </c>
      <c r="F42" s="146">
        <f>SUM(F30:F41)</f>
        <v>17184</v>
      </c>
      <c r="G42" s="146">
        <f>SUM(G30:G41)</f>
        <v>30</v>
      </c>
      <c r="H42" s="146">
        <f>SUM(H30:H41)</f>
        <v>75784</v>
      </c>
      <c r="I42" s="146">
        <f>SUM(I30:I41)</f>
        <v>1394</v>
      </c>
      <c r="J42" s="146">
        <f>SUM(J30:J41)</f>
        <v>2120</v>
      </c>
      <c r="K42" s="146">
        <f>SUM(K30:K41)</f>
        <v>13493</v>
      </c>
      <c r="L42" s="146">
        <f>SUM(L30:L41)</f>
        <v>91</v>
      </c>
      <c r="M42" s="146">
        <f>SUM(M30:M41)</f>
        <v>1561</v>
      </c>
      <c r="N42" s="146">
        <f>SUM(N30:N41)</f>
        <v>3123</v>
      </c>
      <c r="O42" s="146">
        <f>SUM(O30:O41)</f>
        <v>1067</v>
      </c>
      <c r="P42" s="146">
        <f>SUM(P30:P41)</f>
        <v>2545</v>
      </c>
      <c r="Q42" s="146">
        <f>SUM(Q30:Q41)</f>
        <v>3318</v>
      </c>
      <c r="R42" s="146">
        <f>SUM(R30:R41)</f>
        <v>15787</v>
      </c>
      <c r="S42" s="146">
        <f>SUM(S30:S41)</f>
        <v>162137</v>
      </c>
      <c r="T42" s="146">
        <f>SUM(T30:T41)</f>
        <v>18309</v>
      </c>
      <c r="U42" s="146">
        <f>SUM(U30:U41)</f>
        <v>0</v>
      </c>
      <c r="V42" s="147">
        <f>SUM(V30:V41)</f>
        <v>180446</v>
      </c>
    </row>
    <row r="43" spans="1:22" ht="21.95" customHeight="1"/>
  </sheetData>
  <sheetProtection selectLockedCells="1" selectUnlockedCells="1"/>
  <mergeCells count="16">
    <mergeCell ref="A30:B30"/>
    <mergeCell ref="A34:A36"/>
    <mergeCell ref="A38:A40"/>
    <mergeCell ref="A42:B42"/>
    <mergeCell ref="A12:A13"/>
    <mergeCell ref="A14:A16"/>
    <mergeCell ref="A17:A18"/>
    <mergeCell ref="A19:A22"/>
    <mergeCell ref="A23:A25"/>
    <mergeCell ref="A26:A28"/>
    <mergeCell ref="A9:A11"/>
    <mergeCell ref="A1:D1"/>
    <mergeCell ref="A2:G2"/>
    <mergeCell ref="S2:V2"/>
    <mergeCell ref="A4:A6"/>
    <mergeCell ref="A7:A8"/>
  </mergeCells>
  <phoneticPr fontId="5"/>
  <pageMargins left="0.78740157480314965" right="0.39370078740157483" top="0.39370078740157483" bottom="0.39370078740157483" header="0" footer="0"/>
  <pageSetup paperSize="9" scale="56" firstPageNumber="0" orientation="landscape" horizontalDpi="300" verticalDpi="300" r:id="rId1"/>
  <headerFooter scaleWithDoc="0" alignWithMargins="0">
    <oddFooter>&amp;C&amp;"ＭＳ 明朝,標準"－１５－</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pageSetUpPr fitToPage="1"/>
  </sheetPr>
  <dimension ref="A1:V42"/>
  <sheetViews>
    <sheetView view="pageLayout" zoomScale="70" zoomScaleNormal="100" zoomScalePageLayoutView="70" workbookViewId="0">
      <selection activeCell="B7" sqref="B7:N7"/>
    </sheetView>
  </sheetViews>
  <sheetFormatPr defaultColWidth="9" defaultRowHeight="14.4"/>
  <cols>
    <col min="1" max="1" width="12.77734375" style="134" customWidth="1"/>
    <col min="2" max="2" width="18.109375" style="134" customWidth="1"/>
    <col min="3" max="22" width="10.33203125" style="134" customWidth="1"/>
    <col min="23" max="16384" width="9" style="134"/>
  </cols>
  <sheetData>
    <row r="1" spans="1:22" ht="25.05" customHeight="1">
      <c r="A1" s="695" t="s">
        <v>328</v>
      </c>
      <c r="B1" s="695"/>
      <c r="C1" s="695"/>
      <c r="D1" s="695"/>
      <c r="E1" s="695"/>
      <c r="F1" s="695"/>
      <c r="G1" s="695"/>
      <c r="V1" s="423" t="s">
        <v>1390</v>
      </c>
    </row>
    <row r="2" spans="1:22" ht="29.45" customHeight="1">
      <c r="A2" s="135" t="s">
        <v>329</v>
      </c>
      <c r="B2" s="382" t="s">
        <v>1711</v>
      </c>
      <c r="C2" s="136" t="s">
        <v>264</v>
      </c>
      <c r="D2" s="137" t="s">
        <v>265</v>
      </c>
      <c r="E2" s="137" t="s">
        <v>266</v>
      </c>
      <c r="F2" s="137" t="s">
        <v>267</v>
      </c>
      <c r="G2" s="137" t="s">
        <v>268</v>
      </c>
      <c r="H2" s="137" t="s">
        <v>269</v>
      </c>
      <c r="I2" s="137" t="s">
        <v>270</v>
      </c>
      <c r="J2" s="137" t="s">
        <v>271</v>
      </c>
      <c r="K2" s="138" t="s">
        <v>272</v>
      </c>
      <c r="L2" s="137" t="s">
        <v>273</v>
      </c>
      <c r="M2" s="138" t="s">
        <v>274</v>
      </c>
      <c r="N2" s="137" t="s">
        <v>275</v>
      </c>
      <c r="O2" s="137" t="s">
        <v>276</v>
      </c>
      <c r="P2" s="137" t="s">
        <v>277</v>
      </c>
      <c r="Q2" s="137" t="s">
        <v>278</v>
      </c>
      <c r="R2" s="137" t="s">
        <v>279</v>
      </c>
      <c r="S2" s="138" t="s">
        <v>280</v>
      </c>
      <c r="T2" s="138" t="s">
        <v>281</v>
      </c>
      <c r="U2" s="137" t="s">
        <v>279</v>
      </c>
      <c r="V2" s="139" t="s">
        <v>282</v>
      </c>
    </row>
    <row r="3" spans="1:22" ht="24.25" customHeight="1">
      <c r="A3" s="693" t="s">
        <v>283</v>
      </c>
      <c r="B3" s="141" t="s">
        <v>284</v>
      </c>
      <c r="C3" s="142"/>
      <c r="D3" s="142"/>
      <c r="E3" s="142">
        <v>38</v>
      </c>
      <c r="F3" s="142">
        <v>13</v>
      </c>
      <c r="G3" s="142"/>
      <c r="H3" s="142"/>
      <c r="I3" s="142"/>
      <c r="J3" s="142">
        <v>3</v>
      </c>
      <c r="K3" s="142">
        <v>75</v>
      </c>
      <c r="L3" s="142"/>
      <c r="M3" s="142"/>
      <c r="N3" s="142"/>
      <c r="O3" s="142"/>
      <c r="P3" s="142"/>
      <c r="Q3" s="142"/>
      <c r="R3" s="142"/>
      <c r="S3" s="142">
        <f>SUM(C3:R3)</f>
        <v>129</v>
      </c>
      <c r="T3" s="142"/>
      <c r="U3" s="142"/>
      <c r="V3" s="144">
        <f>SUM(S3:U3)</f>
        <v>129</v>
      </c>
    </row>
    <row r="4" spans="1:22" ht="24.25" customHeight="1">
      <c r="A4" s="693"/>
      <c r="B4" s="141" t="s">
        <v>285</v>
      </c>
      <c r="C4" s="142"/>
      <c r="D4" s="142"/>
      <c r="E4" s="142">
        <v>150</v>
      </c>
      <c r="F4" s="142">
        <v>75</v>
      </c>
      <c r="G4" s="142"/>
      <c r="H4" s="142">
        <v>25</v>
      </c>
      <c r="I4" s="142"/>
      <c r="J4" s="142">
        <v>6</v>
      </c>
      <c r="K4" s="142">
        <v>200</v>
      </c>
      <c r="L4" s="142">
        <v>40</v>
      </c>
      <c r="M4" s="142"/>
      <c r="N4" s="142"/>
      <c r="O4" s="142"/>
      <c r="P4" s="142">
        <v>37</v>
      </c>
      <c r="Q4" s="142"/>
      <c r="R4" s="142"/>
      <c r="S4" s="142">
        <f>SUM(C4:R4)</f>
        <v>533</v>
      </c>
      <c r="T4" s="142"/>
      <c r="U4" s="142"/>
      <c r="V4" s="144">
        <f>SUM(S4:U4)</f>
        <v>533</v>
      </c>
    </row>
    <row r="5" spans="1:22" ht="24.25" customHeight="1">
      <c r="A5" s="693"/>
      <c r="B5" s="141" t="s">
        <v>286</v>
      </c>
      <c r="C5" s="142"/>
      <c r="D5" s="142">
        <v>300</v>
      </c>
      <c r="E5" s="142">
        <v>275</v>
      </c>
      <c r="F5" s="142">
        <v>175</v>
      </c>
      <c r="G5" s="142"/>
      <c r="H5" s="142">
        <v>500</v>
      </c>
      <c r="I5" s="142"/>
      <c r="J5" s="142"/>
      <c r="K5" s="142">
        <v>275</v>
      </c>
      <c r="L5" s="142"/>
      <c r="M5" s="142"/>
      <c r="N5" s="142"/>
      <c r="O5" s="142"/>
      <c r="P5" s="142"/>
      <c r="Q5" s="142"/>
      <c r="R5" s="142"/>
      <c r="S5" s="142">
        <f>SUM(C5:R5)</f>
        <v>1525</v>
      </c>
      <c r="T5" s="142"/>
      <c r="U5" s="142"/>
      <c r="V5" s="144">
        <f>SUM(S5:U5)</f>
        <v>1525</v>
      </c>
    </row>
    <row r="6" spans="1:22" ht="24.25" customHeight="1">
      <c r="A6" s="693" t="s">
        <v>287</v>
      </c>
      <c r="B6" s="141" t="s">
        <v>284</v>
      </c>
      <c r="C6" s="142"/>
      <c r="D6" s="142">
        <v>10</v>
      </c>
      <c r="E6" s="142">
        <v>310</v>
      </c>
      <c r="F6" s="142">
        <v>297</v>
      </c>
      <c r="G6" s="142"/>
      <c r="H6" s="142">
        <v>3160</v>
      </c>
      <c r="I6" s="142"/>
      <c r="J6" s="142">
        <v>136</v>
      </c>
      <c r="K6" s="142">
        <v>396</v>
      </c>
      <c r="L6" s="142"/>
      <c r="M6" s="142"/>
      <c r="N6" s="142"/>
      <c r="O6" s="142"/>
      <c r="P6" s="142"/>
      <c r="Q6" s="142">
        <v>62</v>
      </c>
      <c r="R6" s="142">
        <v>158</v>
      </c>
      <c r="S6" s="142">
        <f>SUM(C6:R6)</f>
        <v>4529</v>
      </c>
      <c r="T6" s="142"/>
      <c r="U6" s="142"/>
      <c r="V6" s="144">
        <f>SUM(S6:U6)</f>
        <v>4529</v>
      </c>
    </row>
    <row r="7" spans="1:22" ht="24.25" customHeight="1">
      <c r="A7" s="693"/>
      <c r="B7" s="141" t="s">
        <v>288</v>
      </c>
      <c r="C7" s="142"/>
      <c r="D7" s="142">
        <v>67</v>
      </c>
      <c r="E7" s="142">
        <v>274</v>
      </c>
      <c r="F7" s="142">
        <v>367</v>
      </c>
      <c r="G7" s="142"/>
      <c r="H7" s="142">
        <v>840</v>
      </c>
      <c r="I7" s="142">
        <v>35</v>
      </c>
      <c r="J7" s="142">
        <v>54</v>
      </c>
      <c r="K7" s="142">
        <v>253</v>
      </c>
      <c r="L7" s="142"/>
      <c r="M7" s="142"/>
      <c r="N7" s="142"/>
      <c r="O7" s="142"/>
      <c r="P7" s="142"/>
      <c r="Q7" s="142"/>
      <c r="R7" s="142"/>
      <c r="S7" s="142">
        <f>SUM(C7:R7)</f>
        <v>1890</v>
      </c>
      <c r="T7" s="142"/>
      <c r="U7" s="142"/>
      <c r="V7" s="144">
        <f>SUM(S7:U7)</f>
        <v>1890</v>
      </c>
    </row>
    <row r="8" spans="1:22" ht="24.25" customHeight="1">
      <c r="A8" s="693" t="s">
        <v>289</v>
      </c>
      <c r="B8" s="141" t="s">
        <v>284</v>
      </c>
      <c r="C8" s="142"/>
      <c r="D8" s="142"/>
      <c r="E8" s="142">
        <v>16</v>
      </c>
      <c r="F8" s="142">
        <v>19</v>
      </c>
      <c r="G8" s="142"/>
      <c r="H8" s="142">
        <v>6000</v>
      </c>
      <c r="I8" s="142"/>
      <c r="J8" s="142">
        <v>90</v>
      </c>
      <c r="K8" s="142">
        <v>417</v>
      </c>
      <c r="L8" s="142">
        <v>50</v>
      </c>
      <c r="M8" s="142"/>
      <c r="N8" s="142">
        <v>30</v>
      </c>
      <c r="O8" s="142"/>
      <c r="P8" s="142"/>
      <c r="Q8" s="142"/>
      <c r="R8" s="142"/>
      <c r="S8" s="142">
        <f>SUM(C8:R8)</f>
        <v>6622</v>
      </c>
      <c r="T8" s="142">
        <v>4</v>
      </c>
      <c r="U8" s="142"/>
      <c r="V8" s="144">
        <f>SUM(S8:U8)</f>
        <v>6626</v>
      </c>
    </row>
    <row r="9" spans="1:22" ht="24.25" customHeight="1">
      <c r="A9" s="693"/>
      <c r="B9" s="141" t="s">
        <v>290</v>
      </c>
      <c r="C9" s="142"/>
      <c r="D9" s="142">
        <v>13</v>
      </c>
      <c r="E9" s="142">
        <v>504</v>
      </c>
      <c r="F9" s="142">
        <v>537</v>
      </c>
      <c r="G9" s="142"/>
      <c r="H9" s="142">
        <v>228</v>
      </c>
      <c r="I9" s="142"/>
      <c r="J9" s="142">
        <v>1</v>
      </c>
      <c r="K9" s="142">
        <v>45</v>
      </c>
      <c r="L9" s="142"/>
      <c r="M9" s="142"/>
      <c r="N9" s="142">
        <v>210</v>
      </c>
      <c r="O9" s="142"/>
      <c r="P9" s="142"/>
      <c r="Q9" s="142"/>
      <c r="R9" s="142"/>
      <c r="S9" s="142">
        <f>SUM(C9:R9)</f>
        <v>1538</v>
      </c>
      <c r="T9" s="142"/>
      <c r="U9" s="142"/>
      <c r="V9" s="144">
        <f>SUM(S9:U9)</f>
        <v>1538</v>
      </c>
    </row>
    <row r="10" spans="1:22" ht="24.25" customHeight="1">
      <c r="A10" s="693"/>
      <c r="B10" s="141" t="s">
        <v>291</v>
      </c>
      <c r="C10" s="142">
        <v>124</v>
      </c>
      <c r="D10" s="142"/>
      <c r="E10" s="142">
        <v>306</v>
      </c>
      <c r="F10" s="142">
        <v>348</v>
      </c>
      <c r="G10" s="142"/>
      <c r="H10" s="142">
        <v>5264</v>
      </c>
      <c r="I10" s="142"/>
      <c r="J10" s="142">
        <v>10</v>
      </c>
      <c r="K10" s="142">
        <v>244</v>
      </c>
      <c r="L10" s="142"/>
      <c r="M10" s="142"/>
      <c r="N10" s="142">
        <v>240</v>
      </c>
      <c r="O10" s="142"/>
      <c r="P10" s="142"/>
      <c r="Q10" s="142"/>
      <c r="R10" s="142"/>
      <c r="S10" s="142">
        <f>SUM(C10:R10)</f>
        <v>6536</v>
      </c>
      <c r="T10" s="142"/>
      <c r="U10" s="142"/>
      <c r="V10" s="144">
        <f>SUM(S10:U10)</f>
        <v>6536</v>
      </c>
    </row>
    <row r="11" spans="1:22" ht="24.25" customHeight="1">
      <c r="A11" s="693" t="s">
        <v>292</v>
      </c>
      <c r="B11" s="141" t="s">
        <v>284</v>
      </c>
      <c r="C11" s="142"/>
      <c r="D11" s="142">
        <v>16</v>
      </c>
      <c r="E11" s="142"/>
      <c r="F11" s="142">
        <v>11</v>
      </c>
      <c r="G11" s="142"/>
      <c r="H11" s="142">
        <v>428</v>
      </c>
      <c r="I11" s="142">
        <v>131</v>
      </c>
      <c r="J11" s="142">
        <v>377</v>
      </c>
      <c r="K11" s="142">
        <v>431</v>
      </c>
      <c r="L11" s="142"/>
      <c r="M11" s="142"/>
      <c r="N11" s="142"/>
      <c r="O11" s="142">
        <v>36</v>
      </c>
      <c r="P11" s="142"/>
      <c r="Q11" s="142"/>
      <c r="R11" s="142">
        <v>24</v>
      </c>
      <c r="S11" s="142">
        <f>SUM(C11:R11)</f>
        <v>1454</v>
      </c>
      <c r="T11" s="142"/>
      <c r="U11" s="142"/>
      <c r="V11" s="144">
        <f>SUM(S11:U11)</f>
        <v>1454</v>
      </c>
    </row>
    <row r="12" spans="1:22" ht="24.25" customHeight="1">
      <c r="A12" s="693"/>
      <c r="B12" s="141" t="s">
        <v>293</v>
      </c>
      <c r="C12" s="142">
        <v>15</v>
      </c>
      <c r="D12" s="142">
        <v>539</v>
      </c>
      <c r="E12" s="142">
        <v>128</v>
      </c>
      <c r="F12" s="142">
        <v>128</v>
      </c>
      <c r="G12" s="142"/>
      <c r="H12" s="142">
        <v>11860</v>
      </c>
      <c r="I12" s="142"/>
      <c r="J12" s="142"/>
      <c r="K12" s="142">
        <v>215</v>
      </c>
      <c r="L12" s="142"/>
      <c r="M12" s="142"/>
      <c r="N12" s="142">
        <v>52</v>
      </c>
      <c r="O12" s="142">
        <v>10</v>
      </c>
      <c r="P12" s="142"/>
      <c r="Q12" s="142"/>
      <c r="R12" s="142">
        <v>3</v>
      </c>
      <c r="S12" s="142">
        <f>SUM(C12:R12)</f>
        <v>12950</v>
      </c>
      <c r="T12" s="142"/>
      <c r="U12" s="142"/>
      <c r="V12" s="144">
        <f>SUM(S12:U12)</f>
        <v>12950</v>
      </c>
    </row>
    <row r="13" spans="1:22" ht="24.25" customHeight="1">
      <c r="A13" s="693" t="s">
        <v>294</v>
      </c>
      <c r="B13" s="141" t="s">
        <v>284</v>
      </c>
      <c r="C13" s="142"/>
      <c r="D13" s="142"/>
      <c r="E13" s="142"/>
      <c r="F13" s="142"/>
      <c r="G13" s="142"/>
      <c r="H13" s="142">
        <v>500</v>
      </c>
      <c r="I13" s="142">
        <v>75</v>
      </c>
      <c r="J13" s="142">
        <v>10</v>
      </c>
      <c r="K13" s="142">
        <v>100</v>
      </c>
      <c r="L13" s="142"/>
      <c r="M13" s="142"/>
      <c r="N13" s="142"/>
      <c r="O13" s="142"/>
      <c r="P13" s="142"/>
      <c r="Q13" s="142"/>
      <c r="R13" s="142"/>
      <c r="S13" s="142">
        <f>SUM(C13:R13)</f>
        <v>685</v>
      </c>
      <c r="T13" s="142">
        <v>120</v>
      </c>
      <c r="U13" s="142"/>
      <c r="V13" s="144">
        <f>SUM(S13:U13)</f>
        <v>805</v>
      </c>
    </row>
    <row r="14" spans="1:22" ht="24.25" customHeight="1">
      <c r="A14" s="693"/>
      <c r="B14" s="141" t="s">
        <v>295</v>
      </c>
      <c r="C14" s="142"/>
      <c r="D14" s="142"/>
      <c r="E14" s="142">
        <v>58</v>
      </c>
      <c r="F14" s="142">
        <v>120</v>
      </c>
      <c r="G14" s="142"/>
      <c r="H14" s="142">
        <v>1425</v>
      </c>
      <c r="I14" s="142">
        <v>15</v>
      </c>
      <c r="J14" s="142">
        <v>10</v>
      </c>
      <c r="K14" s="142">
        <v>160</v>
      </c>
      <c r="L14" s="142"/>
      <c r="M14" s="142"/>
      <c r="N14" s="142">
        <v>150</v>
      </c>
      <c r="O14" s="142"/>
      <c r="P14" s="142"/>
      <c r="Q14" s="142"/>
      <c r="R14" s="142"/>
      <c r="S14" s="142">
        <f>SUM(C14:R14)</f>
        <v>1938</v>
      </c>
      <c r="T14" s="142"/>
      <c r="U14" s="142"/>
      <c r="V14" s="144">
        <f>SUM(S14:U14)</f>
        <v>1938</v>
      </c>
    </row>
    <row r="15" spans="1:22" ht="24.25" customHeight="1">
      <c r="A15" s="693"/>
      <c r="B15" s="141" t="s">
        <v>294</v>
      </c>
      <c r="C15" s="142"/>
      <c r="D15" s="142">
        <v>20</v>
      </c>
      <c r="E15" s="142">
        <v>91</v>
      </c>
      <c r="F15" s="142">
        <v>120</v>
      </c>
      <c r="G15" s="142"/>
      <c r="H15" s="142">
        <v>17000</v>
      </c>
      <c r="I15" s="142">
        <v>40</v>
      </c>
      <c r="J15" s="142">
        <v>15</v>
      </c>
      <c r="K15" s="142">
        <v>1200</v>
      </c>
      <c r="L15" s="142"/>
      <c r="M15" s="142"/>
      <c r="N15" s="142">
        <v>1500</v>
      </c>
      <c r="O15" s="142"/>
      <c r="P15" s="142"/>
      <c r="Q15" s="142"/>
      <c r="R15" s="142"/>
      <c r="S15" s="142">
        <f>SUM(C15:R15)</f>
        <v>19986</v>
      </c>
      <c r="T15" s="142">
        <v>30</v>
      </c>
      <c r="U15" s="142"/>
      <c r="V15" s="144">
        <f>SUM(S15:U15)</f>
        <v>20016</v>
      </c>
    </row>
    <row r="16" spans="1:22" ht="24.25" customHeight="1">
      <c r="A16" s="693" t="s">
        <v>296</v>
      </c>
      <c r="B16" s="141" t="s">
        <v>284</v>
      </c>
      <c r="C16" s="142"/>
      <c r="D16" s="142"/>
      <c r="E16" s="142"/>
      <c r="F16" s="142"/>
      <c r="G16" s="142"/>
      <c r="H16" s="142">
        <v>3008</v>
      </c>
      <c r="I16" s="142">
        <v>2</v>
      </c>
      <c r="J16" s="142"/>
      <c r="K16" s="142">
        <v>5</v>
      </c>
      <c r="L16" s="142">
        <v>8</v>
      </c>
      <c r="M16" s="142">
        <v>5</v>
      </c>
      <c r="N16" s="142">
        <v>5</v>
      </c>
      <c r="O16" s="142">
        <v>2</v>
      </c>
      <c r="P16" s="142"/>
      <c r="Q16" s="142"/>
      <c r="R16" s="142"/>
      <c r="S16" s="142">
        <f>SUM(C16:R16)</f>
        <v>3035</v>
      </c>
      <c r="T16" s="142">
        <v>328</v>
      </c>
      <c r="U16" s="142"/>
      <c r="V16" s="144">
        <f>SUM(S16:U16)</f>
        <v>3363</v>
      </c>
    </row>
    <row r="17" spans="1:22" ht="24.25" customHeight="1">
      <c r="A17" s="693"/>
      <c r="B17" s="141" t="s">
        <v>296</v>
      </c>
      <c r="C17" s="142">
        <v>264</v>
      </c>
      <c r="D17" s="142">
        <v>1217</v>
      </c>
      <c r="E17" s="142">
        <v>3146</v>
      </c>
      <c r="F17" s="142">
        <v>3856</v>
      </c>
      <c r="G17" s="142"/>
      <c r="H17" s="142">
        <v>129064</v>
      </c>
      <c r="I17" s="142">
        <v>60</v>
      </c>
      <c r="J17" s="142">
        <v>11</v>
      </c>
      <c r="K17" s="142">
        <v>3237</v>
      </c>
      <c r="L17" s="142"/>
      <c r="M17" s="142">
        <v>30</v>
      </c>
      <c r="N17" s="142">
        <v>2765</v>
      </c>
      <c r="O17" s="142">
        <v>41</v>
      </c>
      <c r="P17" s="142"/>
      <c r="Q17" s="142">
        <v>158</v>
      </c>
      <c r="R17" s="142"/>
      <c r="S17" s="142">
        <f>SUM(C17:R17)</f>
        <v>143849</v>
      </c>
      <c r="T17" s="142">
        <v>189</v>
      </c>
      <c r="U17" s="142"/>
      <c r="V17" s="144">
        <f>SUM(S17:U17)</f>
        <v>144038</v>
      </c>
    </row>
    <row r="18" spans="1:22" ht="24.25" customHeight="1">
      <c r="A18" s="693" t="s">
        <v>297</v>
      </c>
      <c r="B18" s="141" t="s">
        <v>284</v>
      </c>
      <c r="C18" s="142">
        <v>120</v>
      </c>
      <c r="D18" s="142"/>
      <c r="E18" s="142"/>
      <c r="F18" s="142"/>
      <c r="G18" s="142"/>
      <c r="H18" s="142">
        <v>1000</v>
      </c>
      <c r="I18" s="142">
        <v>21</v>
      </c>
      <c r="J18" s="142"/>
      <c r="K18" s="142">
        <v>165</v>
      </c>
      <c r="L18" s="142"/>
      <c r="M18" s="142"/>
      <c r="N18" s="142"/>
      <c r="O18" s="142"/>
      <c r="P18" s="142"/>
      <c r="Q18" s="142"/>
      <c r="R18" s="142">
        <v>10</v>
      </c>
      <c r="S18" s="142">
        <f>SUM(C18:R18)</f>
        <v>1316</v>
      </c>
      <c r="T18" s="142">
        <v>500</v>
      </c>
      <c r="U18" s="142"/>
      <c r="V18" s="144">
        <f>SUM(S18:U18)</f>
        <v>1816</v>
      </c>
    </row>
    <row r="19" spans="1:22" ht="24.25" customHeight="1">
      <c r="A19" s="693"/>
      <c r="B19" s="141" t="s">
        <v>298</v>
      </c>
      <c r="C19" s="142">
        <v>120</v>
      </c>
      <c r="D19" s="142">
        <v>6</v>
      </c>
      <c r="E19" s="142">
        <v>180</v>
      </c>
      <c r="F19" s="142">
        <v>240</v>
      </c>
      <c r="G19" s="142"/>
      <c r="H19" s="142">
        <v>375</v>
      </c>
      <c r="I19" s="142"/>
      <c r="J19" s="142"/>
      <c r="K19" s="142">
        <v>70</v>
      </c>
      <c r="L19" s="142"/>
      <c r="M19" s="142"/>
      <c r="N19" s="142">
        <v>45</v>
      </c>
      <c r="O19" s="142"/>
      <c r="P19" s="142"/>
      <c r="Q19" s="142"/>
      <c r="R19" s="142"/>
      <c r="S19" s="142">
        <f>SUM(C19:R19)</f>
        <v>1036</v>
      </c>
      <c r="T19" s="142">
        <v>100</v>
      </c>
      <c r="U19" s="142"/>
      <c r="V19" s="144">
        <f>SUM(S19:U19)</f>
        <v>1136</v>
      </c>
    </row>
    <row r="20" spans="1:22" ht="24.25" customHeight="1">
      <c r="A20" s="693"/>
      <c r="B20" s="141" t="s">
        <v>299</v>
      </c>
      <c r="C20" s="142">
        <v>150</v>
      </c>
      <c r="D20" s="142">
        <v>6</v>
      </c>
      <c r="E20" s="142">
        <v>240</v>
      </c>
      <c r="F20" s="142">
        <v>96</v>
      </c>
      <c r="G20" s="142"/>
      <c r="H20" s="142">
        <v>375</v>
      </c>
      <c r="I20" s="142"/>
      <c r="J20" s="142"/>
      <c r="K20" s="142">
        <v>28</v>
      </c>
      <c r="L20" s="142"/>
      <c r="M20" s="142"/>
      <c r="N20" s="142">
        <v>30</v>
      </c>
      <c r="O20" s="142"/>
      <c r="P20" s="142"/>
      <c r="Q20" s="142"/>
      <c r="R20" s="142"/>
      <c r="S20" s="142">
        <f>SUM(C20:R20)</f>
        <v>925</v>
      </c>
      <c r="T20" s="142">
        <v>100</v>
      </c>
      <c r="U20" s="142"/>
      <c r="V20" s="144">
        <f>SUM(S20:U20)</f>
        <v>1025</v>
      </c>
    </row>
    <row r="21" spans="1:22" ht="24.25" customHeight="1">
      <c r="A21" s="693"/>
      <c r="B21" s="141" t="s">
        <v>300</v>
      </c>
      <c r="C21" s="142">
        <v>30</v>
      </c>
      <c r="D21" s="142">
        <v>6</v>
      </c>
      <c r="E21" s="142">
        <v>96</v>
      </c>
      <c r="F21" s="142">
        <v>24</v>
      </c>
      <c r="G21" s="142"/>
      <c r="H21" s="142">
        <v>75</v>
      </c>
      <c r="I21" s="142"/>
      <c r="J21" s="142"/>
      <c r="K21" s="142"/>
      <c r="L21" s="142"/>
      <c r="M21" s="142"/>
      <c r="N21" s="142">
        <v>45</v>
      </c>
      <c r="O21" s="142"/>
      <c r="P21" s="142"/>
      <c r="Q21" s="142"/>
      <c r="R21" s="142"/>
      <c r="S21" s="142">
        <f>SUM(C21:R21)</f>
        <v>276</v>
      </c>
      <c r="T21" s="142">
        <v>20</v>
      </c>
      <c r="U21" s="142"/>
      <c r="V21" s="144">
        <f>SUM(S21:U21)</f>
        <v>296</v>
      </c>
    </row>
    <row r="22" spans="1:22" ht="24.25" customHeight="1">
      <c r="A22" s="693" t="s">
        <v>301</v>
      </c>
      <c r="B22" s="141" t="s">
        <v>302</v>
      </c>
      <c r="C22" s="142">
        <v>8</v>
      </c>
      <c r="D22" s="142"/>
      <c r="E22" s="142"/>
      <c r="F22" s="142"/>
      <c r="G22" s="142"/>
      <c r="H22" s="142">
        <v>3456</v>
      </c>
      <c r="I22" s="142">
        <v>54</v>
      </c>
      <c r="J22" s="142">
        <v>3</v>
      </c>
      <c r="K22" s="142">
        <v>30</v>
      </c>
      <c r="L22" s="142"/>
      <c r="M22" s="142"/>
      <c r="N22" s="142">
        <v>50</v>
      </c>
      <c r="O22" s="142"/>
      <c r="P22" s="142"/>
      <c r="Q22" s="142"/>
      <c r="R22" s="142"/>
      <c r="S22" s="142">
        <f>SUM(C22:R22)</f>
        <v>3601</v>
      </c>
      <c r="T22" s="142">
        <v>218</v>
      </c>
      <c r="U22" s="142"/>
      <c r="V22" s="144">
        <f>SUM(S22:U22)</f>
        <v>3819</v>
      </c>
    </row>
    <row r="23" spans="1:22" ht="24.25" customHeight="1">
      <c r="A23" s="693"/>
      <c r="B23" s="141" t="s">
        <v>303</v>
      </c>
      <c r="C23" s="142">
        <v>80</v>
      </c>
      <c r="D23" s="142"/>
      <c r="E23" s="142">
        <v>114</v>
      </c>
      <c r="F23" s="142">
        <v>91</v>
      </c>
      <c r="G23" s="142"/>
      <c r="H23" s="142">
        <v>3950</v>
      </c>
      <c r="I23" s="142">
        <v>60</v>
      </c>
      <c r="J23" s="142">
        <v>1</v>
      </c>
      <c r="K23" s="142">
        <v>165</v>
      </c>
      <c r="L23" s="142">
        <v>24</v>
      </c>
      <c r="M23" s="142"/>
      <c r="N23" s="142">
        <v>75</v>
      </c>
      <c r="O23" s="142"/>
      <c r="P23" s="142"/>
      <c r="Q23" s="142"/>
      <c r="R23" s="142"/>
      <c r="S23" s="142">
        <f>SUM(C23:R23)</f>
        <v>4560</v>
      </c>
      <c r="T23" s="142">
        <v>49</v>
      </c>
      <c r="U23" s="142"/>
      <c r="V23" s="144">
        <f>SUM(S23:U23)</f>
        <v>4609</v>
      </c>
    </row>
    <row r="24" spans="1:22" ht="24.25" customHeight="1">
      <c r="A24" s="693"/>
      <c r="B24" s="141" t="s">
        <v>304</v>
      </c>
      <c r="C24" s="142">
        <v>88</v>
      </c>
      <c r="D24" s="142"/>
      <c r="E24" s="142">
        <v>16</v>
      </c>
      <c r="F24" s="142">
        <v>22</v>
      </c>
      <c r="G24" s="142"/>
      <c r="H24" s="142">
        <v>232</v>
      </c>
      <c r="I24" s="142">
        <v>9</v>
      </c>
      <c r="J24" s="142">
        <v>2</v>
      </c>
      <c r="K24" s="142">
        <v>35</v>
      </c>
      <c r="L24" s="142">
        <v>4</v>
      </c>
      <c r="M24" s="142"/>
      <c r="N24" s="142">
        <v>20</v>
      </c>
      <c r="O24" s="142"/>
      <c r="P24" s="142"/>
      <c r="Q24" s="142"/>
      <c r="R24" s="142"/>
      <c r="S24" s="142">
        <f>SUM(C24:R24)</f>
        <v>428</v>
      </c>
      <c r="T24" s="142"/>
      <c r="U24" s="142"/>
      <c r="V24" s="144">
        <f>SUM(S24:U24)</f>
        <v>428</v>
      </c>
    </row>
    <row r="25" spans="1:22" ht="24.25" customHeight="1">
      <c r="A25" s="693" t="s">
        <v>305</v>
      </c>
      <c r="B25" s="141" t="s">
        <v>284</v>
      </c>
      <c r="C25" s="142">
        <v>500</v>
      </c>
      <c r="D25" s="142"/>
      <c r="E25" s="142"/>
      <c r="F25" s="142"/>
      <c r="G25" s="142"/>
      <c r="H25" s="142">
        <v>180</v>
      </c>
      <c r="I25" s="142">
        <v>84</v>
      </c>
      <c r="J25" s="142">
        <v>52</v>
      </c>
      <c r="K25" s="142">
        <v>65</v>
      </c>
      <c r="L25" s="142"/>
      <c r="M25" s="142"/>
      <c r="N25" s="142"/>
      <c r="O25" s="142"/>
      <c r="P25" s="142"/>
      <c r="Q25" s="142"/>
      <c r="R25" s="142">
        <v>65</v>
      </c>
      <c r="S25" s="142">
        <f>SUM(C25:R25)</f>
        <v>946</v>
      </c>
      <c r="T25" s="142">
        <v>3600</v>
      </c>
      <c r="U25" s="142"/>
      <c r="V25" s="144">
        <f>SUM(S25:U25)</f>
        <v>4546</v>
      </c>
    </row>
    <row r="26" spans="1:22" ht="24.25" customHeight="1">
      <c r="A26" s="693"/>
      <c r="B26" s="141" t="s">
        <v>306</v>
      </c>
      <c r="C26" s="142">
        <v>120</v>
      </c>
      <c r="D26" s="142"/>
      <c r="E26" s="142">
        <v>120</v>
      </c>
      <c r="F26" s="142">
        <v>70</v>
      </c>
      <c r="G26" s="142"/>
      <c r="H26" s="142">
        <v>75</v>
      </c>
      <c r="I26" s="142">
        <v>14</v>
      </c>
      <c r="J26" s="142"/>
      <c r="K26" s="142">
        <v>30</v>
      </c>
      <c r="L26" s="142"/>
      <c r="M26" s="142"/>
      <c r="N26" s="142"/>
      <c r="O26" s="142"/>
      <c r="P26" s="142"/>
      <c r="Q26" s="142"/>
      <c r="R26" s="142">
        <v>25</v>
      </c>
      <c r="S26" s="142">
        <f>SUM(C26:R26)</f>
        <v>454</v>
      </c>
      <c r="T26" s="142">
        <v>360</v>
      </c>
      <c r="U26" s="142"/>
      <c r="V26" s="144">
        <f>SUM(S26:U26)</f>
        <v>814</v>
      </c>
    </row>
    <row r="27" spans="1:22" ht="24.25" customHeight="1">
      <c r="A27" s="693"/>
      <c r="B27" s="141" t="s">
        <v>307</v>
      </c>
      <c r="C27" s="142">
        <v>200</v>
      </c>
      <c r="D27" s="142"/>
      <c r="E27" s="142">
        <v>127</v>
      </c>
      <c r="F27" s="142">
        <v>85</v>
      </c>
      <c r="G27" s="142"/>
      <c r="H27" s="142">
        <v>60</v>
      </c>
      <c r="I27" s="142">
        <v>28</v>
      </c>
      <c r="J27" s="142">
        <v>16</v>
      </c>
      <c r="K27" s="142">
        <v>20</v>
      </c>
      <c r="L27" s="142"/>
      <c r="M27" s="142"/>
      <c r="N27" s="142"/>
      <c r="O27" s="142"/>
      <c r="P27" s="142"/>
      <c r="Q27" s="142"/>
      <c r="R27" s="142"/>
      <c r="S27" s="142">
        <f>SUM(C27:R27)</f>
        <v>536</v>
      </c>
      <c r="T27" s="142">
        <v>1400</v>
      </c>
      <c r="U27" s="142"/>
      <c r="V27" s="144">
        <f>SUM(S27:U27)</f>
        <v>1936</v>
      </c>
    </row>
    <row r="28" spans="1:22" ht="24.25" customHeight="1">
      <c r="A28" s="145" t="s">
        <v>308</v>
      </c>
      <c r="B28" s="141" t="s">
        <v>284</v>
      </c>
      <c r="C28" s="142">
        <v>101</v>
      </c>
      <c r="D28" s="142"/>
      <c r="E28" s="142"/>
      <c r="F28" s="142"/>
      <c r="G28" s="142"/>
      <c r="H28" s="142"/>
      <c r="I28" s="142"/>
      <c r="J28" s="142"/>
      <c r="K28" s="142"/>
      <c r="L28" s="142"/>
      <c r="M28" s="142">
        <v>270</v>
      </c>
      <c r="N28" s="142"/>
      <c r="O28" s="142"/>
      <c r="P28" s="142"/>
      <c r="Q28" s="142"/>
      <c r="R28" s="142"/>
      <c r="S28" s="142">
        <f>SUM(C28:R28)</f>
        <v>371</v>
      </c>
      <c r="T28" s="142"/>
      <c r="U28" s="142"/>
      <c r="V28" s="144">
        <f>SUM(S28:U28)</f>
        <v>371</v>
      </c>
    </row>
    <row r="29" spans="1:22" ht="24.25" customHeight="1">
      <c r="A29" s="693" t="s">
        <v>309</v>
      </c>
      <c r="B29" s="693"/>
      <c r="C29" s="142">
        <f>SUM(C3:C28)</f>
        <v>1920</v>
      </c>
      <c r="D29" s="142">
        <f>SUM(D3:D28)</f>
        <v>2200</v>
      </c>
      <c r="E29" s="142">
        <f>SUM(E3:E28)</f>
        <v>6189</v>
      </c>
      <c r="F29" s="142">
        <f>SUM(F3:F28)</f>
        <v>6694</v>
      </c>
      <c r="G29" s="506">
        <f>SUM(G3:G28)</f>
        <v>0</v>
      </c>
      <c r="H29" s="142">
        <f>SUM(H3:H28)</f>
        <v>189080</v>
      </c>
      <c r="I29" s="142">
        <f>SUM(I3:I28)</f>
        <v>628</v>
      </c>
      <c r="J29" s="142">
        <f>SUM(J3:J28)</f>
        <v>797</v>
      </c>
      <c r="K29" s="142">
        <f>SUM(K3:K28)</f>
        <v>7861</v>
      </c>
      <c r="L29" s="142">
        <f>SUM(L3:L28)</f>
        <v>126</v>
      </c>
      <c r="M29" s="142">
        <f>SUM(M3:M28)</f>
        <v>305</v>
      </c>
      <c r="N29" s="142">
        <f>SUM(N3:N28)</f>
        <v>5217</v>
      </c>
      <c r="O29" s="142">
        <f>SUM(O3:O28)</f>
        <v>89</v>
      </c>
      <c r="P29" s="142">
        <f>SUM(P3:P28)</f>
        <v>37</v>
      </c>
      <c r="Q29" s="142">
        <f>SUM(Q3:Q28)</f>
        <v>220</v>
      </c>
      <c r="R29" s="142">
        <f>SUM(R3:R28)</f>
        <v>285</v>
      </c>
      <c r="S29" s="142">
        <f>SUM(S3:S28)</f>
        <v>221648</v>
      </c>
      <c r="T29" s="142">
        <f>SUM(T3:T28)</f>
        <v>7018</v>
      </c>
      <c r="U29" s="506">
        <f>SUM(U3:U28)</f>
        <v>0</v>
      </c>
      <c r="V29" s="144">
        <f>SUM(V3:V28)</f>
        <v>228666</v>
      </c>
    </row>
    <row r="30" spans="1:22" ht="24.25" customHeight="1">
      <c r="A30" s="145" t="s">
        <v>310</v>
      </c>
      <c r="B30" s="141" t="s">
        <v>310</v>
      </c>
      <c r="C30" s="142">
        <v>8000</v>
      </c>
      <c r="D30" s="142">
        <v>320</v>
      </c>
      <c r="E30" s="142">
        <v>1440</v>
      </c>
      <c r="F30" s="142">
        <v>8460</v>
      </c>
      <c r="G30" s="142">
        <v>45</v>
      </c>
      <c r="H30" s="142">
        <v>12600</v>
      </c>
      <c r="I30" s="142"/>
      <c r="J30" s="142">
        <v>450</v>
      </c>
      <c r="K30" s="142">
        <v>600</v>
      </c>
      <c r="L30" s="142"/>
      <c r="M30" s="142">
        <v>1700</v>
      </c>
      <c r="N30" s="142">
        <v>1650</v>
      </c>
      <c r="O30" s="142">
        <v>3000</v>
      </c>
      <c r="P30" s="142"/>
      <c r="Q30" s="142">
        <v>1500</v>
      </c>
      <c r="R30" s="142">
        <v>6000</v>
      </c>
      <c r="S30" s="142">
        <f>SUM(C30:R30)</f>
        <v>45765</v>
      </c>
      <c r="T30" s="142">
        <v>31200</v>
      </c>
      <c r="U30" s="142"/>
      <c r="V30" s="144">
        <f>SUM(S30:U30)</f>
        <v>76965</v>
      </c>
    </row>
    <row r="31" spans="1:22" ht="24.25" customHeight="1">
      <c r="A31" s="145" t="s">
        <v>311</v>
      </c>
      <c r="B31" s="141" t="s">
        <v>312</v>
      </c>
      <c r="C31" s="142">
        <v>1900</v>
      </c>
      <c r="D31" s="142"/>
      <c r="E31" s="142">
        <v>455</v>
      </c>
      <c r="F31" s="142">
        <v>350</v>
      </c>
      <c r="G31" s="142"/>
      <c r="H31" s="142">
        <v>14000</v>
      </c>
      <c r="I31" s="142">
        <v>4</v>
      </c>
      <c r="J31" s="142">
        <v>1</v>
      </c>
      <c r="K31" s="142">
        <v>270</v>
      </c>
      <c r="L31" s="142"/>
      <c r="M31" s="142">
        <v>10</v>
      </c>
      <c r="N31" s="142">
        <v>7</v>
      </c>
      <c r="O31" s="142"/>
      <c r="P31" s="142"/>
      <c r="Q31" s="142"/>
      <c r="R31" s="142"/>
      <c r="S31" s="142">
        <f>SUM(C31:R31)</f>
        <v>16997</v>
      </c>
      <c r="T31" s="142"/>
      <c r="U31" s="142"/>
      <c r="V31" s="144">
        <f>SUM(S31:U31)</f>
        <v>16997</v>
      </c>
    </row>
    <row r="32" spans="1:22" ht="24.25" customHeight="1">
      <c r="A32" s="145" t="s">
        <v>313</v>
      </c>
      <c r="B32" s="141" t="s">
        <v>314</v>
      </c>
      <c r="C32" s="142">
        <v>360</v>
      </c>
      <c r="D32" s="142"/>
      <c r="E32" s="142">
        <v>58</v>
      </c>
      <c r="F32" s="142">
        <v>350</v>
      </c>
      <c r="G32" s="142"/>
      <c r="H32" s="142">
        <v>2400</v>
      </c>
      <c r="I32" s="142"/>
      <c r="J32" s="142"/>
      <c r="K32" s="142">
        <v>15</v>
      </c>
      <c r="L32" s="142"/>
      <c r="M32" s="142">
        <v>20</v>
      </c>
      <c r="N32" s="142">
        <v>570</v>
      </c>
      <c r="O32" s="142"/>
      <c r="P32" s="142"/>
      <c r="Q32" s="142"/>
      <c r="R32" s="142"/>
      <c r="S32" s="142">
        <f>SUM(C32:R32)</f>
        <v>3773</v>
      </c>
      <c r="T32" s="142">
        <v>100</v>
      </c>
      <c r="U32" s="142"/>
      <c r="V32" s="144">
        <f>SUM(S32:U32)</f>
        <v>3873</v>
      </c>
    </row>
    <row r="33" spans="1:22" ht="24.25" customHeight="1">
      <c r="A33" s="693" t="s">
        <v>315</v>
      </c>
      <c r="B33" s="141" t="s">
        <v>316</v>
      </c>
      <c r="C33" s="142">
        <v>42</v>
      </c>
      <c r="D33" s="142">
        <v>5</v>
      </c>
      <c r="E33" s="142">
        <v>48</v>
      </c>
      <c r="F33" s="142">
        <v>328</v>
      </c>
      <c r="G33" s="142"/>
      <c r="H33" s="142">
        <v>2210</v>
      </c>
      <c r="I33" s="142"/>
      <c r="J33" s="142"/>
      <c r="K33" s="142">
        <v>4</v>
      </c>
      <c r="L33" s="142"/>
      <c r="M33" s="142"/>
      <c r="N33" s="142">
        <v>1</v>
      </c>
      <c r="O33" s="142"/>
      <c r="P33" s="142"/>
      <c r="Q33" s="142"/>
      <c r="R33" s="142"/>
      <c r="S33" s="142">
        <f>SUM(C33:R33)</f>
        <v>2638</v>
      </c>
      <c r="T33" s="142">
        <v>1</v>
      </c>
      <c r="U33" s="142"/>
      <c r="V33" s="144">
        <f>SUM(S33:U33)</f>
        <v>2639</v>
      </c>
    </row>
    <row r="34" spans="1:22" ht="24.25" customHeight="1">
      <c r="A34" s="693"/>
      <c r="B34" s="141" t="s">
        <v>317</v>
      </c>
      <c r="C34" s="142">
        <v>68</v>
      </c>
      <c r="D34" s="142">
        <v>30</v>
      </c>
      <c r="E34" s="142">
        <v>42</v>
      </c>
      <c r="F34" s="142">
        <v>224</v>
      </c>
      <c r="G34" s="142"/>
      <c r="H34" s="142">
        <v>1280</v>
      </c>
      <c r="I34" s="142"/>
      <c r="J34" s="142"/>
      <c r="K34" s="142">
        <v>4</v>
      </c>
      <c r="L34" s="142"/>
      <c r="M34" s="142">
        <v>8</v>
      </c>
      <c r="N34" s="142">
        <v>1</v>
      </c>
      <c r="O34" s="142"/>
      <c r="P34" s="142"/>
      <c r="Q34" s="142"/>
      <c r="R34" s="142"/>
      <c r="S34" s="142">
        <f>SUM(C34:R34)</f>
        <v>1657</v>
      </c>
      <c r="T34" s="142"/>
      <c r="U34" s="142"/>
      <c r="V34" s="144">
        <f>SUM(S34:U34)</f>
        <v>1657</v>
      </c>
    </row>
    <row r="35" spans="1:22" ht="24.25" customHeight="1">
      <c r="A35" s="693"/>
      <c r="B35" s="141" t="s">
        <v>318</v>
      </c>
      <c r="C35" s="142">
        <v>42</v>
      </c>
      <c r="D35" s="142">
        <v>6</v>
      </c>
      <c r="E35" s="142">
        <v>42</v>
      </c>
      <c r="F35" s="142">
        <v>192</v>
      </c>
      <c r="G35" s="142"/>
      <c r="H35" s="142">
        <v>1310</v>
      </c>
      <c r="I35" s="142"/>
      <c r="J35" s="142"/>
      <c r="K35" s="142">
        <v>4</v>
      </c>
      <c r="L35" s="142"/>
      <c r="M35" s="142"/>
      <c r="N35" s="142">
        <v>1</v>
      </c>
      <c r="O35" s="142"/>
      <c r="P35" s="142"/>
      <c r="Q35" s="142"/>
      <c r="R35" s="142"/>
      <c r="S35" s="142">
        <f>SUM(C35:R35)</f>
        <v>1597</v>
      </c>
      <c r="T35" s="142">
        <v>1</v>
      </c>
      <c r="U35" s="142"/>
      <c r="V35" s="144">
        <f>SUM(S35:U35)</f>
        <v>1598</v>
      </c>
    </row>
    <row r="36" spans="1:22" ht="24.25" customHeight="1">
      <c r="A36" s="145" t="s">
        <v>319</v>
      </c>
      <c r="B36" s="141" t="s">
        <v>320</v>
      </c>
      <c r="C36" s="142">
        <v>120</v>
      </c>
      <c r="D36" s="142"/>
      <c r="E36" s="142">
        <v>450</v>
      </c>
      <c r="F36" s="142">
        <v>800</v>
      </c>
      <c r="G36" s="142"/>
      <c r="H36" s="142">
        <v>375</v>
      </c>
      <c r="I36" s="142">
        <v>40</v>
      </c>
      <c r="J36" s="142"/>
      <c r="K36" s="142">
        <v>5</v>
      </c>
      <c r="L36" s="142"/>
      <c r="M36" s="142">
        <v>7</v>
      </c>
      <c r="N36" s="142">
        <v>160</v>
      </c>
      <c r="O36" s="142"/>
      <c r="P36" s="142"/>
      <c r="Q36" s="142"/>
      <c r="R36" s="142"/>
      <c r="S36" s="142">
        <f>SUM(C36:R36)</f>
        <v>1957</v>
      </c>
      <c r="T36" s="142"/>
      <c r="U36" s="142"/>
      <c r="V36" s="144">
        <f>SUM(S36:U36)</f>
        <v>1957</v>
      </c>
    </row>
    <row r="37" spans="1:22" ht="24.25" customHeight="1">
      <c r="A37" s="693" t="s">
        <v>321</v>
      </c>
      <c r="B37" s="141" t="s">
        <v>322</v>
      </c>
      <c r="C37" s="142"/>
      <c r="D37" s="142">
        <v>100</v>
      </c>
      <c r="E37" s="142">
        <v>5440</v>
      </c>
      <c r="F37" s="142">
        <v>2550</v>
      </c>
      <c r="G37" s="142"/>
      <c r="H37" s="142">
        <v>15960</v>
      </c>
      <c r="I37" s="142">
        <v>45</v>
      </c>
      <c r="J37" s="142"/>
      <c r="K37" s="142">
        <v>1260</v>
      </c>
      <c r="L37" s="142">
        <v>120</v>
      </c>
      <c r="M37" s="142"/>
      <c r="N37" s="142">
        <v>3200</v>
      </c>
      <c r="O37" s="142"/>
      <c r="P37" s="142"/>
      <c r="Q37" s="142"/>
      <c r="R37" s="142"/>
      <c r="S37" s="142">
        <f>SUM(C37:R37)</f>
        <v>28675</v>
      </c>
      <c r="T37" s="142"/>
      <c r="U37" s="142"/>
      <c r="V37" s="144">
        <f>SUM(S37:U37)</f>
        <v>28675</v>
      </c>
    </row>
    <row r="38" spans="1:22" ht="24.25" customHeight="1">
      <c r="A38" s="693"/>
      <c r="B38" s="141" t="s">
        <v>323</v>
      </c>
      <c r="C38" s="142"/>
      <c r="D38" s="142">
        <v>450</v>
      </c>
      <c r="E38" s="142">
        <v>4080</v>
      </c>
      <c r="F38" s="142">
        <v>1360</v>
      </c>
      <c r="G38" s="142"/>
      <c r="H38" s="142">
        <v>12540</v>
      </c>
      <c r="I38" s="142">
        <v>45</v>
      </c>
      <c r="J38" s="142"/>
      <c r="K38" s="142">
        <v>1400</v>
      </c>
      <c r="L38" s="142">
        <v>120</v>
      </c>
      <c r="M38" s="142"/>
      <c r="N38" s="142">
        <v>3040</v>
      </c>
      <c r="O38" s="142"/>
      <c r="P38" s="142">
        <v>2500</v>
      </c>
      <c r="Q38" s="142"/>
      <c r="R38" s="142"/>
      <c r="S38" s="142">
        <f>SUM(C38:R38)</f>
        <v>25535</v>
      </c>
      <c r="T38" s="142"/>
      <c r="U38" s="142"/>
      <c r="V38" s="144">
        <f>SUM(S38:U38)</f>
        <v>25535</v>
      </c>
    </row>
    <row r="39" spans="1:22" ht="24.25" customHeight="1">
      <c r="A39" s="693"/>
      <c r="B39" s="141" t="s">
        <v>324</v>
      </c>
      <c r="C39" s="142"/>
      <c r="D39" s="142">
        <v>100</v>
      </c>
      <c r="E39" s="142">
        <v>5780</v>
      </c>
      <c r="F39" s="142">
        <v>2210</v>
      </c>
      <c r="G39" s="142"/>
      <c r="H39" s="142"/>
      <c r="I39" s="142"/>
      <c r="J39" s="142"/>
      <c r="K39" s="142">
        <v>420</v>
      </c>
      <c r="L39" s="142"/>
      <c r="M39" s="142"/>
      <c r="N39" s="142">
        <v>3200</v>
      </c>
      <c r="O39" s="142"/>
      <c r="P39" s="142"/>
      <c r="Q39" s="142"/>
      <c r="R39" s="142"/>
      <c r="S39" s="142">
        <f>SUM(C39:R39)</f>
        <v>11710</v>
      </c>
      <c r="T39" s="142"/>
      <c r="U39" s="142"/>
      <c r="V39" s="144">
        <f>SUM(S39:U39)</f>
        <v>11710</v>
      </c>
    </row>
    <row r="40" spans="1:22" ht="24.25" customHeight="1">
      <c r="A40" s="145" t="s">
        <v>325</v>
      </c>
      <c r="B40" s="141" t="s">
        <v>326</v>
      </c>
      <c r="C40" s="142"/>
      <c r="D40" s="142"/>
      <c r="E40" s="142"/>
      <c r="F40" s="142"/>
      <c r="G40" s="142"/>
      <c r="H40" s="142"/>
      <c r="I40" s="142">
        <v>140</v>
      </c>
      <c r="J40" s="142">
        <v>95</v>
      </c>
      <c r="K40" s="142"/>
      <c r="L40" s="142">
        <v>48</v>
      </c>
      <c r="M40" s="142"/>
      <c r="N40" s="142"/>
      <c r="O40" s="142"/>
      <c r="P40" s="142">
        <v>75</v>
      </c>
      <c r="Q40" s="142"/>
      <c r="R40" s="142"/>
      <c r="S40" s="142">
        <f>SUM(C40:R40)</f>
        <v>358</v>
      </c>
      <c r="T40" s="142"/>
      <c r="U40" s="142"/>
      <c r="V40" s="144">
        <f>SUM(S40:U40)</f>
        <v>358</v>
      </c>
    </row>
    <row r="41" spans="1:22" ht="24.25" customHeight="1">
      <c r="A41" s="698" t="s">
        <v>327</v>
      </c>
      <c r="B41" s="698"/>
      <c r="C41" s="146">
        <f>SUM(C29:C40)</f>
        <v>12452</v>
      </c>
      <c r="D41" s="146">
        <f>SUM(D29:D40)</f>
        <v>3211</v>
      </c>
      <c r="E41" s="146">
        <f>SUM(E29:E40)</f>
        <v>24024</v>
      </c>
      <c r="F41" s="146">
        <f>SUM(F29:F40)</f>
        <v>23518</v>
      </c>
      <c r="G41" s="146">
        <f>SUM(G29:G40)</f>
        <v>45</v>
      </c>
      <c r="H41" s="146">
        <f>SUM(H29:H40)</f>
        <v>251755</v>
      </c>
      <c r="I41" s="146">
        <f>SUM(I29:I40)</f>
        <v>902</v>
      </c>
      <c r="J41" s="146">
        <f>SUM(J29:J40)</f>
        <v>1343</v>
      </c>
      <c r="K41" s="146">
        <f>SUM(K29:K40)</f>
        <v>11843</v>
      </c>
      <c r="L41" s="146">
        <f>SUM(L29:L40)</f>
        <v>414</v>
      </c>
      <c r="M41" s="146">
        <f>SUM(M29:M40)</f>
        <v>2050</v>
      </c>
      <c r="N41" s="146">
        <f>SUM(N29:N40)</f>
        <v>17047</v>
      </c>
      <c r="O41" s="146">
        <f>SUM(O29:O40)</f>
        <v>3089</v>
      </c>
      <c r="P41" s="146">
        <f>SUM(P29:P40)</f>
        <v>2612</v>
      </c>
      <c r="Q41" s="146">
        <f>SUM(Q29:Q40)</f>
        <v>1720</v>
      </c>
      <c r="R41" s="146">
        <f>SUM(R29:R40)</f>
        <v>6285</v>
      </c>
      <c r="S41" s="146">
        <f>SUM(S29:S40)</f>
        <v>362310</v>
      </c>
      <c r="T41" s="146">
        <f>SUM(T29:T40)</f>
        <v>38320</v>
      </c>
      <c r="U41" s="146">
        <f>SUM(U29:U40)</f>
        <v>0</v>
      </c>
      <c r="V41" s="147">
        <f>SUM(V29:V40)</f>
        <v>400630</v>
      </c>
    </row>
    <row r="42" spans="1:22" ht="21.95" customHeight="1"/>
  </sheetData>
  <sheetProtection selectLockedCells="1" selectUnlockedCells="1"/>
  <autoFilter ref="A2:V41" xr:uid="{00000000-0009-0000-0000-000012000000}"/>
  <mergeCells count="14">
    <mergeCell ref="A33:A35"/>
    <mergeCell ref="A37:A39"/>
    <mergeCell ref="A41:B41"/>
    <mergeCell ref="A13:A15"/>
    <mergeCell ref="A16:A17"/>
    <mergeCell ref="A18:A21"/>
    <mergeCell ref="A22:A24"/>
    <mergeCell ref="A25:A27"/>
    <mergeCell ref="A29:B29"/>
    <mergeCell ref="A11:A12"/>
    <mergeCell ref="A1:G1"/>
    <mergeCell ref="A3:A5"/>
    <mergeCell ref="A6:A7"/>
    <mergeCell ref="A8:A10"/>
  </mergeCells>
  <phoneticPr fontId="5"/>
  <pageMargins left="0.78740157480314965" right="0.39370078740157483" top="0.39370078740157483" bottom="0.39370078740157483" header="0" footer="0"/>
  <pageSetup paperSize="9" scale="56" firstPageNumber="0" orientation="landscape" horizontalDpi="300" verticalDpi="300" r:id="rId1"/>
  <headerFooter scaleWithDoc="0" alignWithMargins="0">
    <oddFooter>&amp;C&amp;"ＭＳ 明朝,標準"－１６－</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pageSetUpPr fitToPage="1"/>
  </sheetPr>
  <dimension ref="A1:V37"/>
  <sheetViews>
    <sheetView showGridLines="0" view="pageLayout" zoomScaleNormal="100" workbookViewId="0">
      <selection activeCell="B7" sqref="B7:N7"/>
    </sheetView>
  </sheetViews>
  <sheetFormatPr defaultColWidth="9" defaultRowHeight="12.45"/>
  <cols>
    <col min="1" max="1" width="1.88671875" style="458" customWidth="1"/>
    <col min="2" max="2" width="24.6640625" style="458" customWidth="1"/>
    <col min="3" max="3" width="1.44140625" style="458" customWidth="1"/>
    <col min="4" max="4" width="7.77734375" style="460" customWidth="1"/>
    <col min="5" max="5" width="2.44140625" style="460" customWidth="1"/>
    <col min="6" max="6" width="8.33203125" style="460" customWidth="1"/>
    <col min="7" max="7" width="6.77734375" style="460" customWidth="1"/>
    <col min="8" max="8" width="3.6640625" style="460" customWidth="1"/>
    <col min="9" max="9" width="9" style="458" customWidth="1"/>
    <col min="10" max="16" width="5.6640625" style="458" customWidth="1"/>
    <col min="17" max="17" width="6.109375" style="458" customWidth="1"/>
    <col min="18" max="18" width="5.6640625" style="458" customWidth="1"/>
    <col min="19" max="22" width="4.6640625" style="458" customWidth="1"/>
    <col min="23" max="26" width="9" style="458"/>
    <col min="27" max="28" width="18.109375" style="458" customWidth="1"/>
    <col min="29" max="16384" width="9" style="458"/>
  </cols>
  <sheetData>
    <row r="1" spans="1:22" ht="15.75" customHeight="1">
      <c r="B1" s="459" t="s">
        <v>1217</v>
      </c>
      <c r="C1" s="459"/>
    </row>
    <row r="2" spans="1:22" ht="15.75" customHeight="1">
      <c r="B2" s="458" t="s">
        <v>1401</v>
      </c>
      <c r="C2" s="459"/>
    </row>
    <row r="3" spans="1:22" ht="15.75" customHeight="1">
      <c r="B3" s="458" t="s">
        <v>1402</v>
      </c>
      <c r="C3" s="478"/>
      <c r="D3" s="396"/>
      <c r="E3" s="396"/>
      <c r="F3" s="396"/>
      <c r="G3" s="396"/>
      <c r="H3" s="396"/>
      <c r="I3" s="396"/>
      <c r="J3" s="396"/>
      <c r="K3" s="396"/>
      <c r="L3" s="396"/>
      <c r="M3" s="396"/>
      <c r="N3" s="396"/>
      <c r="O3" s="396"/>
      <c r="P3" s="396"/>
      <c r="Q3" s="396"/>
      <c r="R3" s="396"/>
      <c r="S3" s="396"/>
      <c r="T3" s="396"/>
      <c r="U3" s="396"/>
    </row>
    <row r="4" spans="1:22" ht="15.75" customHeight="1">
      <c r="B4" s="458" t="s">
        <v>1403</v>
      </c>
      <c r="C4" s="396"/>
      <c r="D4" s="396"/>
      <c r="E4" s="396"/>
      <c r="F4" s="396"/>
      <c r="G4" s="396"/>
      <c r="H4" s="396"/>
      <c r="I4" s="396"/>
      <c r="J4" s="396"/>
      <c r="K4" s="396"/>
      <c r="L4" s="396"/>
      <c r="M4" s="396"/>
      <c r="N4" s="396"/>
      <c r="O4" s="396"/>
      <c r="P4" s="396"/>
      <c r="Q4" s="396"/>
      <c r="R4" s="396"/>
      <c r="S4" s="396"/>
      <c r="T4" s="396"/>
      <c r="U4" s="396"/>
    </row>
    <row r="5" spans="1:22" ht="15.75" customHeight="1">
      <c r="B5" s="458" t="s">
        <v>1884</v>
      </c>
      <c r="T5" s="461"/>
      <c r="V5" s="461" t="s">
        <v>1400</v>
      </c>
    </row>
    <row r="6" spans="1:22" ht="15.75" customHeight="1">
      <c r="A6" s="718" t="s">
        <v>1218</v>
      </c>
      <c r="B6" s="719"/>
      <c r="C6" s="720"/>
      <c r="D6" s="725" t="s">
        <v>1219</v>
      </c>
      <c r="E6" s="725"/>
      <c r="F6" s="725"/>
      <c r="G6" s="725"/>
      <c r="H6" s="725"/>
      <c r="I6" s="725"/>
      <c r="J6" s="725"/>
      <c r="K6" s="725"/>
      <c r="L6" s="725" t="s">
        <v>1220</v>
      </c>
      <c r="M6" s="725"/>
      <c r="N6" s="725"/>
      <c r="O6" s="725"/>
      <c r="P6" s="725"/>
      <c r="Q6" s="725"/>
      <c r="R6" s="725"/>
      <c r="S6" s="725"/>
      <c r="T6" s="725"/>
      <c r="U6" s="725"/>
      <c r="V6" s="725"/>
    </row>
    <row r="7" spans="1:22" ht="15.75" customHeight="1">
      <c r="A7" s="700" t="s">
        <v>1221</v>
      </c>
      <c r="B7" s="709"/>
      <c r="C7" s="704"/>
      <c r="D7" s="725" t="s">
        <v>1222</v>
      </c>
      <c r="E7" s="725"/>
      <c r="F7" s="725"/>
      <c r="G7" s="725"/>
      <c r="H7" s="725"/>
      <c r="I7" s="725"/>
      <c r="J7" s="729" t="s">
        <v>1223</v>
      </c>
      <c r="K7" s="729"/>
      <c r="L7" s="729" t="s">
        <v>1224</v>
      </c>
      <c r="M7" s="729"/>
      <c r="N7" s="729"/>
      <c r="O7" s="466"/>
      <c r="P7" s="715" t="s">
        <v>1225</v>
      </c>
      <c r="Q7" s="715"/>
      <c r="R7" s="715"/>
      <c r="S7" s="715"/>
      <c r="T7" s="715"/>
      <c r="U7" s="715"/>
      <c r="V7" s="468"/>
    </row>
    <row r="8" spans="1:22" ht="15.75" customHeight="1">
      <c r="A8" s="726"/>
      <c r="B8" s="727"/>
      <c r="C8" s="728"/>
      <c r="D8" s="730" t="s">
        <v>1226</v>
      </c>
      <c r="E8" s="730"/>
      <c r="F8" s="730"/>
      <c r="G8" s="711" t="s">
        <v>1227</v>
      </c>
      <c r="H8" s="702"/>
      <c r="I8" s="712"/>
      <c r="J8" s="729"/>
      <c r="K8" s="729"/>
      <c r="L8" s="729" t="s">
        <v>1228</v>
      </c>
      <c r="M8" s="729"/>
      <c r="N8" s="729"/>
      <c r="O8" s="700"/>
      <c r="P8" s="702" t="s">
        <v>1229</v>
      </c>
      <c r="Q8" s="702"/>
      <c r="R8" s="702"/>
      <c r="S8" s="702"/>
      <c r="T8" s="702"/>
      <c r="U8" s="702"/>
      <c r="V8" s="704"/>
    </row>
    <row r="9" spans="1:22" ht="15.75" customHeight="1">
      <c r="A9" s="701"/>
      <c r="B9" s="710"/>
      <c r="C9" s="705"/>
      <c r="D9" s="731" t="s">
        <v>1230</v>
      </c>
      <c r="E9" s="731"/>
      <c r="F9" s="731"/>
      <c r="G9" s="713"/>
      <c r="H9" s="703"/>
      <c r="I9" s="714"/>
      <c r="J9" s="729"/>
      <c r="K9" s="729"/>
      <c r="L9" s="729"/>
      <c r="M9" s="729"/>
      <c r="N9" s="729"/>
      <c r="O9" s="701"/>
      <c r="P9" s="703"/>
      <c r="Q9" s="703"/>
      <c r="R9" s="703"/>
      <c r="S9" s="703"/>
      <c r="T9" s="703"/>
      <c r="U9" s="703"/>
      <c r="V9" s="705"/>
    </row>
    <row r="10" spans="1:22" ht="15.75" customHeight="1">
      <c r="A10" s="718" t="s">
        <v>1231</v>
      </c>
      <c r="B10" s="719"/>
      <c r="C10" s="720"/>
      <c r="D10" s="725" t="s">
        <v>53</v>
      </c>
      <c r="E10" s="725"/>
      <c r="F10" s="725"/>
      <c r="G10" s="718" t="s">
        <v>53</v>
      </c>
      <c r="H10" s="719"/>
      <c r="I10" s="720"/>
      <c r="J10" s="725" t="s">
        <v>1232</v>
      </c>
      <c r="K10" s="725"/>
      <c r="L10" s="725" t="s">
        <v>53</v>
      </c>
      <c r="M10" s="725"/>
      <c r="N10" s="725"/>
      <c r="O10" s="718" t="s">
        <v>1233</v>
      </c>
      <c r="P10" s="720"/>
      <c r="Q10" s="718" t="s">
        <v>1234</v>
      </c>
      <c r="R10" s="719"/>
      <c r="S10" s="720"/>
      <c r="T10" s="718" t="s">
        <v>1235</v>
      </c>
      <c r="U10" s="719"/>
      <c r="V10" s="720"/>
    </row>
    <row r="11" spans="1:22" ht="15.75" customHeight="1">
      <c r="A11" s="718" t="s">
        <v>1236</v>
      </c>
      <c r="B11" s="719"/>
      <c r="C11" s="720"/>
      <c r="D11" s="721">
        <v>4</v>
      </c>
      <c r="E11" s="721"/>
      <c r="F11" s="721"/>
      <c r="G11" s="722">
        <v>3</v>
      </c>
      <c r="H11" s="723"/>
      <c r="I11" s="724"/>
      <c r="J11" s="721">
        <v>2</v>
      </c>
      <c r="K11" s="721"/>
      <c r="L11" s="721">
        <v>28</v>
      </c>
      <c r="M11" s="721"/>
      <c r="N11" s="721"/>
      <c r="O11" s="722">
        <v>8</v>
      </c>
      <c r="P11" s="724"/>
      <c r="Q11" s="722">
        <v>1</v>
      </c>
      <c r="R11" s="723"/>
      <c r="S11" s="724"/>
      <c r="T11" s="722">
        <v>1</v>
      </c>
      <c r="U11" s="723"/>
      <c r="V11" s="724"/>
    </row>
    <row r="12" spans="1:22" ht="15.75" customHeight="1"/>
    <row r="13" spans="1:22" ht="15.75" customHeight="1">
      <c r="B13" s="458" t="s">
        <v>1977</v>
      </c>
      <c r="V13" s="461" t="s">
        <v>1400</v>
      </c>
    </row>
    <row r="14" spans="1:22" ht="15.75" customHeight="1">
      <c r="A14" s="700" t="s">
        <v>1237</v>
      </c>
      <c r="B14" s="709"/>
      <c r="C14" s="704"/>
      <c r="D14" s="711" t="s">
        <v>1238</v>
      </c>
      <c r="E14" s="702"/>
      <c r="F14" s="712"/>
      <c r="G14" s="711" t="s">
        <v>1239</v>
      </c>
      <c r="H14" s="702"/>
      <c r="I14" s="712"/>
      <c r="J14" s="466"/>
      <c r="K14" s="715" t="s">
        <v>1240</v>
      </c>
      <c r="L14" s="715"/>
      <c r="M14" s="715"/>
      <c r="N14" s="715"/>
      <c r="O14" s="715"/>
      <c r="P14" s="715"/>
      <c r="Q14" s="468"/>
      <c r="R14" s="716" t="s">
        <v>1241</v>
      </c>
      <c r="S14" s="700"/>
      <c r="T14" s="702" t="s">
        <v>1242</v>
      </c>
      <c r="U14" s="702"/>
      <c r="V14" s="704"/>
    </row>
    <row r="15" spans="1:22" ht="15.75" customHeight="1">
      <c r="A15" s="701"/>
      <c r="B15" s="710"/>
      <c r="C15" s="705"/>
      <c r="D15" s="713"/>
      <c r="E15" s="703"/>
      <c r="F15" s="714"/>
      <c r="G15" s="713"/>
      <c r="H15" s="703"/>
      <c r="I15" s="714"/>
      <c r="J15" s="465" t="s">
        <v>1243</v>
      </c>
      <c r="K15" s="465" t="s">
        <v>1244</v>
      </c>
      <c r="L15" s="465" t="s">
        <v>1245</v>
      </c>
      <c r="M15" s="465" t="s">
        <v>1246</v>
      </c>
      <c r="N15" s="465" t="s">
        <v>1247</v>
      </c>
      <c r="O15" s="465" t="s">
        <v>1248</v>
      </c>
      <c r="P15" s="465" t="s">
        <v>1249</v>
      </c>
      <c r="Q15" s="464" t="s">
        <v>1250</v>
      </c>
      <c r="R15" s="717"/>
      <c r="S15" s="701"/>
      <c r="T15" s="703"/>
      <c r="U15" s="703"/>
      <c r="V15" s="705"/>
    </row>
    <row r="16" spans="1:22" ht="15.75" customHeight="1">
      <c r="A16" s="466"/>
      <c r="B16" s="467" t="s">
        <v>1251</v>
      </c>
      <c r="C16" s="469"/>
      <c r="D16" s="470" t="s">
        <v>1151</v>
      </c>
      <c r="E16" s="471" t="s">
        <v>1252</v>
      </c>
      <c r="F16" s="472" t="s">
        <v>1152</v>
      </c>
      <c r="G16" s="473">
        <v>9.1</v>
      </c>
      <c r="H16" s="471" t="s">
        <v>1252</v>
      </c>
      <c r="I16" s="474" t="s">
        <v>1253</v>
      </c>
      <c r="J16" s="479">
        <v>1</v>
      </c>
      <c r="K16" s="479">
        <v>2</v>
      </c>
      <c r="L16" s="479">
        <v>2</v>
      </c>
      <c r="M16" s="479">
        <v>1</v>
      </c>
      <c r="N16" s="479">
        <v>4</v>
      </c>
      <c r="O16" s="479">
        <v>4</v>
      </c>
      <c r="P16" s="479"/>
      <c r="Q16" s="479">
        <v>12</v>
      </c>
      <c r="R16" s="479">
        <f>SUM(J16:Q16)</f>
        <v>26</v>
      </c>
      <c r="S16" s="699" t="s">
        <v>1276</v>
      </c>
      <c r="T16" s="699"/>
      <c r="U16" s="699"/>
      <c r="V16" s="699"/>
    </row>
    <row r="17" spans="1:22" ht="15.75" customHeight="1">
      <c r="A17" s="466"/>
      <c r="B17" s="467" t="s">
        <v>1277</v>
      </c>
      <c r="C17" s="469"/>
      <c r="D17" s="470"/>
      <c r="E17" s="471" t="s">
        <v>1277</v>
      </c>
      <c r="F17" s="472"/>
      <c r="G17" s="473"/>
      <c r="H17" s="471" t="s">
        <v>1277</v>
      </c>
      <c r="I17" s="474"/>
      <c r="J17" s="479">
        <v>1</v>
      </c>
      <c r="K17" s="479">
        <v>2</v>
      </c>
      <c r="L17" s="479">
        <v>7</v>
      </c>
      <c r="M17" s="479">
        <v>3</v>
      </c>
      <c r="N17" s="479">
        <v>7</v>
      </c>
      <c r="O17" s="479">
        <v>4</v>
      </c>
      <c r="P17" s="479">
        <v>1</v>
      </c>
      <c r="Q17" s="479">
        <v>4</v>
      </c>
      <c r="R17" s="479">
        <f>SUM(J17:Q17)</f>
        <v>29</v>
      </c>
      <c r="S17" s="706" t="s">
        <v>1278</v>
      </c>
      <c r="T17" s="707"/>
      <c r="U17" s="707"/>
      <c r="V17" s="708"/>
    </row>
    <row r="18" spans="1:22" ht="15.75" customHeight="1">
      <c r="A18" s="466"/>
      <c r="B18" s="467" t="s">
        <v>1254</v>
      </c>
      <c r="C18" s="469"/>
      <c r="D18" s="470" t="s">
        <v>1270</v>
      </c>
      <c r="E18" s="471" t="s">
        <v>1277</v>
      </c>
      <c r="F18" s="472" t="s">
        <v>1272</v>
      </c>
      <c r="G18" s="473">
        <v>4.0999999999999996</v>
      </c>
      <c r="H18" s="471" t="s">
        <v>1252</v>
      </c>
      <c r="I18" s="474">
        <v>12.31</v>
      </c>
      <c r="J18" s="479"/>
      <c r="K18" s="479">
        <v>6</v>
      </c>
      <c r="L18" s="479">
        <v>37</v>
      </c>
      <c r="M18" s="479"/>
      <c r="N18" s="479"/>
      <c r="O18" s="479"/>
      <c r="P18" s="479"/>
      <c r="Q18" s="479"/>
      <c r="R18" s="479">
        <f>SUM(J18:Q18)</f>
        <v>43</v>
      </c>
      <c r="S18" s="699" t="s">
        <v>1255</v>
      </c>
      <c r="T18" s="699"/>
      <c r="U18" s="699"/>
      <c r="V18" s="699"/>
    </row>
    <row r="19" spans="1:22" ht="15.75" customHeight="1">
      <c r="A19" s="466"/>
      <c r="B19" s="467" t="s">
        <v>1256</v>
      </c>
      <c r="C19" s="469"/>
      <c r="D19" s="470" t="s">
        <v>1151</v>
      </c>
      <c r="E19" s="471" t="s">
        <v>1252</v>
      </c>
      <c r="F19" s="472" t="s">
        <v>1152</v>
      </c>
      <c r="G19" s="473">
        <v>2.15</v>
      </c>
      <c r="H19" s="471" t="s">
        <v>1252</v>
      </c>
      <c r="I19" s="474" t="s">
        <v>855</v>
      </c>
      <c r="J19" s="479"/>
      <c r="K19" s="479">
        <v>7</v>
      </c>
      <c r="L19" s="479">
        <v>12</v>
      </c>
      <c r="M19" s="479">
        <v>9</v>
      </c>
      <c r="N19" s="479">
        <v>5</v>
      </c>
      <c r="O19" s="479">
        <v>6</v>
      </c>
      <c r="P19" s="479">
        <v>13</v>
      </c>
      <c r="Q19" s="479">
        <v>6</v>
      </c>
      <c r="R19" s="479">
        <f>SUM(J19:Q19)</f>
        <v>58</v>
      </c>
      <c r="S19" s="699" t="s">
        <v>1257</v>
      </c>
      <c r="T19" s="699"/>
      <c r="U19" s="699"/>
      <c r="V19" s="699"/>
    </row>
    <row r="20" spans="1:22" ht="15.75" customHeight="1">
      <c r="A20" s="466"/>
      <c r="B20" s="467" t="s">
        <v>1258</v>
      </c>
      <c r="C20" s="469"/>
      <c r="D20" s="470" t="s">
        <v>1153</v>
      </c>
      <c r="E20" s="471" t="s">
        <v>1252</v>
      </c>
      <c r="F20" s="472" t="s">
        <v>1154</v>
      </c>
      <c r="G20" s="473">
        <v>5.0999999999999996</v>
      </c>
      <c r="H20" s="471" t="s">
        <v>1252</v>
      </c>
      <c r="I20" s="474" t="s">
        <v>1259</v>
      </c>
      <c r="J20" s="479"/>
      <c r="K20" s="479">
        <v>1</v>
      </c>
      <c r="L20" s="479">
        <v>7</v>
      </c>
      <c r="M20" s="479">
        <v>11</v>
      </c>
      <c r="N20" s="479">
        <v>5</v>
      </c>
      <c r="O20" s="479">
        <v>6</v>
      </c>
      <c r="P20" s="479">
        <v>13</v>
      </c>
      <c r="Q20" s="479">
        <v>6</v>
      </c>
      <c r="R20" s="479">
        <f>SUM(J20:Q20)</f>
        <v>49</v>
      </c>
      <c r="S20" s="699" t="s">
        <v>1260</v>
      </c>
      <c r="T20" s="699"/>
      <c r="U20" s="699"/>
      <c r="V20" s="699"/>
    </row>
    <row r="21" spans="1:22" ht="15.75" customHeight="1">
      <c r="A21" s="466"/>
      <c r="B21" s="467" t="s">
        <v>1261</v>
      </c>
      <c r="C21" s="469"/>
      <c r="D21" s="470" t="s">
        <v>1155</v>
      </c>
      <c r="E21" s="471" t="s">
        <v>1252</v>
      </c>
      <c r="F21" s="472" t="s">
        <v>1156</v>
      </c>
      <c r="G21" s="473">
        <v>5.15</v>
      </c>
      <c r="H21" s="471" t="s">
        <v>1252</v>
      </c>
      <c r="I21" s="474" t="s">
        <v>330</v>
      </c>
      <c r="J21" s="479"/>
      <c r="K21" s="479"/>
      <c r="L21" s="479">
        <v>5</v>
      </c>
      <c r="M21" s="479">
        <v>2</v>
      </c>
      <c r="N21" s="479">
        <v>1</v>
      </c>
      <c r="O21" s="479">
        <v>2</v>
      </c>
      <c r="P21" s="479">
        <v>1</v>
      </c>
      <c r="Q21" s="479">
        <v>2</v>
      </c>
      <c r="R21" s="479">
        <f>SUM(J21:Q21)</f>
        <v>13</v>
      </c>
      <c r="S21" s="699"/>
      <c r="T21" s="699"/>
      <c r="U21" s="699"/>
      <c r="V21" s="699"/>
    </row>
    <row r="22" spans="1:22" ht="15.75" customHeight="1">
      <c r="A22" s="466"/>
      <c r="B22" s="467" t="s">
        <v>1279</v>
      </c>
      <c r="C22" s="469"/>
      <c r="D22" s="470" t="s">
        <v>1157</v>
      </c>
      <c r="E22" s="471" t="s">
        <v>1252</v>
      </c>
      <c r="F22" s="472" t="s">
        <v>1158</v>
      </c>
      <c r="G22" s="473">
        <v>4.0999999999999996</v>
      </c>
      <c r="H22" s="471" t="s">
        <v>1252</v>
      </c>
      <c r="I22" s="474">
        <v>12.31</v>
      </c>
      <c r="J22" s="479"/>
      <c r="K22" s="479">
        <v>4</v>
      </c>
      <c r="L22" s="479">
        <v>13</v>
      </c>
      <c r="M22" s="479">
        <v>9</v>
      </c>
      <c r="N22" s="479">
        <v>2</v>
      </c>
      <c r="O22" s="479"/>
      <c r="P22" s="479">
        <v>1</v>
      </c>
      <c r="Q22" s="479">
        <v>1</v>
      </c>
      <c r="R22" s="479">
        <f>SUM(J22:Q22)</f>
        <v>30</v>
      </c>
      <c r="S22" s="699"/>
      <c r="T22" s="699"/>
      <c r="U22" s="699"/>
      <c r="V22" s="699"/>
    </row>
    <row r="23" spans="1:22" ht="15.75" customHeight="1">
      <c r="A23" s="466"/>
      <c r="B23" s="467" t="s">
        <v>1280</v>
      </c>
      <c r="C23" s="469"/>
      <c r="D23" s="470" t="s">
        <v>1393</v>
      </c>
      <c r="E23" s="471" t="s">
        <v>1252</v>
      </c>
      <c r="F23" s="472" t="s">
        <v>1394</v>
      </c>
      <c r="G23" s="473">
        <v>7.1</v>
      </c>
      <c r="H23" s="471" t="s">
        <v>1252</v>
      </c>
      <c r="I23" s="474">
        <v>10.31</v>
      </c>
      <c r="J23" s="479"/>
      <c r="K23" s="479"/>
      <c r="L23" s="479">
        <v>4</v>
      </c>
      <c r="M23" s="479">
        <v>1</v>
      </c>
      <c r="N23" s="479">
        <v>1</v>
      </c>
      <c r="O23" s="479">
        <v>3</v>
      </c>
      <c r="P23" s="479"/>
      <c r="Q23" s="479">
        <v>2</v>
      </c>
      <c r="R23" s="479">
        <f>SUM(J23:Q23)</f>
        <v>11</v>
      </c>
      <c r="S23" s="699"/>
      <c r="T23" s="699"/>
      <c r="U23" s="699"/>
      <c r="V23" s="699"/>
    </row>
    <row r="24" spans="1:22" ht="15.75" customHeight="1">
      <c r="A24" s="466"/>
      <c r="B24" s="467" t="s">
        <v>1262</v>
      </c>
      <c r="C24" s="469"/>
      <c r="D24" s="470" t="s">
        <v>1270</v>
      </c>
      <c r="E24" s="471" t="s">
        <v>1252</v>
      </c>
      <c r="F24" s="472" t="s">
        <v>1272</v>
      </c>
      <c r="G24" s="473">
        <v>4.0999999999999996</v>
      </c>
      <c r="H24" s="471" t="s">
        <v>1252</v>
      </c>
      <c r="I24" s="474" t="s">
        <v>856</v>
      </c>
      <c r="J24" s="479"/>
      <c r="K24" s="479"/>
      <c r="L24" s="479"/>
      <c r="M24" s="479"/>
      <c r="N24" s="479"/>
      <c r="O24" s="479"/>
      <c r="P24" s="479"/>
      <c r="Q24" s="479">
        <v>1</v>
      </c>
      <c r="R24" s="479">
        <f>SUM(J24:Q24)</f>
        <v>1</v>
      </c>
      <c r="S24" s="699"/>
      <c r="T24" s="699"/>
      <c r="U24" s="699"/>
      <c r="V24" s="699"/>
    </row>
    <row r="25" spans="1:22" ht="15.75" customHeight="1">
      <c r="A25" s="466"/>
      <c r="B25" s="467" t="s">
        <v>1281</v>
      </c>
      <c r="C25" s="469"/>
      <c r="D25" s="470" t="s">
        <v>1271</v>
      </c>
      <c r="E25" s="471" t="s">
        <v>1252</v>
      </c>
      <c r="F25" s="472" t="s">
        <v>1273</v>
      </c>
      <c r="G25" s="473" t="s">
        <v>1274</v>
      </c>
      <c r="H25" s="471" t="s">
        <v>1252</v>
      </c>
      <c r="I25" s="474" t="s">
        <v>330</v>
      </c>
      <c r="J25" s="479"/>
      <c r="K25" s="479"/>
      <c r="L25" s="479"/>
      <c r="M25" s="479"/>
      <c r="N25" s="479"/>
      <c r="O25" s="479"/>
      <c r="P25" s="479"/>
      <c r="Q25" s="479"/>
      <c r="R25" s="479">
        <f>SUM(J25:Q25)</f>
        <v>0</v>
      </c>
      <c r="S25" s="699"/>
      <c r="T25" s="699"/>
      <c r="U25" s="699"/>
      <c r="V25" s="699"/>
    </row>
    <row r="26" spans="1:22" ht="15.75" customHeight="1">
      <c r="A26" s="466"/>
      <c r="B26" s="467" t="s">
        <v>1263</v>
      </c>
      <c r="C26" s="469"/>
      <c r="D26" s="470" t="s">
        <v>1395</v>
      </c>
      <c r="E26" s="471" t="s">
        <v>1252</v>
      </c>
      <c r="F26" s="472" t="s">
        <v>1396</v>
      </c>
      <c r="G26" s="473">
        <v>12.1</v>
      </c>
      <c r="H26" s="471" t="s">
        <v>1252</v>
      </c>
      <c r="I26" s="474" t="s">
        <v>1259</v>
      </c>
      <c r="J26" s="479"/>
      <c r="K26" s="479"/>
      <c r="L26" s="479">
        <v>2</v>
      </c>
      <c r="M26" s="479"/>
      <c r="N26" s="479"/>
      <c r="O26" s="479"/>
      <c r="P26" s="479"/>
      <c r="Q26" s="479"/>
      <c r="R26" s="479">
        <f>SUM(J26:Q26)</f>
        <v>2</v>
      </c>
      <c r="S26" s="699"/>
      <c r="T26" s="699"/>
      <c r="U26" s="699"/>
      <c r="V26" s="699"/>
    </row>
    <row r="27" spans="1:22" ht="15.75" customHeight="1">
      <c r="A27" s="466"/>
      <c r="B27" s="467" t="s">
        <v>1264</v>
      </c>
      <c r="C27" s="469"/>
      <c r="D27" s="470" t="s">
        <v>1397</v>
      </c>
      <c r="E27" s="471" t="s">
        <v>1252</v>
      </c>
      <c r="F27" s="472" t="s">
        <v>1398</v>
      </c>
      <c r="G27" s="473">
        <v>6.1</v>
      </c>
      <c r="H27" s="471" t="s">
        <v>1252</v>
      </c>
      <c r="I27" s="474">
        <v>8.31</v>
      </c>
      <c r="J27" s="479"/>
      <c r="K27" s="479"/>
      <c r="L27" s="479"/>
      <c r="M27" s="479"/>
      <c r="N27" s="479"/>
      <c r="O27" s="479"/>
      <c r="P27" s="479"/>
      <c r="Q27" s="479">
        <v>3</v>
      </c>
      <c r="R27" s="479">
        <f>SUM(J27:Q27)</f>
        <v>3</v>
      </c>
      <c r="S27" s="699"/>
      <c r="T27" s="699"/>
      <c r="U27" s="699"/>
      <c r="V27" s="699"/>
    </row>
    <row r="28" spans="1:22" ht="15.75" customHeight="1">
      <c r="A28" s="466"/>
      <c r="B28" s="467" t="s">
        <v>1265</v>
      </c>
      <c r="C28" s="469"/>
      <c r="D28" s="470" t="s">
        <v>1159</v>
      </c>
      <c r="E28" s="471" t="s">
        <v>1252</v>
      </c>
      <c r="F28" s="472" t="s">
        <v>1160</v>
      </c>
      <c r="G28" s="473">
        <v>4.0999999999999996</v>
      </c>
      <c r="H28" s="471" t="s">
        <v>1252</v>
      </c>
      <c r="I28" s="474" t="s">
        <v>1266</v>
      </c>
      <c r="J28" s="479"/>
      <c r="K28" s="479"/>
      <c r="L28" s="479">
        <v>1</v>
      </c>
      <c r="M28" s="479">
        <v>1</v>
      </c>
      <c r="N28" s="479"/>
      <c r="O28" s="479"/>
      <c r="P28" s="479"/>
      <c r="Q28" s="479"/>
      <c r="R28" s="479">
        <f>SUM(J28:Q28)</f>
        <v>2</v>
      </c>
      <c r="S28" s="699"/>
      <c r="T28" s="699"/>
      <c r="U28" s="699"/>
      <c r="V28" s="699"/>
    </row>
    <row r="29" spans="1:22" ht="15.75" customHeight="1">
      <c r="A29" s="466"/>
      <c r="B29" s="467" t="s">
        <v>1282</v>
      </c>
      <c r="C29" s="469"/>
      <c r="D29" s="470" t="s">
        <v>1161</v>
      </c>
      <c r="E29" s="471" t="s">
        <v>1252</v>
      </c>
      <c r="F29" s="472" t="s">
        <v>1399</v>
      </c>
      <c r="G29" s="473">
        <v>3.1</v>
      </c>
      <c r="H29" s="471" t="s">
        <v>1252</v>
      </c>
      <c r="I29" s="474" t="s">
        <v>856</v>
      </c>
      <c r="J29" s="479"/>
      <c r="K29" s="479">
        <v>11</v>
      </c>
      <c r="L29" s="479">
        <v>19</v>
      </c>
      <c r="M29" s="479">
        <v>15</v>
      </c>
      <c r="N29" s="479">
        <v>7</v>
      </c>
      <c r="O29" s="479">
        <v>4</v>
      </c>
      <c r="P29" s="479">
        <v>1</v>
      </c>
      <c r="Q29" s="479">
        <v>6</v>
      </c>
      <c r="R29" s="479">
        <f>SUM(J29:Q29)</f>
        <v>63</v>
      </c>
      <c r="S29" s="699"/>
      <c r="T29" s="699"/>
      <c r="U29" s="699"/>
      <c r="V29" s="699"/>
    </row>
    <row r="30" spans="1:22" ht="15.75" customHeight="1">
      <c r="A30" s="466"/>
      <c r="B30" s="467" t="s">
        <v>1283</v>
      </c>
      <c r="C30" s="469"/>
      <c r="D30" s="470" t="s">
        <v>1162</v>
      </c>
      <c r="E30" s="471" t="s">
        <v>1252</v>
      </c>
      <c r="F30" s="472" t="s">
        <v>1163</v>
      </c>
      <c r="G30" s="473" t="s">
        <v>331</v>
      </c>
      <c r="H30" s="471" t="s">
        <v>1252</v>
      </c>
      <c r="I30" s="474" t="s">
        <v>1259</v>
      </c>
      <c r="J30" s="479">
        <v>4</v>
      </c>
      <c r="K30" s="479"/>
      <c r="L30" s="479"/>
      <c r="M30" s="479"/>
      <c r="N30" s="479"/>
      <c r="O30" s="479"/>
      <c r="P30" s="479"/>
      <c r="Q30" s="479"/>
      <c r="R30" s="479">
        <f>SUM(J30:Q30)</f>
        <v>4</v>
      </c>
      <c r="S30" s="699"/>
      <c r="T30" s="699"/>
      <c r="U30" s="699"/>
      <c r="V30" s="699"/>
    </row>
    <row r="31" spans="1:22" ht="15.75" customHeight="1">
      <c r="A31" s="466"/>
      <c r="B31" s="467" t="s">
        <v>1284</v>
      </c>
      <c r="C31" s="469"/>
      <c r="D31" s="470" t="s">
        <v>1164</v>
      </c>
      <c r="E31" s="471" t="s">
        <v>1252</v>
      </c>
      <c r="F31" s="472" t="s">
        <v>1165</v>
      </c>
      <c r="G31" s="473" t="s">
        <v>332</v>
      </c>
      <c r="H31" s="471" t="s">
        <v>1252</v>
      </c>
      <c r="I31" s="474">
        <v>4.1500000000000004</v>
      </c>
      <c r="J31" s="479">
        <v>4</v>
      </c>
      <c r="K31" s="479"/>
      <c r="L31" s="479"/>
      <c r="M31" s="479"/>
      <c r="N31" s="479"/>
      <c r="O31" s="479"/>
      <c r="P31" s="479"/>
      <c r="Q31" s="479"/>
      <c r="R31" s="479">
        <f>SUM(J31:Q31)</f>
        <v>4</v>
      </c>
      <c r="S31" s="699"/>
      <c r="T31" s="699"/>
      <c r="U31" s="699"/>
      <c r="V31" s="699"/>
    </row>
    <row r="32" spans="1:22" ht="15.75" customHeight="1">
      <c r="A32" s="466"/>
      <c r="B32" s="467" t="s">
        <v>1267</v>
      </c>
      <c r="C32" s="469"/>
      <c r="D32" s="470" t="s">
        <v>1153</v>
      </c>
      <c r="E32" s="471" t="s">
        <v>1252</v>
      </c>
      <c r="F32" s="472" t="s">
        <v>1154</v>
      </c>
      <c r="G32" s="473">
        <v>5.0999999999999996</v>
      </c>
      <c r="H32" s="471" t="s">
        <v>1252</v>
      </c>
      <c r="I32" s="474" t="s">
        <v>1259</v>
      </c>
      <c r="J32" s="479">
        <v>1</v>
      </c>
      <c r="K32" s="479"/>
      <c r="L32" s="479">
        <v>2</v>
      </c>
      <c r="M32" s="479"/>
      <c r="N32" s="479">
        <v>1</v>
      </c>
      <c r="O32" s="479"/>
      <c r="P32" s="479"/>
      <c r="Q32" s="479"/>
      <c r="R32" s="479">
        <f>SUM(J32:Q32)</f>
        <v>4</v>
      </c>
      <c r="S32" s="699"/>
      <c r="T32" s="699"/>
      <c r="U32" s="699"/>
      <c r="V32" s="699"/>
    </row>
    <row r="33" spans="1:22" ht="15.75" customHeight="1">
      <c r="A33" s="466"/>
      <c r="B33" s="467" t="s">
        <v>1268</v>
      </c>
      <c r="C33" s="469"/>
      <c r="D33" s="470" t="s">
        <v>1395</v>
      </c>
      <c r="E33" s="471" t="s">
        <v>1252</v>
      </c>
      <c r="F33" s="472" t="s">
        <v>1396</v>
      </c>
      <c r="G33" s="473">
        <v>12.1</v>
      </c>
      <c r="H33" s="471" t="s">
        <v>1252</v>
      </c>
      <c r="I33" s="474" t="s">
        <v>1269</v>
      </c>
      <c r="J33" s="479"/>
      <c r="K33" s="479">
        <v>1</v>
      </c>
      <c r="L33" s="479"/>
      <c r="M33" s="479"/>
      <c r="N33" s="479"/>
      <c r="O33" s="479">
        <v>1</v>
      </c>
      <c r="P33" s="479"/>
      <c r="Q33" s="479"/>
      <c r="R33" s="479">
        <f>SUM(J33:Q33)</f>
        <v>2</v>
      </c>
      <c r="S33" s="699"/>
      <c r="T33" s="699"/>
      <c r="U33" s="699"/>
      <c r="V33" s="699"/>
    </row>
    <row r="34" spans="1:22" ht="15.75" customHeight="1">
      <c r="A34" s="466"/>
      <c r="B34" s="467" t="s">
        <v>1285</v>
      </c>
      <c r="C34" s="469"/>
      <c r="D34" s="470" t="s">
        <v>1157</v>
      </c>
      <c r="E34" s="471" t="s">
        <v>1252</v>
      </c>
      <c r="F34" s="472" t="s">
        <v>1158</v>
      </c>
      <c r="G34" s="473" t="s">
        <v>1275</v>
      </c>
      <c r="H34" s="471" t="s">
        <v>1252</v>
      </c>
      <c r="I34" s="474" t="s">
        <v>333</v>
      </c>
      <c r="J34" s="479">
        <v>18</v>
      </c>
      <c r="K34" s="479"/>
      <c r="L34" s="479"/>
      <c r="M34" s="479"/>
      <c r="N34" s="479"/>
      <c r="O34" s="479"/>
      <c r="P34" s="479"/>
      <c r="Q34" s="479"/>
      <c r="R34" s="479">
        <f>SUM(J34:Q34)</f>
        <v>18</v>
      </c>
      <c r="S34" s="699"/>
      <c r="T34" s="699"/>
      <c r="U34" s="699"/>
      <c r="V34" s="699"/>
    </row>
    <row r="35" spans="1:22" ht="15.75" customHeight="1">
      <c r="A35" s="466"/>
      <c r="B35" s="462" t="s">
        <v>1241</v>
      </c>
      <c r="C35" s="463"/>
      <c r="D35" s="732"/>
      <c r="E35" s="732"/>
      <c r="F35" s="732"/>
      <c r="G35" s="475"/>
      <c r="H35" s="476"/>
      <c r="I35" s="477"/>
      <c r="J35" s="479">
        <f>SUM(J16:J34)</f>
        <v>29</v>
      </c>
      <c r="K35" s="479">
        <f>SUM(K16:K34)</f>
        <v>34</v>
      </c>
      <c r="L35" s="479">
        <f>SUM(L16:L34)</f>
        <v>111</v>
      </c>
      <c r="M35" s="479">
        <f>SUM(M16:M34)</f>
        <v>52</v>
      </c>
      <c r="N35" s="479">
        <f>SUM(N16:N34)</f>
        <v>33</v>
      </c>
      <c r="O35" s="479">
        <f>SUM(O16:O34)</f>
        <v>30</v>
      </c>
      <c r="P35" s="479">
        <f>SUM(P16:P34)</f>
        <v>30</v>
      </c>
      <c r="Q35" s="479">
        <f>SUM(Q16:Q34)</f>
        <v>43</v>
      </c>
      <c r="R35" s="479">
        <f>SUM(R16:R34)</f>
        <v>362</v>
      </c>
      <c r="S35" s="699"/>
      <c r="T35" s="699"/>
      <c r="U35" s="699"/>
      <c r="V35" s="699"/>
    </row>
    <row r="36" spans="1:22" ht="15.75" customHeight="1"/>
    <row r="37" spans="1:22" ht="15.75" customHeight="1"/>
  </sheetData>
  <mergeCells count="60">
    <mergeCell ref="D35:F35"/>
    <mergeCell ref="S35:V35"/>
    <mergeCell ref="S19:V19"/>
    <mergeCell ref="S20:V20"/>
    <mergeCell ref="S21:V21"/>
    <mergeCell ref="S22:V22"/>
    <mergeCell ref="S23:V23"/>
    <mergeCell ref="S25:V25"/>
    <mergeCell ref="S34:V34"/>
    <mergeCell ref="S32:V32"/>
    <mergeCell ref="S33:V33"/>
    <mergeCell ref="S27:V27"/>
    <mergeCell ref="S28:V28"/>
    <mergeCell ref="S29:V29"/>
    <mergeCell ref="S30:V30"/>
    <mergeCell ref="S31:V31"/>
    <mergeCell ref="A6:C6"/>
    <mergeCell ref="D6:K6"/>
    <mergeCell ref="L6:V6"/>
    <mergeCell ref="A7:C9"/>
    <mergeCell ref="D7:I7"/>
    <mergeCell ref="J7:K9"/>
    <mergeCell ref="L7:N7"/>
    <mergeCell ref="P7:U7"/>
    <mergeCell ref="D8:F8"/>
    <mergeCell ref="G8:I9"/>
    <mergeCell ref="L8:N9"/>
    <mergeCell ref="O8:O9"/>
    <mergeCell ref="P8:U9"/>
    <mergeCell ref="V8:V9"/>
    <mergeCell ref="D9:F9"/>
    <mergeCell ref="T10:V10"/>
    <mergeCell ref="A11:C11"/>
    <mergeCell ref="D11:F11"/>
    <mergeCell ref="G11:I11"/>
    <mergeCell ref="J11:K11"/>
    <mergeCell ref="L11:N11"/>
    <mergeCell ref="O11:P11"/>
    <mergeCell ref="Q11:S11"/>
    <mergeCell ref="T11:V11"/>
    <mergeCell ref="G10:I10"/>
    <mergeCell ref="J10:K10"/>
    <mergeCell ref="L10:N10"/>
    <mergeCell ref="O10:P10"/>
    <mergeCell ref="Q10:S10"/>
    <mergeCell ref="A10:C10"/>
    <mergeCell ref="D10:F10"/>
    <mergeCell ref="A14:C15"/>
    <mergeCell ref="D14:F15"/>
    <mergeCell ref="G14:I15"/>
    <mergeCell ref="K14:P14"/>
    <mergeCell ref="R14:R15"/>
    <mergeCell ref="S24:V24"/>
    <mergeCell ref="S26:V26"/>
    <mergeCell ref="S14:S15"/>
    <mergeCell ref="T14:U15"/>
    <mergeCell ref="V14:V15"/>
    <mergeCell ref="S16:V16"/>
    <mergeCell ref="S18:V18"/>
    <mergeCell ref="S17:V17"/>
  </mergeCells>
  <phoneticPr fontId="5"/>
  <pageMargins left="0.78740157480314965" right="0.39370078740157483" top="0.39370078740157483" bottom="0.39370078740157483" header="0" footer="0"/>
  <pageSetup paperSize="9" orientation="landscape" horizontalDpi="4294967292" r:id="rId1"/>
  <headerFooter scaleWithDoc="0" alignWithMargins="0">
    <oddFooter>&amp;C&amp;"ＭＳ 明朝,標準"－１７－</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83365-2B50-41A7-9AD4-A41A76D21B82}">
  <sheetPr>
    <pageSetUpPr fitToPage="1"/>
  </sheetPr>
  <dimension ref="A1:F31"/>
  <sheetViews>
    <sheetView view="pageLayout" zoomScaleNormal="100" workbookViewId="0">
      <selection activeCell="A9" sqref="A9"/>
    </sheetView>
  </sheetViews>
  <sheetFormatPr defaultColWidth="9" defaultRowHeight="12.45"/>
  <cols>
    <col min="1" max="1" width="38.6640625" style="148" customWidth="1"/>
    <col min="2" max="2" width="5.6640625" style="402" customWidth="1"/>
    <col min="3" max="3" width="38.6640625" style="148" customWidth="1"/>
    <col min="4" max="4" width="5.6640625" style="402" customWidth="1"/>
    <col min="5" max="5" width="38.6640625" style="148" customWidth="1"/>
    <col min="6" max="6" width="5.6640625" style="402" customWidth="1"/>
    <col min="7" max="16384" width="9" style="148"/>
  </cols>
  <sheetData>
    <row r="1" spans="1:6" ht="28.8" customHeight="1">
      <c r="A1" s="551" t="s">
        <v>2</v>
      </c>
      <c r="B1" s="551"/>
      <c r="C1" s="551"/>
      <c r="D1" s="551"/>
      <c r="E1" s="551"/>
    </row>
    <row r="2" spans="1:6" ht="16.55" customHeight="1">
      <c r="A2" s="401"/>
      <c r="B2" s="401"/>
      <c r="C2" s="401"/>
      <c r="D2" s="401"/>
      <c r="E2" s="401"/>
    </row>
    <row r="3" spans="1:6" ht="19" customHeight="1">
      <c r="A3" s="148" t="s">
        <v>5</v>
      </c>
      <c r="B3" s="402">
        <v>1</v>
      </c>
      <c r="C3" s="148" t="s">
        <v>1700</v>
      </c>
      <c r="E3" s="148" t="s">
        <v>1814</v>
      </c>
      <c r="F3" s="402">
        <v>33</v>
      </c>
    </row>
    <row r="4" spans="1:6" ht="19" customHeight="1">
      <c r="A4" s="148" t="s">
        <v>6</v>
      </c>
      <c r="B4" s="402">
        <v>2</v>
      </c>
      <c r="C4" s="148" t="s">
        <v>1815</v>
      </c>
      <c r="D4" s="402">
        <v>21</v>
      </c>
      <c r="E4" s="148" t="s">
        <v>1701</v>
      </c>
    </row>
    <row r="5" spans="1:6" ht="19" customHeight="1">
      <c r="A5" s="148" t="s">
        <v>7</v>
      </c>
      <c r="B5" s="402">
        <v>3</v>
      </c>
      <c r="C5" s="148" t="s">
        <v>1816</v>
      </c>
      <c r="D5" s="402">
        <v>22</v>
      </c>
      <c r="E5" s="148" t="s">
        <v>1817</v>
      </c>
      <c r="F5" s="402">
        <v>34</v>
      </c>
    </row>
    <row r="6" spans="1:6" ht="19" customHeight="1">
      <c r="A6" s="148" t="s">
        <v>1818</v>
      </c>
      <c r="B6" s="402">
        <v>3</v>
      </c>
      <c r="C6" s="148" t="s">
        <v>1702</v>
      </c>
      <c r="E6" s="148" t="s">
        <v>1819</v>
      </c>
      <c r="F6" s="402">
        <v>35</v>
      </c>
    </row>
    <row r="7" spans="1:6" ht="19" customHeight="1">
      <c r="A7" s="148" t="s">
        <v>8</v>
      </c>
      <c r="B7" s="402">
        <v>4</v>
      </c>
      <c r="C7" s="148" t="s">
        <v>1820</v>
      </c>
      <c r="D7" s="402">
        <v>23</v>
      </c>
      <c r="E7" s="148" t="s">
        <v>1821</v>
      </c>
      <c r="F7" s="402">
        <v>35</v>
      </c>
    </row>
    <row r="8" spans="1:6" ht="19" customHeight="1">
      <c r="A8" s="148" t="s">
        <v>9</v>
      </c>
      <c r="B8" s="402">
        <v>5</v>
      </c>
      <c r="C8" s="148" t="s">
        <v>1822</v>
      </c>
      <c r="D8" s="402">
        <v>23</v>
      </c>
      <c r="E8" s="148" t="s">
        <v>1703</v>
      </c>
    </row>
    <row r="9" spans="1:6" ht="19" customHeight="1">
      <c r="A9" s="148" t="s">
        <v>10</v>
      </c>
      <c r="B9" s="402">
        <v>5</v>
      </c>
      <c r="C9" s="148" t="s">
        <v>1704</v>
      </c>
      <c r="E9" s="148" t="s">
        <v>1823</v>
      </c>
      <c r="F9" s="402">
        <v>36</v>
      </c>
    </row>
    <row r="10" spans="1:6" ht="19" customHeight="1">
      <c r="A10" s="148" t="s">
        <v>11</v>
      </c>
      <c r="B10" s="402">
        <v>6</v>
      </c>
      <c r="C10" s="148" t="s">
        <v>1824</v>
      </c>
      <c r="D10" s="402">
        <v>24</v>
      </c>
      <c r="E10" s="148" t="s">
        <v>1825</v>
      </c>
      <c r="F10" s="402" t="s">
        <v>1038</v>
      </c>
    </row>
    <row r="11" spans="1:6" ht="19" customHeight="1">
      <c r="A11" s="148" t="s">
        <v>1705</v>
      </c>
      <c r="C11" s="148" t="s">
        <v>1706</v>
      </c>
      <c r="D11" s="402">
        <v>25</v>
      </c>
    </row>
    <row r="12" spans="1:6" ht="19" customHeight="1">
      <c r="A12" s="148" t="s">
        <v>1826</v>
      </c>
      <c r="C12" s="148" t="s">
        <v>1827</v>
      </c>
      <c r="D12" s="402">
        <v>26</v>
      </c>
    </row>
    <row r="13" spans="1:6" ht="19" customHeight="1">
      <c r="A13" s="148" t="s">
        <v>12</v>
      </c>
      <c r="B13" s="402" t="s">
        <v>3</v>
      </c>
      <c r="C13" s="148" t="s">
        <v>1828</v>
      </c>
      <c r="D13" s="402">
        <v>26</v>
      </c>
    </row>
    <row r="14" spans="1:6" ht="19" customHeight="1">
      <c r="A14" s="148" t="s">
        <v>13</v>
      </c>
      <c r="B14" s="402" t="s">
        <v>4</v>
      </c>
      <c r="C14" s="148" t="s">
        <v>1829</v>
      </c>
      <c r="D14" s="402">
        <v>26</v>
      </c>
    </row>
    <row r="15" spans="1:6" ht="19" customHeight="1">
      <c r="A15" s="148" t="s">
        <v>14</v>
      </c>
      <c r="B15" s="402">
        <v>11</v>
      </c>
      <c r="C15" s="148" t="s">
        <v>1707</v>
      </c>
    </row>
    <row r="16" spans="1:6" ht="19" customHeight="1">
      <c r="A16" s="148" t="s">
        <v>15</v>
      </c>
      <c r="B16" s="402">
        <v>12</v>
      </c>
      <c r="C16" s="148" t="s">
        <v>1830</v>
      </c>
      <c r="D16" s="402">
        <v>27</v>
      </c>
    </row>
    <row r="17" spans="1:4" ht="19" customHeight="1">
      <c r="A17" s="148" t="s">
        <v>16</v>
      </c>
      <c r="B17" s="402">
        <v>13</v>
      </c>
      <c r="C17" s="148" t="s">
        <v>1831</v>
      </c>
      <c r="D17" s="402">
        <v>27</v>
      </c>
    </row>
    <row r="18" spans="1:4" ht="19" customHeight="1">
      <c r="A18" s="148" t="s">
        <v>17</v>
      </c>
      <c r="B18" s="402">
        <v>14</v>
      </c>
      <c r="C18" s="148" t="s">
        <v>1832</v>
      </c>
      <c r="D18" s="402">
        <v>27</v>
      </c>
    </row>
    <row r="19" spans="1:4" ht="19" customHeight="1">
      <c r="A19" s="148" t="s">
        <v>1833</v>
      </c>
      <c r="C19" s="148" t="s">
        <v>1708</v>
      </c>
    </row>
    <row r="20" spans="1:4" ht="19" customHeight="1">
      <c r="A20" s="148" t="s">
        <v>18</v>
      </c>
      <c r="B20" s="402">
        <v>15</v>
      </c>
      <c r="C20" s="148" t="s">
        <v>1834</v>
      </c>
      <c r="D20" s="402">
        <v>28</v>
      </c>
    </row>
    <row r="21" spans="1:4" ht="19" customHeight="1">
      <c r="A21" s="148" t="s">
        <v>19</v>
      </c>
      <c r="B21" s="402">
        <v>16</v>
      </c>
      <c r="C21" s="148" t="s">
        <v>1709</v>
      </c>
    </row>
    <row r="22" spans="1:4" ht="19" customHeight="1">
      <c r="A22" s="148" t="s">
        <v>1710</v>
      </c>
      <c r="C22" s="148" t="s">
        <v>1835</v>
      </c>
      <c r="D22" s="402">
        <v>29</v>
      </c>
    </row>
    <row r="23" spans="1:4" ht="19" customHeight="1">
      <c r="A23" s="148" t="s">
        <v>1836</v>
      </c>
      <c r="B23" s="402">
        <v>17</v>
      </c>
      <c r="C23" s="148" t="s">
        <v>1837</v>
      </c>
      <c r="D23" s="402">
        <v>30</v>
      </c>
    </row>
    <row r="24" spans="1:4" ht="19" customHeight="1">
      <c r="A24" s="148" t="s">
        <v>1838</v>
      </c>
      <c r="B24" s="402">
        <v>17</v>
      </c>
      <c r="C24" s="148" t="s">
        <v>1839</v>
      </c>
      <c r="D24" s="402">
        <v>31</v>
      </c>
    </row>
    <row r="25" spans="1:4" ht="19" customHeight="1">
      <c r="A25" s="148" t="s">
        <v>1840</v>
      </c>
      <c r="B25" s="402">
        <v>18</v>
      </c>
      <c r="C25" s="148" t="s">
        <v>1841</v>
      </c>
      <c r="D25" s="402">
        <v>31</v>
      </c>
    </row>
    <row r="26" spans="1:4" ht="19" customHeight="1">
      <c r="A26" s="148" t="s">
        <v>1842</v>
      </c>
      <c r="B26" s="402">
        <v>18</v>
      </c>
      <c r="C26" s="148" t="s">
        <v>1843</v>
      </c>
      <c r="D26" s="402">
        <v>32</v>
      </c>
    </row>
    <row r="27" spans="1:4" ht="19" customHeight="1">
      <c r="A27" s="148" t="s">
        <v>1844</v>
      </c>
      <c r="B27" s="402">
        <v>19</v>
      </c>
      <c r="C27" s="148" t="s">
        <v>1845</v>
      </c>
      <c r="D27" s="402">
        <v>32</v>
      </c>
    </row>
    <row r="28" spans="1:4" ht="19" customHeight="1">
      <c r="A28" s="148" t="s">
        <v>1846</v>
      </c>
      <c r="B28" s="402">
        <v>19</v>
      </c>
      <c r="C28" s="148" t="s">
        <v>1847</v>
      </c>
      <c r="D28" s="402">
        <v>32</v>
      </c>
    </row>
    <row r="29" spans="1:4" ht="19" customHeight="1">
      <c r="A29" s="148" t="s">
        <v>1726</v>
      </c>
      <c r="B29" s="402">
        <v>20</v>
      </c>
      <c r="C29" s="148" t="s">
        <v>1848</v>
      </c>
      <c r="D29" s="402">
        <v>33</v>
      </c>
    </row>
    <row r="30" spans="1:4" ht="16.55" customHeight="1"/>
    <row r="31" spans="1:4" ht="16.55" customHeight="1"/>
  </sheetData>
  <mergeCells count="1">
    <mergeCell ref="A1:E1"/>
  </mergeCells>
  <phoneticPr fontId="5"/>
  <pageMargins left="0.78740157480314965" right="0.39370078740157483" top="0.39370078740157483" bottom="0.39370078740157483" header="0" footer="0"/>
  <pageSetup paperSize="9" orientation="landscape" horizontalDpi="1200" verticalDpi="1200" r:id="rId1"/>
  <headerFooter scaleWithDoc="0"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pageSetUpPr fitToPage="1"/>
  </sheetPr>
  <dimension ref="A2:BA28"/>
  <sheetViews>
    <sheetView showGridLines="0" view="pageLayout" zoomScaleNormal="100" workbookViewId="0">
      <selection activeCell="B7" sqref="B7:N7"/>
    </sheetView>
  </sheetViews>
  <sheetFormatPr defaultColWidth="9" defaultRowHeight="14.4"/>
  <cols>
    <col min="1" max="2" width="2.44140625" style="480" customWidth="1"/>
    <col min="3" max="45" width="2.44140625" style="151" customWidth="1"/>
    <col min="46" max="46" width="3.33203125" style="151" customWidth="1"/>
    <col min="47" max="52" width="2.44140625" style="151" customWidth="1"/>
    <col min="53" max="53" width="3.33203125" style="151" customWidth="1"/>
    <col min="54" max="307" width="2.44140625" style="151" customWidth="1"/>
    <col min="308" max="16384" width="9" style="151"/>
  </cols>
  <sheetData>
    <row r="2" spans="1:53" ht="20.95" customHeight="1">
      <c r="A2" s="149" t="s">
        <v>1885</v>
      </c>
      <c r="B2" s="150"/>
      <c r="C2" s="150"/>
      <c r="D2" s="150"/>
      <c r="E2" s="150"/>
      <c r="AT2" s="738" t="s">
        <v>1414</v>
      </c>
      <c r="AU2" s="739"/>
      <c r="AV2" s="739"/>
      <c r="AW2" s="739"/>
      <c r="AX2" s="739"/>
      <c r="AY2" s="739"/>
      <c r="AZ2" s="739"/>
      <c r="BA2" s="739"/>
    </row>
    <row r="3" spans="1:53" ht="20.95" customHeight="1">
      <c r="A3" s="734" t="s">
        <v>1286</v>
      </c>
      <c r="B3" s="735"/>
      <c r="C3" s="735"/>
      <c r="D3" s="735"/>
      <c r="E3" s="735"/>
      <c r="F3" s="734" t="s">
        <v>1287</v>
      </c>
      <c r="G3" s="735"/>
      <c r="H3" s="735"/>
      <c r="I3" s="735"/>
      <c r="J3" s="735"/>
      <c r="K3" s="735"/>
      <c r="L3" s="735"/>
      <c r="M3" s="735"/>
      <c r="N3" s="735"/>
      <c r="O3" s="736"/>
      <c r="P3" s="734" t="s">
        <v>1288</v>
      </c>
      <c r="Q3" s="735"/>
      <c r="R3" s="735"/>
      <c r="S3" s="735"/>
      <c r="T3" s="735"/>
      <c r="U3" s="735"/>
      <c r="V3" s="735"/>
      <c r="W3" s="735"/>
      <c r="X3" s="735"/>
      <c r="Y3" s="736"/>
      <c r="Z3" s="734" t="s">
        <v>1289</v>
      </c>
      <c r="AA3" s="735"/>
      <c r="AB3" s="735"/>
      <c r="AC3" s="735"/>
      <c r="AD3" s="735"/>
      <c r="AE3" s="735"/>
      <c r="AF3" s="735"/>
      <c r="AG3" s="735"/>
      <c r="AH3" s="735"/>
      <c r="AI3" s="735"/>
      <c r="AJ3" s="735"/>
      <c r="AK3" s="735"/>
      <c r="AL3" s="735"/>
      <c r="AM3" s="736"/>
      <c r="AN3" s="735" t="s">
        <v>1324</v>
      </c>
      <c r="AO3" s="735"/>
      <c r="AP3" s="735"/>
      <c r="AQ3" s="735"/>
      <c r="AR3" s="735"/>
      <c r="AS3" s="735"/>
      <c r="AT3" s="735"/>
      <c r="AU3" s="735"/>
      <c r="AV3" s="735"/>
      <c r="AW3" s="735"/>
      <c r="AX3" s="735"/>
      <c r="AY3" s="735"/>
      <c r="AZ3" s="735"/>
      <c r="BA3" s="736"/>
    </row>
    <row r="4" spans="1:53" ht="20.95" customHeight="1">
      <c r="A4" s="734" t="s">
        <v>1290</v>
      </c>
      <c r="B4" s="735"/>
      <c r="C4" s="735"/>
      <c r="D4" s="735"/>
      <c r="E4" s="735"/>
      <c r="F4" s="481"/>
      <c r="G4" s="751" t="s">
        <v>1404</v>
      </c>
      <c r="H4" s="751"/>
      <c r="I4" s="751"/>
      <c r="J4" s="751"/>
      <c r="K4" s="751"/>
      <c r="L4" s="751"/>
      <c r="M4" s="751"/>
      <c r="N4" s="751"/>
      <c r="O4" s="482"/>
      <c r="P4" s="481"/>
      <c r="Q4" s="751" t="s">
        <v>1291</v>
      </c>
      <c r="R4" s="751"/>
      <c r="S4" s="751"/>
      <c r="T4" s="751"/>
      <c r="U4" s="751"/>
      <c r="V4" s="751"/>
      <c r="W4" s="751"/>
      <c r="X4" s="751"/>
      <c r="Y4" s="482"/>
      <c r="Z4" s="481"/>
      <c r="AA4" s="751" t="s">
        <v>1292</v>
      </c>
      <c r="AB4" s="751"/>
      <c r="AC4" s="751"/>
      <c r="AD4" s="751"/>
      <c r="AE4" s="751"/>
      <c r="AF4" s="751"/>
      <c r="AG4" s="751"/>
      <c r="AH4" s="751"/>
      <c r="AI4" s="751"/>
      <c r="AJ4" s="751"/>
      <c r="AK4" s="751"/>
      <c r="AL4" s="751"/>
      <c r="AM4" s="482"/>
      <c r="AN4" s="746" t="s">
        <v>1293</v>
      </c>
      <c r="AO4" s="746"/>
      <c r="AP4" s="746"/>
      <c r="AQ4" s="746"/>
      <c r="AR4" s="746"/>
      <c r="AS4" s="746"/>
      <c r="AT4" s="488">
        <v>10</v>
      </c>
      <c r="AU4" s="755" t="s">
        <v>1294</v>
      </c>
      <c r="AV4" s="746"/>
      <c r="AW4" s="746"/>
      <c r="AX4" s="746"/>
      <c r="AY4" s="746"/>
      <c r="AZ4" s="746"/>
      <c r="BA4" s="489">
        <v>13</v>
      </c>
    </row>
    <row r="5" spans="1:53" ht="20.95" customHeight="1">
      <c r="A5" s="756" t="s">
        <v>907</v>
      </c>
      <c r="B5" s="757"/>
      <c r="C5" s="757"/>
      <c r="D5" s="757"/>
      <c r="E5" s="757"/>
      <c r="F5" s="483"/>
      <c r="G5" s="754" t="s">
        <v>1295</v>
      </c>
      <c r="H5" s="754"/>
      <c r="I5" s="754"/>
      <c r="J5" s="754"/>
      <c r="K5" s="754"/>
      <c r="L5" s="754"/>
      <c r="M5" s="754"/>
      <c r="N5" s="754"/>
      <c r="O5" s="484"/>
      <c r="P5" s="483"/>
      <c r="Q5" s="754" t="s">
        <v>1295</v>
      </c>
      <c r="R5" s="754"/>
      <c r="S5" s="754"/>
      <c r="T5" s="754"/>
      <c r="U5" s="754"/>
      <c r="V5" s="754"/>
      <c r="W5" s="754"/>
      <c r="X5" s="754"/>
      <c r="Y5" s="484"/>
      <c r="Z5" s="734" t="s">
        <v>1886</v>
      </c>
      <c r="AA5" s="735"/>
      <c r="AB5" s="735"/>
      <c r="AC5" s="735"/>
      <c r="AD5" s="735"/>
      <c r="AE5" s="735"/>
      <c r="AF5" s="735"/>
      <c r="AG5" s="735"/>
      <c r="AH5" s="735"/>
      <c r="AI5" s="735"/>
      <c r="AJ5" s="735"/>
      <c r="AK5" s="735"/>
      <c r="AL5" s="735"/>
      <c r="AM5" s="736"/>
      <c r="AN5" s="746" t="s">
        <v>1293</v>
      </c>
      <c r="AO5" s="746"/>
      <c r="AP5" s="746"/>
      <c r="AQ5" s="746"/>
      <c r="AR5" s="746"/>
      <c r="AS5" s="746"/>
      <c r="AT5" s="488">
        <v>11</v>
      </c>
      <c r="AU5" s="755" t="s">
        <v>1294</v>
      </c>
      <c r="AV5" s="746"/>
      <c r="AW5" s="746"/>
      <c r="AX5" s="746"/>
      <c r="AY5" s="746"/>
      <c r="AZ5" s="746"/>
      <c r="BA5" s="489">
        <v>13</v>
      </c>
    </row>
    <row r="6" spans="1:53" ht="20.95" customHeight="1">
      <c r="A6" s="734" t="s">
        <v>907</v>
      </c>
      <c r="B6" s="735"/>
      <c r="C6" s="735"/>
      <c r="D6" s="735"/>
      <c r="E6" s="735"/>
      <c r="F6" s="481"/>
      <c r="G6" s="751" t="s">
        <v>1295</v>
      </c>
      <c r="H6" s="751"/>
      <c r="I6" s="751"/>
      <c r="J6" s="751"/>
      <c r="K6" s="751"/>
      <c r="L6" s="751"/>
      <c r="M6" s="751"/>
      <c r="N6" s="751"/>
      <c r="O6" s="482"/>
      <c r="P6" s="481"/>
      <c r="Q6" s="751" t="s">
        <v>1295</v>
      </c>
      <c r="R6" s="751"/>
      <c r="S6" s="751"/>
      <c r="T6" s="751"/>
      <c r="U6" s="751"/>
      <c r="V6" s="751"/>
      <c r="W6" s="751"/>
      <c r="X6" s="751"/>
      <c r="Y6" s="482"/>
      <c r="Z6" s="734" t="s">
        <v>1887</v>
      </c>
      <c r="AA6" s="735"/>
      <c r="AB6" s="735"/>
      <c r="AC6" s="735"/>
      <c r="AD6" s="735"/>
      <c r="AE6" s="735"/>
      <c r="AF6" s="735"/>
      <c r="AG6" s="735"/>
      <c r="AH6" s="735"/>
      <c r="AI6" s="735"/>
      <c r="AJ6" s="735"/>
      <c r="AK6" s="735"/>
      <c r="AL6" s="735"/>
      <c r="AM6" s="736"/>
      <c r="AN6" s="746" t="s">
        <v>1293</v>
      </c>
      <c r="AO6" s="746"/>
      <c r="AP6" s="746"/>
      <c r="AQ6" s="746"/>
      <c r="AR6" s="746"/>
      <c r="AS6" s="746"/>
      <c r="AT6" s="488">
        <v>1</v>
      </c>
      <c r="AU6" s="755" t="s">
        <v>1294</v>
      </c>
      <c r="AV6" s="746"/>
      <c r="AW6" s="746"/>
      <c r="AX6" s="746"/>
      <c r="AY6" s="746"/>
      <c r="AZ6" s="746"/>
      <c r="BA6" s="489" t="s">
        <v>1296</v>
      </c>
    </row>
    <row r="7" spans="1:53" ht="20.95" customHeight="1">
      <c r="A7" s="752" t="s">
        <v>1297</v>
      </c>
      <c r="B7" s="753"/>
      <c r="C7" s="753"/>
      <c r="D7" s="753"/>
      <c r="E7" s="753"/>
      <c r="F7" s="483"/>
      <c r="G7" s="754" t="s">
        <v>1405</v>
      </c>
      <c r="H7" s="754"/>
      <c r="I7" s="754"/>
      <c r="J7" s="754"/>
      <c r="K7" s="754"/>
      <c r="L7" s="754"/>
      <c r="M7" s="754"/>
      <c r="N7" s="754"/>
      <c r="O7" s="484"/>
      <c r="P7" s="734" t="s">
        <v>1298</v>
      </c>
      <c r="Q7" s="735"/>
      <c r="R7" s="735"/>
      <c r="S7" s="735"/>
      <c r="T7" s="735"/>
      <c r="U7" s="735"/>
      <c r="V7" s="735"/>
      <c r="W7" s="735"/>
      <c r="X7" s="735"/>
      <c r="Y7" s="736"/>
      <c r="Z7" s="483"/>
      <c r="AA7" s="754" t="s">
        <v>1292</v>
      </c>
      <c r="AB7" s="754"/>
      <c r="AC7" s="754"/>
      <c r="AD7" s="754"/>
      <c r="AE7" s="754"/>
      <c r="AF7" s="754"/>
      <c r="AG7" s="754"/>
      <c r="AH7" s="754"/>
      <c r="AI7" s="754"/>
      <c r="AJ7" s="754"/>
      <c r="AK7" s="754"/>
      <c r="AL7" s="754"/>
      <c r="AM7" s="484"/>
      <c r="AN7" s="746" t="s">
        <v>1293</v>
      </c>
      <c r="AO7" s="746"/>
      <c r="AP7" s="746"/>
      <c r="AQ7" s="746"/>
      <c r="AR7" s="746"/>
      <c r="AS7" s="746"/>
      <c r="AT7" s="488">
        <v>7</v>
      </c>
      <c r="AU7" s="755" t="s">
        <v>1294</v>
      </c>
      <c r="AV7" s="746"/>
      <c r="AW7" s="746"/>
      <c r="AX7" s="746"/>
      <c r="AY7" s="746"/>
      <c r="AZ7" s="746"/>
      <c r="BA7" s="490" t="s">
        <v>1325</v>
      </c>
    </row>
    <row r="8" spans="1:53" ht="20.95" customHeight="1">
      <c r="A8" s="749" t="s">
        <v>1299</v>
      </c>
      <c r="B8" s="750"/>
      <c r="C8" s="750"/>
      <c r="D8" s="750"/>
      <c r="E8" s="750"/>
      <c r="F8" s="365" t="s">
        <v>1888</v>
      </c>
      <c r="G8" s="751" t="s">
        <v>1406</v>
      </c>
      <c r="H8" s="751"/>
      <c r="I8" s="751"/>
      <c r="J8" s="751"/>
      <c r="K8" s="751"/>
      <c r="L8" s="751"/>
      <c r="M8" s="751"/>
      <c r="N8" s="751"/>
      <c r="O8" s="366" t="s">
        <v>1978</v>
      </c>
      <c r="P8" s="481"/>
      <c r="Q8" s="751" t="s">
        <v>1300</v>
      </c>
      <c r="R8" s="751"/>
      <c r="S8" s="751"/>
      <c r="T8" s="751"/>
      <c r="U8" s="751"/>
      <c r="V8" s="751"/>
      <c r="W8" s="751"/>
      <c r="X8" s="751"/>
      <c r="Y8" s="482"/>
      <c r="Z8" s="481"/>
      <c r="AA8" s="751" t="s">
        <v>1301</v>
      </c>
      <c r="AB8" s="751"/>
      <c r="AC8" s="751"/>
      <c r="AD8" s="751"/>
      <c r="AE8" s="751"/>
      <c r="AF8" s="751"/>
      <c r="AG8" s="751"/>
      <c r="AH8" s="751"/>
      <c r="AI8" s="751"/>
      <c r="AJ8" s="751"/>
      <c r="AK8" s="751"/>
      <c r="AL8" s="751"/>
      <c r="AM8" s="482"/>
      <c r="AN8" s="746" t="s">
        <v>1302</v>
      </c>
      <c r="AO8" s="746"/>
      <c r="AP8" s="746"/>
      <c r="AQ8" s="746"/>
      <c r="AR8" s="746"/>
      <c r="AS8" s="746"/>
      <c r="AT8" s="488">
        <v>0</v>
      </c>
      <c r="AU8" s="747" t="s">
        <v>1294</v>
      </c>
      <c r="AV8" s="748"/>
      <c r="AW8" s="748"/>
      <c r="AX8" s="748"/>
      <c r="AY8" s="748"/>
      <c r="AZ8" s="748"/>
      <c r="BA8" s="490" t="s">
        <v>1296</v>
      </c>
    </row>
    <row r="9" spans="1:53" ht="20.95" customHeight="1">
      <c r="A9" s="734" t="s">
        <v>99</v>
      </c>
      <c r="B9" s="735"/>
      <c r="C9" s="735"/>
      <c r="D9" s="735"/>
      <c r="E9" s="736"/>
      <c r="F9" s="485"/>
      <c r="G9" s="740"/>
      <c r="H9" s="740"/>
      <c r="I9" s="740"/>
      <c r="J9" s="740"/>
      <c r="K9" s="740"/>
      <c r="L9" s="740"/>
      <c r="M9" s="740"/>
      <c r="N9" s="740"/>
      <c r="O9" s="486"/>
      <c r="P9" s="485"/>
      <c r="Q9" s="741"/>
      <c r="R9" s="741"/>
      <c r="S9" s="741"/>
      <c r="T9" s="741"/>
      <c r="U9" s="741"/>
      <c r="V9" s="741"/>
      <c r="W9" s="741"/>
      <c r="X9" s="741"/>
      <c r="Y9" s="486"/>
      <c r="Z9" s="485"/>
      <c r="AA9" s="740"/>
      <c r="AB9" s="740"/>
      <c r="AC9" s="740"/>
      <c r="AD9" s="740"/>
      <c r="AE9" s="740"/>
      <c r="AF9" s="740"/>
      <c r="AG9" s="740"/>
      <c r="AH9" s="740"/>
      <c r="AI9" s="740"/>
      <c r="AJ9" s="740"/>
      <c r="AK9" s="740"/>
      <c r="AL9" s="740"/>
      <c r="AM9" s="486"/>
      <c r="AN9" s="742">
        <v>29</v>
      </c>
      <c r="AO9" s="742"/>
      <c r="AP9" s="742"/>
      <c r="AQ9" s="742"/>
      <c r="AR9" s="742"/>
      <c r="AS9" s="742"/>
      <c r="AT9" s="742"/>
      <c r="AU9" s="743" t="s">
        <v>857</v>
      </c>
      <c r="AV9" s="744"/>
      <c r="AW9" s="744"/>
      <c r="AX9" s="744"/>
      <c r="AY9" s="744"/>
      <c r="AZ9" s="744"/>
      <c r="BA9" s="745"/>
    </row>
    <row r="10" spans="1:53" ht="20.95" customHeight="1">
      <c r="A10" s="152" t="s">
        <v>1889</v>
      </c>
    </row>
    <row r="11" spans="1:53" ht="20.95" customHeight="1">
      <c r="A11" s="152"/>
    </row>
    <row r="12" spans="1:53" ht="20.95" customHeight="1">
      <c r="A12" s="149" t="s">
        <v>1890</v>
      </c>
      <c r="AR12" s="487"/>
      <c r="AS12" s="738" t="s">
        <v>1413</v>
      </c>
      <c r="AT12" s="739"/>
      <c r="AU12" s="739"/>
      <c r="AV12" s="739"/>
      <c r="AW12" s="739"/>
      <c r="AX12" s="739"/>
      <c r="AY12" s="739"/>
      <c r="AZ12" s="739"/>
      <c r="BA12" s="739"/>
    </row>
    <row r="13" spans="1:53" ht="20.95" customHeight="1">
      <c r="A13" s="733" t="s">
        <v>1303</v>
      </c>
      <c r="B13" s="733"/>
      <c r="C13" s="733"/>
      <c r="D13" s="733"/>
      <c r="E13" s="733"/>
      <c r="F13" s="733" t="s">
        <v>1304</v>
      </c>
      <c r="G13" s="733"/>
      <c r="H13" s="733"/>
      <c r="I13" s="733"/>
      <c r="J13" s="733"/>
      <c r="K13" s="733"/>
      <c r="L13" s="733"/>
      <c r="M13" s="733"/>
      <c r="N13" s="733"/>
      <c r="O13" s="733"/>
      <c r="P13" s="733" t="s">
        <v>1305</v>
      </c>
      <c r="Q13" s="733"/>
      <c r="R13" s="733"/>
      <c r="S13" s="733"/>
      <c r="T13" s="733"/>
      <c r="U13" s="733"/>
      <c r="V13" s="733"/>
      <c r="W13" s="733"/>
      <c r="X13" s="733"/>
      <c r="Y13" s="733"/>
      <c r="Z13" s="733" t="s">
        <v>1306</v>
      </c>
      <c r="AA13" s="733"/>
      <c r="AB13" s="733"/>
      <c r="AC13" s="733"/>
      <c r="AD13" s="733"/>
      <c r="AE13" s="733"/>
      <c r="AF13" s="733"/>
      <c r="AG13" s="733"/>
      <c r="AH13" s="733"/>
      <c r="AI13" s="733"/>
      <c r="AJ13" s="733" t="s">
        <v>1307</v>
      </c>
      <c r="AK13" s="733"/>
      <c r="AL13" s="733"/>
      <c r="AM13" s="733"/>
      <c r="AN13" s="733"/>
      <c r="AO13" s="733"/>
      <c r="AP13" s="733"/>
      <c r="AQ13" s="733"/>
      <c r="AR13" s="733"/>
      <c r="AS13" s="733" t="s">
        <v>1308</v>
      </c>
      <c r="AT13" s="733"/>
      <c r="AU13" s="733"/>
      <c r="AV13" s="733"/>
      <c r="AW13" s="733"/>
      <c r="AX13" s="733"/>
      <c r="AY13" s="733"/>
      <c r="AZ13" s="733"/>
      <c r="BA13" s="733"/>
    </row>
    <row r="14" spans="1:53" ht="20.95" customHeight="1">
      <c r="A14" s="733" t="s">
        <v>1309</v>
      </c>
      <c r="B14" s="733"/>
      <c r="C14" s="733"/>
      <c r="D14" s="733"/>
      <c r="E14" s="733"/>
      <c r="F14" s="734" t="s">
        <v>1321</v>
      </c>
      <c r="G14" s="735"/>
      <c r="H14" s="735"/>
      <c r="I14" s="735"/>
      <c r="J14" s="735"/>
      <c r="K14" s="735"/>
      <c r="L14" s="735"/>
      <c r="M14" s="735"/>
      <c r="N14" s="735"/>
      <c r="O14" s="736"/>
      <c r="P14" s="733" t="s">
        <v>1027</v>
      </c>
      <c r="Q14" s="733"/>
      <c r="R14" s="733"/>
      <c r="S14" s="733"/>
      <c r="T14" s="733"/>
      <c r="U14" s="733"/>
      <c r="V14" s="733"/>
      <c r="W14" s="733"/>
      <c r="X14" s="733"/>
      <c r="Y14" s="733"/>
      <c r="Z14" s="733" t="s">
        <v>1408</v>
      </c>
      <c r="AA14" s="733"/>
      <c r="AB14" s="733"/>
      <c r="AC14" s="733"/>
      <c r="AD14" s="733"/>
      <c r="AE14" s="733"/>
      <c r="AF14" s="733"/>
      <c r="AG14" s="733"/>
      <c r="AH14" s="733"/>
      <c r="AI14" s="733"/>
      <c r="AJ14" s="733"/>
      <c r="AK14" s="733"/>
      <c r="AL14" s="733"/>
      <c r="AM14" s="733"/>
      <c r="AN14" s="733"/>
      <c r="AO14" s="733"/>
      <c r="AP14" s="733"/>
      <c r="AQ14" s="733"/>
      <c r="AR14" s="733"/>
      <c r="AS14" s="733" t="s">
        <v>1323</v>
      </c>
      <c r="AT14" s="733"/>
      <c r="AU14" s="733"/>
      <c r="AV14" s="733"/>
      <c r="AW14" s="733"/>
      <c r="AX14" s="733"/>
      <c r="AY14" s="733"/>
      <c r="AZ14" s="733"/>
      <c r="BA14" s="733"/>
    </row>
    <row r="15" spans="1:53" ht="20.95" customHeight="1">
      <c r="A15" s="733" t="s">
        <v>1310</v>
      </c>
      <c r="B15" s="733"/>
      <c r="C15" s="733"/>
      <c r="D15" s="733"/>
      <c r="E15" s="733"/>
      <c r="F15" s="734" t="s">
        <v>1407</v>
      </c>
      <c r="G15" s="735"/>
      <c r="H15" s="735"/>
      <c r="I15" s="735"/>
      <c r="J15" s="735"/>
      <c r="K15" s="735"/>
      <c r="L15" s="735"/>
      <c r="M15" s="735"/>
      <c r="N15" s="735"/>
      <c r="O15" s="736"/>
      <c r="P15" s="733" t="s">
        <v>1322</v>
      </c>
      <c r="Q15" s="733"/>
      <c r="R15" s="733"/>
      <c r="S15" s="733"/>
      <c r="T15" s="733"/>
      <c r="U15" s="733"/>
      <c r="V15" s="733"/>
      <c r="W15" s="733"/>
      <c r="X15" s="733"/>
      <c r="Y15" s="733"/>
      <c r="Z15" s="733" t="s">
        <v>1409</v>
      </c>
      <c r="AA15" s="733"/>
      <c r="AB15" s="733"/>
      <c r="AC15" s="733"/>
      <c r="AD15" s="733"/>
      <c r="AE15" s="733"/>
      <c r="AF15" s="733"/>
      <c r="AG15" s="733"/>
      <c r="AH15" s="733"/>
      <c r="AI15" s="733"/>
      <c r="AJ15" s="733" t="s">
        <v>1053</v>
      </c>
      <c r="AK15" s="733"/>
      <c r="AL15" s="733"/>
      <c r="AM15" s="733"/>
      <c r="AN15" s="733"/>
      <c r="AO15" s="733"/>
      <c r="AP15" s="733"/>
      <c r="AQ15" s="733"/>
      <c r="AR15" s="733"/>
      <c r="AS15" s="733" t="s">
        <v>1412</v>
      </c>
      <c r="AT15" s="733"/>
      <c r="AU15" s="733"/>
      <c r="AV15" s="733"/>
      <c r="AW15" s="733"/>
      <c r="AX15" s="733"/>
      <c r="AY15" s="733"/>
      <c r="AZ15" s="733"/>
      <c r="BA15" s="733"/>
    </row>
    <row r="16" spans="1:53" ht="20.95" customHeight="1">
      <c r="A16" s="733" t="s">
        <v>1311</v>
      </c>
      <c r="B16" s="733"/>
      <c r="C16" s="733"/>
      <c r="D16" s="733"/>
      <c r="E16" s="733"/>
      <c r="F16" s="734" t="s">
        <v>1053</v>
      </c>
      <c r="G16" s="735"/>
      <c r="H16" s="735"/>
      <c r="I16" s="735"/>
      <c r="J16" s="735"/>
      <c r="K16" s="735"/>
      <c r="L16" s="735"/>
      <c r="M16" s="735"/>
      <c r="N16" s="735"/>
      <c r="O16" s="736"/>
      <c r="P16" s="737"/>
      <c r="Q16" s="737"/>
      <c r="R16" s="737"/>
      <c r="S16" s="737"/>
      <c r="T16" s="737"/>
      <c r="U16" s="737"/>
      <c r="V16" s="737"/>
      <c r="W16" s="737"/>
      <c r="X16" s="737"/>
      <c r="Y16" s="737"/>
      <c r="Z16" s="737"/>
      <c r="AA16" s="737"/>
      <c r="AB16" s="737"/>
      <c r="AC16" s="737"/>
      <c r="AD16" s="737"/>
      <c r="AE16" s="737"/>
      <c r="AF16" s="737"/>
      <c r="AG16" s="737"/>
      <c r="AH16" s="737"/>
      <c r="AI16" s="737"/>
      <c r="AJ16" s="737"/>
      <c r="AK16" s="737"/>
      <c r="AL16" s="737"/>
      <c r="AM16" s="737"/>
      <c r="AN16" s="737"/>
      <c r="AO16" s="737"/>
      <c r="AP16" s="737"/>
      <c r="AQ16" s="737"/>
      <c r="AR16" s="737"/>
      <c r="AS16" s="733" t="s">
        <v>1053</v>
      </c>
      <c r="AT16" s="733"/>
      <c r="AU16" s="733"/>
      <c r="AV16" s="733"/>
      <c r="AW16" s="733"/>
      <c r="AX16" s="733"/>
      <c r="AY16" s="733"/>
      <c r="AZ16" s="733"/>
      <c r="BA16" s="733"/>
    </row>
    <row r="17" spans="1:53" ht="20.95" customHeight="1">
      <c r="A17" s="733" t="s">
        <v>1312</v>
      </c>
      <c r="B17" s="733"/>
      <c r="C17" s="733"/>
      <c r="D17" s="733"/>
      <c r="E17" s="733"/>
      <c r="F17" s="734" t="s">
        <v>1331</v>
      </c>
      <c r="G17" s="735"/>
      <c r="H17" s="735"/>
      <c r="I17" s="735"/>
      <c r="J17" s="735"/>
      <c r="K17" s="735"/>
      <c r="L17" s="735"/>
      <c r="M17" s="735"/>
      <c r="N17" s="735"/>
      <c r="O17" s="736"/>
      <c r="P17" s="733" t="s">
        <v>1053</v>
      </c>
      <c r="Q17" s="733"/>
      <c r="R17" s="733"/>
      <c r="S17" s="733"/>
      <c r="T17" s="733"/>
      <c r="U17" s="733"/>
      <c r="V17" s="733"/>
      <c r="W17" s="733"/>
      <c r="X17" s="733"/>
      <c r="Y17" s="733"/>
      <c r="Z17" s="733" t="s">
        <v>1410</v>
      </c>
      <c r="AA17" s="733"/>
      <c r="AB17" s="733"/>
      <c r="AC17" s="733"/>
      <c r="AD17" s="733"/>
      <c r="AE17" s="733"/>
      <c r="AF17" s="733"/>
      <c r="AG17" s="733"/>
      <c r="AH17" s="733"/>
      <c r="AI17" s="733"/>
      <c r="AJ17" s="733"/>
      <c r="AK17" s="733"/>
      <c r="AL17" s="733"/>
      <c r="AM17" s="733"/>
      <c r="AN17" s="733"/>
      <c r="AO17" s="733"/>
      <c r="AP17" s="733"/>
      <c r="AQ17" s="733"/>
      <c r="AR17" s="733"/>
      <c r="AS17" s="733" t="s">
        <v>1029</v>
      </c>
      <c r="AT17" s="733"/>
      <c r="AU17" s="733"/>
      <c r="AV17" s="733"/>
      <c r="AW17" s="733"/>
      <c r="AX17" s="733"/>
      <c r="AY17" s="733"/>
      <c r="AZ17" s="733"/>
      <c r="BA17" s="733"/>
    </row>
    <row r="18" spans="1:53" ht="20.95" customHeight="1">
      <c r="A18" s="733" t="s">
        <v>1313</v>
      </c>
      <c r="B18" s="733"/>
      <c r="C18" s="733"/>
      <c r="D18" s="733"/>
      <c r="E18" s="733"/>
      <c r="F18" s="734"/>
      <c r="G18" s="735"/>
      <c r="H18" s="735"/>
      <c r="I18" s="735"/>
      <c r="J18" s="735"/>
      <c r="K18" s="735"/>
      <c r="L18" s="735"/>
      <c r="M18" s="735"/>
      <c r="N18" s="735"/>
      <c r="O18" s="736"/>
      <c r="P18" s="733"/>
      <c r="Q18" s="733"/>
      <c r="R18" s="733"/>
      <c r="S18" s="733"/>
      <c r="T18" s="733"/>
      <c r="U18" s="733"/>
      <c r="V18" s="733"/>
      <c r="W18" s="733"/>
      <c r="X18" s="733"/>
      <c r="Y18" s="733"/>
      <c r="Z18" s="733" t="s">
        <v>1053</v>
      </c>
      <c r="AA18" s="733"/>
      <c r="AB18" s="733"/>
      <c r="AC18" s="733"/>
      <c r="AD18" s="733"/>
      <c r="AE18" s="733"/>
      <c r="AF18" s="733"/>
      <c r="AG18" s="733"/>
      <c r="AH18" s="733"/>
      <c r="AI18" s="733"/>
      <c r="AJ18" s="733"/>
      <c r="AK18" s="733"/>
      <c r="AL18" s="733"/>
      <c r="AM18" s="733"/>
      <c r="AN18" s="733"/>
      <c r="AO18" s="733"/>
      <c r="AP18" s="733"/>
      <c r="AQ18" s="733"/>
      <c r="AR18" s="733"/>
      <c r="AS18" s="733" t="s">
        <v>1053</v>
      </c>
      <c r="AT18" s="733"/>
      <c r="AU18" s="733"/>
      <c r="AV18" s="733"/>
      <c r="AW18" s="733"/>
      <c r="AX18" s="733"/>
      <c r="AY18" s="733"/>
      <c r="AZ18" s="733"/>
      <c r="BA18" s="733"/>
    </row>
    <row r="19" spans="1:53" ht="20.95" customHeight="1">
      <c r="A19" s="733" t="s">
        <v>1314</v>
      </c>
      <c r="B19" s="733"/>
      <c r="C19" s="733"/>
      <c r="D19" s="733"/>
      <c r="E19" s="733"/>
      <c r="F19" s="734" t="s">
        <v>1891</v>
      </c>
      <c r="G19" s="735"/>
      <c r="H19" s="735"/>
      <c r="I19" s="735"/>
      <c r="J19" s="735"/>
      <c r="K19" s="735"/>
      <c r="L19" s="735"/>
      <c r="M19" s="735"/>
      <c r="N19" s="735"/>
      <c r="O19" s="736"/>
      <c r="P19" s="734" t="s">
        <v>1891</v>
      </c>
      <c r="Q19" s="735"/>
      <c r="R19" s="735"/>
      <c r="S19" s="735"/>
      <c r="T19" s="735"/>
      <c r="U19" s="735"/>
      <c r="V19" s="735"/>
      <c r="W19" s="735"/>
      <c r="X19" s="735"/>
      <c r="Y19" s="736"/>
      <c r="Z19" s="733"/>
      <c r="AA19" s="733"/>
      <c r="AB19" s="733"/>
      <c r="AC19" s="733"/>
      <c r="AD19" s="733"/>
      <c r="AE19" s="733"/>
      <c r="AF19" s="733"/>
      <c r="AG19" s="733"/>
      <c r="AH19" s="733"/>
      <c r="AI19" s="733"/>
      <c r="AJ19" s="733"/>
      <c r="AK19" s="733"/>
      <c r="AL19" s="733"/>
      <c r="AM19" s="733"/>
      <c r="AN19" s="733"/>
      <c r="AO19" s="733"/>
      <c r="AP19" s="733"/>
      <c r="AQ19" s="733"/>
      <c r="AR19" s="733"/>
      <c r="AS19" s="733" t="s">
        <v>1892</v>
      </c>
      <c r="AT19" s="733"/>
      <c r="AU19" s="733"/>
      <c r="AV19" s="733"/>
      <c r="AW19" s="733"/>
      <c r="AX19" s="733"/>
      <c r="AY19" s="733"/>
      <c r="AZ19" s="733"/>
      <c r="BA19" s="733"/>
    </row>
    <row r="20" spans="1:53" ht="20.95" customHeight="1">
      <c r="A20" s="733" t="s">
        <v>1315</v>
      </c>
      <c r="B20" s="733"/>
      <c r="C20" s="733"/>
      <c r="D20" s="733"/>
      <c r="E20" s="733"/>
      <c r="F20" s="734"/>
      <c r="G20" s="735"/>
      <c r="H20" s="735"/>
      <c r="I20" s="735"/>
      <c r="J20" s="735"/>
      <c r="K20" s="735"/>
      <c r="L20" s="735"/>
      <c r="M20" s="735"/>
      <c r="N20" s="735"/>
      <c r="O20" s="736"/>
      <c r="P20" s="733"/>
      <c r="Q20" s="733"/>
      <c r="R20" s="733"/>
      <c r="S20" s="733"/>
      <c r="T20" s="733"/>
      <c r="U20" s="733"/>
      <c r="V20" s="733"/>
      <c r="W20" s="733"/>
      <c r="X20" s="733"/>
      <c r="Y20" s="733"/>
      <c r="Z20" s="733" t="s">
        <v>1054</v>
      </c>
      <c r="AA20" s="733"/>
      <c r="AB20" s="733"/>
      <c r="AC20" s="733"/>
      <c r="AD20" s="733"/>
      <c r="AE20" s="733"/>
      <c r="AF20" s="733"/>
      <c r="AG20" s="733"/>
      <c r="AH20" s="733"/>
      <c r="AI20" s="733"/>
      <c r="AJ20" s="733"/>
      <c r="AK20" s="733"/>
      <c r="AL20" s="733"/>
      <c r="AM20" s="733"/>
      <c r="AN20" s="733"/>
      <c r="AO20" s="733"/>
      <c r="AP20" s="733"/>
      <c r="AQ20" s="733"/>
      <c r="AR20" s="733"/>
      <c r="AS20" s="733" t="s">
        <v>1054</v>
      </c>
      <c r="AT20" s="733"/>
      <c r="AU20" s="733"/>
      <c r="AV20" s="733"/>
      <c r="AW20" s="733"/>
      <c r="AX20" s="733"/>
      <c r="AY20" s="733"/>
      <c r="AZ20" s="733"/>
      <c r="BA20" s="733"/>
    </row>
    <row r="21" spans="1:53" ht="20.95" customHeight="1">
      <c r="A21" s="733" t="s">
        <v>1316</v>
      </c>
      <c r="B21" s="733"/>
      <c r="C21" s="733"/>
      <c r="D21" s="733"/>
      <c r="E21" s="733"/>
      <c r="F21" s="734"/>
      <c r="G21" s="735"/>
      <c r="H21" s="735"/>
      <c r="I21" s="735"/>
      <c r="J21" s="735"/>
      <c r="K21" s="735"/>
      <c r="L21" s="735"/>
      <c r="M21" s="735"/>
      <c r="N21" s="735"/>
      <c r="O21" s="736"/>
      <c r="P21" s="733"/>
      <c r="Q21" s="733"/>
      <c r="R21" s="733"/>
      <c r="S21" s="733"/>
      <c r="T21" s="733"/>
      <c r="U21" s="733"/>
      <c r="V21" s="733"/>
      <c r="W21" s="733"/>
      <c r="X21" s="733"/>
      <c r="Y21" s="733"/>
      <c r="Z21" s="733" t="s">
        <v>1053</v>
      </c>
      <c r="AA21" s="733"/>
      <c r="AB21" s="733"/>
      <c r="AC21" s="733"/>
      <c r="AD21" s="733"/>
      <c r="AE21" s="733"/>
      <c r="AF21" s="733"/>
      <c r="AG21" s="733"/>
      <c r="AH21" s="733"/>
      <c r="AI21" s="733"/>
      <c r="AJ21" s="733"/>
      <c r="AK21" s="733"/>
      <c r="AL21" s="733"/>
      <c r="AM21" s="733"/>
      <c r="AN21" s="733"/>
      <c r="AO21" s="733"/>
      <c r="AP21" s="733"/>
      <c r="AQ21" s="733"/>
      <c r="AR21" s="733"/>
      <c r="AS21" s="733" t="s">
        <v>1053</v>
      </c>
      <c r="AT21" s="733"/>
      <c r="AU21" s="733"/>
      <c r="AV21" s="733"/>
      <c r="AW21" s="733"/>
      <c r="AX21" s="733"/>
      <c r="AY21" s="733"/>
      <c r="AZ21" s="733"/>
      <c r="BA21" s="733"/>
    </row>
    <row r="22" spans="1:53" ht="20.95" customHeight="1">
      <c r="A22" s="733" t="s">
        <v>1317</v>
      </c>
      <c r="B22" s="733"/>
      <c r="C22" s="733"/>
      <c r="D22" s="733"/>
      <c r="E22" s="733"/>
      <c r="F22" s="734"/>
      <c r="G22" s="735"/>
      <c r="H22" s="735"/>
      <c r="I22" s="735"/>
      <c r="J22" s="735"/>
      <c r="K22" s="735"/>
      <c r="L22" s="735"/>
      <c r="M22" s="735"/>
      <c r="N22" s="735"/>
      <c r="O22" s="736"/>
      <c r="P22" s="733" t="s">
        <v>1166</v>
      </c>
      <c r="Q22" s="733"/>
      <c r="R22" s="733"/>
      <c r="S22" s="733"/>
      <c r="T22" s="733"/>
      <c r="U22" s="733"/>
      <c r="V22" s="733"/>
      <c r="W22" s="733"/>
      <c r="X22" s="733"/>
      <c r="Y22" s="733"/>
      <c r="Z22" s="733" t="s">
        <v>1051</v>
      </c>
      <c r="AA22" s="733"/>
      <c r="AB22" s="733"/>
      <c r="AC22" s="733"/>
      <c r="AD22" s="733"/>
      <c r="AE22" s="733"/>
      <c r="AF22" s="733"/>
      <c r="AG22" s="733"/>
      <c r="AH22" s="733"/>
      <c r="AI22" s="733"/>
      <c r="AJ22" s="733"/>
      <c r="AK22" s="733"/>
      <c r="AL22" s="733"/>
      <c r="AM22" s="733"/>
      <c r="AN22" s="733"/>
      <c r="AO22" s="733"/>
      <c r="AP22" s="733"/>
      <c r="AQ22" s="733"/>
      <c r="AR22" s="733"/>
      <c r="AS22" s="733" t="s">
        <v>1026</v>
      </c>
      <c r="AT22" s="733"/>
      <c r="AU22" s="733"/>
      <c r="AV22" s="733"/>
      <c r="AW22" s="733"/>
      <c r="AX22" s="733"/>
      <c r="AY22" s="733"/>
      <c r="AZ22" s="733"/>
      <c r="BA22" s="733"/>
    </row>
    <row r="23" spans="1:53" ht="20.95" customHeight="1">
      <c r="A23" s="733" t="s">
        <v>1318</v>
      </c>
      <c r="B23" s="733"/>
      <c r="C23" s="733"/>
      <c r="D23" s="733"/>
      <c r="E23" s="733"/>
      <c r="F23" s="734"/>
      <c r="G23" s="735"/>
      <c r="H23" s="735"/>
      <c r="I23" s="735"/>
      <c r="J23" s="735"/>
      <c r="K23" s="735"/>
      <c r="L23" s="735"/>
      <c r="M23" s="735"/>
      <c r="N23" s="735"/>
      <c r="O23" s="736"/>
      <c r="P23" s="733"/>
      <c r="Q23" s="733"/>
      <c r="R23" s="733"/>
      <c r="S23" s="733"/>
      <c r="T23" s="733"/>
      <c r="U23" s="733"/>
      <c r="V23" s="733"/>
      <c r="W23" s="733"/>
      <c r="X23" s="733"/>
      <c r="Y23" s="733"/>
      <c r="Z23" s="733" t="s">
        <v>1166</v>
      </c>
      <c r="AA23" s="733"/>
      <c r="AB23" s="733"/>
      <c r="AC23" s="733"/>
      <c r="AD23" s="733"/>
      <c r="AE23" s="733"/>
      <c r="AF23" s="733"/>
      <c r="AG23" s="733"/>
      <c r="AH23" s="733"/>
      <c r="AI23" s="733"/>
      <c r="AJ23" s="733"/>
      <c r="AK23" s="733"/>
      <c r="AL23" s="733"/>
      <c r="AM23" s="733"/>
      <c r="AN23" s="733"/>
      <c r="AO23" s="733"/>
      <c r="AP23" s="733"/>
      <c r="AQ23" s="733"/>
      <c r="AR23" s="733"/>
      <c r="AS23" s="733" t="s">
        <v>1166</v>
      </c>
      <c r="AT23" s="733"/>
      <c r="AU23" s="733"/>
      <c r="AV23" s="733"/>
      <c r="AW23" s="733"/>
      <c r="AX23" s="733"/>
      <c r="AY23" s="733"/>
      <c r="AZ23" s="733"/>
      <c r="BA23" s="733"/>
    </row>
    <row r="24" spans="1:53" ht="20.95" customHeight="1">
      <c r="A24" s="733" t="s">
        <v>1319</v>
      </c>
      <c r="B24" s="733"/>
      <c r="C24" s="733"/>
      <c r="D24" s="733"/>
      <c r="E24" s="733"/>
      <c r="F24" s="734"/>
      <c r="G24" s="735"/>
      <c r="H24" s="735"/>
      <c r="I24" s="735"/>
      <c r="J24" s="735"/>
      <c r="K24" s="735"/>
      <c r="L24" s="735"/>
      <c r="M24" s="735"/>
      <c r="N24" s="735"/>
      <c r="O24" s="736"/>
      <c r="P24" s="733"/>
      <c r="Q24" s="733"/>
      <c r="R24" s="733"/>
      <c r="S24" s="733"/>
      <c r="T24" s="733"/>
      <c r="U24" s="733"/>
      <c r="V24" s="733"/>
      <c r="W24" s="733"/>
      <c r="X24" s="733"/>
      <c r="Y24" s="733"/>
      <c r="Z24" s="733" t="s">
        <v>1052</v>
      </c>
      <c r="AA24" s="733"/>
      <c r="AB24" s="733"/>
      <c r="AC24" s="733"/>
      <c r="AD24" s="733"/>
      <c r="AE24" s="733"/>
      <c r="AF24" s="733"/>
      <c r="AG24" s="733"/>
      <c r="AH24" s="733"/>
      <c r="AI24" s="733"/>
      <c r="AJ24" s="733"/>
      <c r="AK24" s="733"/>
      <c r="AL24" s="733"/>
      <c r="AM24" s="733"/>
      <c r="AN24" s="733"/>
      <c r="AO24" s="733"/>
      <c r="AP24" s="733"/>
      <c r="AQ24" s="733"/>
      <c r="AR24" s="733"/>
      <c r="AS24" s="733" t="s">
        <v>1052</v>
      </c>
      <c r="AT24" s="733"/>
      <c r="AU24" s="733"/>
      <c r="AV24" s="733"/>
      <c r="AW24" s="733"/>
      <c r="AX24" s="733"/>
      <c r="AY24" s="733"/>
      <c r="AZ24" s="733"/>
      <c r="BA24" s="733"/>
    </row>
    <row r="25" spans="1:53" ht="20.95" customHeight="1">
      <c r="A25" s="733" t="s">
        <v>1320</v>
      </c>
      <c r="B25" s="733"/>
      <c r="C25" s="733"/>
      <c r="D25" s="733"/>
      <c r="E25" s="733"/>
      <c r="F25" s="734"/>
      <c r="G25" s="735"/>
      <c r="H25" s="735"/>
      <c r="I25" s="735"/>
      <c r="J25" s="735"/>
      <c r="K25" s="735"/>
      <c r="L25" s="735"/>
      <c r="M25" s="735"/>
      <c r="N25" s="735"/>
      <c r="O25" s="736"/>
      <c r="P25" s="733"/>
      <c r="Q25" s="733"/>
      <c r="R25" s="733"/>
      <c r="S25" s="733"/>
      <c r="T25" s="733"/>
      <c r="U25" s="733"/>
      <c r="V25" s="733"/>
      <c r="W25" s="733"/>
      <c r="X25" s="733"/>
      <c r="Y25" s="733"/>
      <c r="Z25" s="733" t="s">
        <v>1051</v>
      </c>
      <c r="AA25" s="733"/>
      <c r="AB25" s="733"/>
      <c r="AC25" s="733"/>
      <c r="AD25" s="733"/>
      <c r="AE25" s="733"/>
      <c r="AF25" s="733"/>
      <c r="AG25" s="733"/>
      <c r="AH25" s="733"/>
      <c r="AI25" s="733"/>
      <c r="AJ25" s="733"/>
      <c r="AK25" s="733"/>
      <c r="AL25" s="733"/>
      <c r="AM25" s="733"/>
      <c r="AN25" s="733"/>
      <c r="AO25" s="733"/>
      <c r="AP25" s="733"/>
      <c r="AQ25" s="733"/>
      <c r="AR25" s="733"/>
      <c r="AS25" s="733" t="s">
        <v>1051</v>
      </c>
      <c r="AT25" s="733"/>
      <c r="AU25" s="733"/>
      <c r="AV25" s="733"/>
      <c r="AW25" s="733"/>
      <c r="AX25" s="733"/>
      <c r="AY25" s="733"/>
      <c r="AZ25" s="733"/>
      <c r="BA25" s="733"/>
    </row>
    <row r="26" spans="1:53" ht="20.95" customHeight="1">
      <c r="A26" s="733" t="s">
        <v>473</v>
      </c>
      <c r="B26" s="733"/>
      <c r="C26" s="733"/>
      <c r="D26" s="733"/>
      <c r="E26" s="733"/>
      <c r="F26" s="734" t="s">
        <v>1893</v>
      </c>
      <c r="G26" s="735"/>
      <c r="H26" s="735"/>
      <c r="I26" s="735"/>
      <c r="J26" s="735"/>
      <c r="K26" s="735"/>
      <c r="L26" s="735"/>
      <c r="M26" s="735"/>
      <c r="N26" s="735"/>
      <c r="O26" s="736"/>
      <c r="P26" s="734" t="s">
        <v>1894</v>
      </c>
      <c r="Q26" s="735"/>
      <c r="R26" s="735"/>
      <c r="S26" s="735"/>
      <c r="T26" s="735"/>
      <c r="U26" s="735"/>
      <c r="V26" s="735"/>
      <c r="W26" s="735"/>
      <c r="X26" s="735"/>
      <c r="Y26" s="736"/>
      <c r="Z26" s="733" t="s">
        <v>1411</v>
      </c>
      <c r="AA26" s="733"/>
      <c r="AB26" s="733"/>
      <c r="AC26" s="733"/>
      <c r="AD26" s="733"/>
      <c r="AE26" s="733"/>
      <c r="AF26" s="733"/>
      <c r="AG26" s="733"/>
      <c r="AH26" s="733"/>
      <c r="AI26" s="733"/>
      <c r="AJ26" s="733" t="s">
        <v>1053</v>
      </c>
      <c r="AK26" s="733"/>
      <c r="AL26" s="733"/>
      <c r="AM26" s="733"/>
      <c r="AN26" s="733"/>
      <c r="AO26" s="733"/>
      <c r="AP26" s="733"/>
      <c r="AQ26" s="733"/>
      <c r="AR26" s="733"/>
      <c r="AS26" s="733" t="s">
        <v>1895</v>
      </c>
      <c r="AT26" s="733"/>
      <c r="AU26" s="733"/>
      <c r="AV26" s="733"/>
      <c r="AW26" s="733"/>
      <c r="AX26" s="733"/>
      <c r="AY26" s="733"/>
      <c r="AZ26" s="733"/>
      <c r="BA26" s="733"/>
    </row>
    <row r="27" spans="1:53">
      <c r="A27" s="153" t="s">
        <v>1896</v>
      </c>
    </row>
    <row r="28" spans="1:53">
      <c r="A28" s="153"/>
    </row>
  </sheetData>
  <mergeCells count="127">
    <mergeCell ref="AN4:AS4"/>
    <mergeCell ref="AN5:AS5"/>
    <mergeCell ref="AU4:AZ4"/>
    <mergeCell ref="AU5:AZ5"/>
    <mergeCell ref="A4:E4"/>
    <mergeCell ref="G4:N4"/>
    <mergeCell ref="Q4:X4"/>
    <mergeCell ref="AA4:AL4"/>
    <mergeCell ref="AT2:BA2"/>
    <mergeCell ref="A3:E3"/>
    <mergeCell ref="F3:O3"/>
    <mergeCell ref="P3:Y3"/>
    <mergeCell ref="Z3:AM3"/>
    <mergeCell ref="AN3:BA3"/>
    <mergeCell ref="AN6:AS6"/>
    <mergeCell ref="AN7:AS7"/>
    <mergeCell ref="AU6:AZ6"/>
    <mergeCell ref="AU7:AZ7"/>
    <mergeCell ref="P7:Y7"/>
    <mergeCell ref="A6:E6"/>
    <mergeCell ref="G6:N6"/>
    <mergeCell ref="Q6:X6"/>
    <mergeCell ref="A5:E5"/>
    <mergeCell ref="G5:N5"/>
    <mergeCell ref="Q5:X5"/>
    <mergeCell ref="Z6:AM6"/>
    <mergeCell ref="Z5:AM5"/>
    <mergeCell ref="AN8:AS8"/>
    <mergeCell ref="AU8:AZ8"/>
    <mergeCell ref="A8:E8"/>
    <mergeCell ref="G8:N8"/>
    <mergeCell ref="Q8:X8"/>
    <mergeCell ref="AA8:AL8"/>
    <mergeCell ref="A7:E7"/>
    <mergeCell ref="G7:N7"/>
    <mergeCell ref="AA7:AL7"/>
    <mergeCell ref="AS12:BA12"/>
    <mergeCell ref="A13:E13"/>
    <mergeCell ref="F13:O13"/>
    <mergeCell ref="P13:Y13"/>
    <mergeCell ref="Z13:AI13"/>
    <mergeCell ref="AJ13:AR13"/>
    <mergeCell ref="AS13:BA13"/>
    <mergeCell ref="A9:E9"/>
    <mergeCell ref="G9:N9"/>
    <mergeCell ref="Q9:X9"/>
    <mergeCell ref="AA9:AL9"/>
    <mergeCell ref="AN9:AT9"/>
    <mergeCell ref="AU9:BA9"/>
    <mergeCell ref="AS14:BA14"/>
    <mergeCell ref="A15:E15"/>
    <mergeCell ref="F15:O15"/>
    <mergeCell ref="P15:Y15"/>
    <mergeCell ref="Z15:AI15"/>
    <mergeCell ref="AJ15:AR15"/>
    <mergeCell ref="AS15:BA15"/>
    <mergeCell ref="A14:E14"/>
    <mergeCell ref="F14:O14"/>
    <mergeCell ref="P14:Y14"/>
    <mergeCell ref="Z14:AI14"/>
    <mergeCell ref="AJ14:AR14"/>
    <mergeCell ref="AS16:BA16"/>
    <mergeCell ref="A17:E17"/>
    <mergeCell ref="F17:O17"/>
    <mergeCell ref="P17:Y17"/>
    <mergeCell ref="Z17:AI17"/>
    <mergeCell ref="AJ17:AR17"/>
    <mergeCell ref="AS17:BA17"/>
    <mergeCell ref="A16:E16"/>
    <mergeCell ref="F16:O16"/>
    <mergeCell ref="P16:Y16"/>
    <mergeCell ref="Z16:AI16"/>
    <mergeCell ref="AJ16:AR16"/>
    <mergeCell ref="AS18:BA18"/>
    <mergeCell ref="A19:E19"/>
    <mergeCell ref="F19:O19"/>
    <mergeCell ref="P19:Y19"/>
    <mergeCell ref="Z19:AI19"/>
    <mergeCell ref="AJ19:AR19"/>
    <mergeCell ref="AS19:BA19"/>
    <mergeCell ref="A18:E18"/>
    <mergeCell ref="F18:O18"/>
    <mergeCell ref="P18:Y18"/>
    <mergeCell ref="Z18:AI18"/>
    <mergeCell ref="AJ18:AR18"/>
    <mergeCell ref="AS20:BA20"/>
    <mergeCell ref="A21:E21"/>
    <mergeCell ref="F21:O21"/>
    <mergeCell ref="P21:Y21"/>
    <mergeCell ref="Z21:AI21"/>
    <mergeCell ref="AJ21:AR21"/>
    <mergeCell ref="AS21:BA21"/>
    <mergeCell ref="A20:E20"/>
    <mergeCell ref="F20:O20"/>
    <mergeCell ref="P20:Y20"/>
    <mergeCell ref="Z20:AI20"/>
    <mergeCell ref="AJ20:AR20"/>
    <mergeCell ref="AS25:BA25"/>
    <mergeCell ref="A26:E26"/>
    <mergeCell ref="F26:O26"/>
    <mergeCell ref="P26:Y26"/>
    <mergeCell ref="Z26:AI26"/>
    <mergeCell ref="AJ26:AR26"/>
    <mergeCell ref="AS26:BA26"/>
    <mergeCell ref="A25:E25"/>
    <mergeCell ref="F25:O25"/>
    <mergeCell ref="P25:Y25"/>
    <mergeCell ref="Z25:AI25"/>
    <mergeCell ref="AJ25:AR25"/>
    <mergeCell ref="AS24:BA24"/>
    <mergeCell ref="A24:E24"/>
    <mergeCell ref="F24:O24"/>
    <mergeCell ref="P24:Y24"/>
    <mergeCell ref="Z24:AI24"/>
    <mergeCell ref="AJ24:AR24"/>
    <mergeCell ref="AS22:BA22"/>
    <mergeCell ref="A23:E23"/>
    <mergeCell ref="F23:O23"/>
    <mergeCell ref="P23:Y23"/>
    <mergeCell ref="Z23:AI23"/>
    <mergeCell ref="AJ23:AR23"/>
    <mergeCell ref="AS23:BA23"/>
    <mergeCell ref="A22:E22"/>
    <mergeCell ref="F22:O22"/>
    <mergeCell ref="P22:Y22"/>
    <mergeCell ref="Z22:AI22"/>
    <mergeCell ref="AJ22:AR22"/>
  </mergeCells>
  <phoneticPr fontId="5"/>
  <pageMargins left="0.78740157480314965" right="0.39370078740157483" top="0.39370078740157483" bottom="0.39370078740157483" header="0" footer="0"/>
  <pageSetup paperSize="9" orientation="landscape" horizontalDpi="4294967292" r:id="rId1"/>
  <headerFooter scaleWithDoc="0" alignWithMargins="0">
    <oddFooter>&amp;C&amp;"ＭＳ 明朝,標準"－１８－</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pageSetUpPr fitToPage="1"/>
  </sheetPr>
  <dimension ref="B1:N14"/>
  <sheetViews>
    <sheetView view="pageLayout" zoomScaleNormal="100" workbookViewId="0">
      <selection activeCell="B7" sqref="B7:N7"/>
    </sheetView>
  </sheetViews>
  <sheetFormatPr defaultColWidth="9" defaultRowHeight="14.4"/>
  <cols>
    <col min="1" max="1" width="4.33203125" style="9" customWidth="1"/>
    <col min="2" max="14" width="10" style="9" customWidth="1"/>
    <col min="15" max="16384" width="9" style="9"/>
  </cols>
  <sheetData>
    <row r="1" spans="2:14" ht="34.049999999999997" customHeight="1"/>
    <row r="2" spans="2:14" s="13" customFormat="1" ht="24.05" customHeight="1">
      <c r="B2" s="13" t="s">
        <v>1897</v>
      </c>
      <c r="N2" s="251" t="s">
        <v>1415</v>
      </c>
    </row>
    <row r="3" spans="2:14" ht="24.05" customHeight="1">
      <c r="B3" s="607"/>
      <c r="C3" s="607"/>
      <c r="D3" s="635" t="s">
        <v>365</v>
      </c>
      <c r="E3" s="635"/>
      <c r="F3" s="635"/>
      <c r="G3" s="158" t="s">
        <v>364</v>
      </c>
      <c r="H3" s="602" t="s">
        <v>363</v>
      </c>
      <c r="I3" s="759"/>
      <c r="J3" s="602" t="s">
        <v>362</v>
      </c>
      <c r="K3" s="758"/>
      <c r="L3" s="758"/>
      <c r="M3" s="758"/>
      <c r="N3" s="759"/>
    </row>
    <row r="4" spans="2:14" ht="24.05" customHeight="1">
      <c r="B4" s="635" t="s">
        <v>361</v>
      </c>
      <c r="C4" s="635"/>
      <c r="D4" s="635" t="s">
        <v>360</v>
      </c>
      <c r="E4" s="635"/>
      <c r="F4" s="635"/>
      <c r="G4" s="252">
        <v>1</v>
      </c>
      <c r="H4" s="602" t="s">
        <v>359</v>
      </c>
      <c r="I4" s="759"/>
      <c r="J4" s="623" t="s">
        <v>358</v>
      </c>
      <c r="K4" s="760"/>
      <c r="L4" s="760"/>
      <c r="M4" s="760"/>
      <c r="N4" s="624"/>
    </row>
    <row r="5" spans="2:14" ht="24.05" customHeight="1">
      <c r="B5" s="635"/>
      <c r="C5" s="635"/>
      <c r="D5" s="635" t="s">
        <v>357</v>
      </c>
      <c r="E5" s="635"/>
      <c r="F5" s="635"/>
      <c r="G5" s="252">
        <v>1</v>
      </c>
      <c r="H5" s="602" t="s">
        <v>356</v>
      </c>
      <c r="I5" s="759"/>
      <c r="J5" s="623" t="s">
        <v>355</v>
      </c>
      <c r="K5" s="760"/>
      <c r="L5" s="760"/>
      <c r="M5" s="760"/>
      <c r="N5" s="624"/>
    </row>
    <row r="6" spans="2:14" ht="24.05" customHeight="1">
      <c r="B6" s="635"/>
      <c r="C6" s="635"/>
      <c r="D6" s="635" t="s">
        <v>354</v>
      </c>
      <c r="E6" s="635"/>
      <c r="F6" s="635"/>
      <c r="G6" s="252">
        <v>3</v>
      </c>
      <c r="H6" s="602" t="s">
        <v>351</v>
      </c>
      <c r="I6" s="759"/>
      <c r="J6" s="623" t="s">
        <v>350</v>
      </c>
      <c r="K6" s="760"/>
      <c r="L6" s="760"/>
      <c r="M6" s="760"/>
      <c r="N6" s="624"/>
    </row>
    <row r="7" spans="2:14" ht="24.05" customHeight="1">
      <c r="B7" s="635" t="s">
        <v>353</v>
      </c>
      <c r="C7" s="635"/>
      <c r="D7" s="602" t="s">
        <v>352</v>
      </c>
      <c r="E7" s="758"/>
      <c r="F7" s="759"/>
      <c r="G7" s="252">
        <v>4</v>
      </c>
      <c r="H7" s="602" t="s">
        <v>351</v>
      </c>
      <c r="I7" s="759"/>
      <c r="J7" s="623" t="s">
        <v>350</v>
      </c>
      <c r="K7" s="760"/>
      <c r="L7" s="760"/>
      <c r="M7" s="760"/>
      <c r="N7" s="624"/>
    </row>
    <row r="8" spans="2:14" ht="24.05" customHeight="1"/>
    <row r="9" spans="2:14" ht="24.05" customHeight="1"/>
    <row r="10" spans="2:14" s="13" customFormat="1" ht="24.05" customHeight="1">
      <c r="B10" s="13" t="s">
        <v>1898</v>
      </c>
      <c r="N10" s="251" t="s">
        <v>1415</v>
      </c>
    </row>
    <row r="11" spans="2:14" ht="24.05" customHeight="1">
      <c r="B11" s="157"/>
      <c r="C11" s="156" t="s">
        <v>349</v>
      </c>
      <c r="D11" s="590" t="s">
        <v>348</v>
      </c>
      <c r="E11" s="637"/>
      <c r="F11" s="637"/>
      <c r="G11" s="637"/>
      <c r="H11" s="637"/>
      <c r="I11" s="637"/>
      <c r="J11" s="637"/>
      <c r="K11" s="637"/>
      <c r="L11" s="591"/>
      <c r="M11" s="607" t="s">
        <v>347</v>
      </c>
      <c r="N11" s="607" t="s">
        <v>346</v>
      </c>
    </row>
    <row r="12" spans="2:14" ht="24.05" customHeight="1">
      <c r="B12" s="155" t="s">
        <v>345</v>
      </c>
      <c r="C12" s="154"/>
      <c r="D12" s="10" t="s">
        <v>344</v>
      </c>
      <c r="E12" s="10" t="s">
        <v>343</v>
      </c>
      <c r="F12" s="10" t="s">
        <v>342</v>
      </c>
      <c r="G12" s="10" t="s">
        <v>341</v>
      </c>
      <c r="H12" s="10" t="s">
        <v>340</v>
      </c>
      <c r="I12" s="10" t="s">
        <v>339</v>
      </c>
      <c r="J12" s="10" t="s">
        <v>338</v>
      </c>
      <c r="K12" s="10" t="s">
        <v>337</v>
      </c>
      <c r="L12" s="10" t="s">
        <v>336</v>
      </c>
      <c r="M12" s="607"/>
      <c r="N12" s="607"/>
    </row>
    <row r="13" spans="2:14" ht="24.05" customHeight="1">
      <c r="B13" s="761" t="s">
        <v>335</v>
      </c>
      <c r="C13" s="762"/>
      <c r="D13" s="252">
        <v>23</v>
      </c>
      <c r="E13" s="252">
        <v>6</v>
      </c>
      <c r="F13" s="252">
        <v>5</v>
      </c>
      <c r="G13" s="252">
        <v>5</v>
      </c>
      <c r="H13" s="252">
        <v>6</v>
      </c>
      <c r="I13" s="252">
        <v>4</v>
      </c>
      <c r="J13" s="252">
        <v>8</v>
      </c>
      <c r="K13" s="252">
        <v>7</v>
      </c>
      <c r="L13" s="252">
        <f>SUM(D13:K13)</f>
        <v>64</v>
      </c>
      <c r="M13" s="252">
        <v>40</v>
      </c>
      <c r="N13" s="252">
        <f>L13+M13</f>
        <v>104</v>
      </c>
    </row>
    <row r="14" spans="2:14" ht="24.05" customHeight="1">
      <c r="B14" s="590" t="s">
        <v>334</v>
      </c>
      <c r="C14" s="591"/>
      <c r="D14" s="252">
        <v>23</v>
      </c>
      <c r="E14" s="252">
        <v>6</v>
      </c>
      <c r="F14" s="252">
        <v>5</v>
      </c>
      <c r="G14" s="252">
        <v>5</v>
      </c>
      <c r="H14" s="252">
        <v>7</v>
      </c>
      <c r="I14" s="252">
        <v>5</v>
      </c>
      <c r="J14" s="252">
        <v>8</v>
      </c>
      <c r="K14" s="252">
        <v>7</v>
      </c>
      <c r="L14" s="252">
        <f>SUM(D14:K14)</f>
        <v>66</v>
      </c>
      <c r="M14" s="252">
        <v>40</v>
      </c>
      <c r="N14" s="252">
        <f>L14+M14</f>
        <v>106</v>
      </c>
    </row>
  </sheetData>
  <mergeCells count="23">
    <mergeCell ref="H4:I4"/>
    <mergeCell ref="B3:C3"/>
    <mergeCell ref="B4:C6"/>
    <mergeCell ref="D3:F3"/>
    <mergeCell ref="D4:F4"/>
    <mergeCell ref="D5:F5"/>
    <mergeCell ref="D6:F6"/>
    <mergeCell ref="J3:N3"/>
    <mergeCell ref="J5:N5"/>
    <mergeCell ref="J6:N6"/>
    <mergeCell ref="J4:N4"/>
    <mergeCell ref="B14:C14"/>
    <mergeCell ref="N11:N12"/>
    <mergeCell ref="D11:L11"/>
    <mergeCell ref="M11:M12"/>
    <mergeCell ref="B13:C13"/>
    <mergeCell ref="J7:N7"/>
    <mergeCell ref="D7:F7"/>
    <mergeCell ref="H3:I3"/>
    <mergeCell ref="H7:I7"/>
    <mergeCell ref="H6:I6"/>
    <mergeCell ref="H5:I5"/>
    <mergeCell ref="B7:C7"/>
  </mergeCells>
  <phoneticPr fontId="5"/>
  <pageMargins left="0.78740157480314965" right="0.39370078740157483" top="0.39370078740157483" bottom="0.39370078740157483" header="0" footer="0"/>
  <pageSetup paperSize="9" orientation="landscape" horizontalDpi="4294967292" r:id="rId1"/>
  <headerFooter scaleWithDoc="0" alignWithMargins="0">
    <oddFooter>&amp;C&amp;"ＭＳ 明朝,標準"－１９－</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B3421-06C0-4259-8412-C10A45DF0A61}">
  <sheetPr>
    <pageSetUpPr fitToPage="1"/>
  </sheetPr>
  <dimension ref="A1:O37"/>
  <sheetViews>
    <sheetView tabSelected="1" view="pageLayout" zoomScaleNormal="100" zoomScaleSheetLayoutView="100" workbookViewId="0">
      <selection activeCell="J28" sqref="J28"/>
    </sheetView>
  </sheetViews>
  <sheetFormatPr defaultColWidth="9" defaultRowHeight="14.4"/>
  <cols>
    <col min="1" max="1" width="1.88671875" style="3" customWidth="1"/>
    <col min="2" max="2" width="6.109375" style="3" customWidth="1"/>
    <col min="3" max="3" width="16" style="3" customWidth="1"/>
    <col min="4" max="4" width="17.33203125" style="3" customWidth="1"/>
    <col min="5" max="5" width="8" style="3" customWidth="1"/>
    <col min="6" max="6" width="7.21875" style="3" customWidth="1"/>
    <col min="7" max="7" width="12.77734375" style="3" customWidth="1"/>
    <col min="8" max="8" width="3.77734375" style="3" customWidth="1"/>
    <col min="9" max="9" width="16.88671875" style="3" customWidth="1"/>
    <col min="10" max="10" width="8" style="3" customWidth="1"/>
    <col min="11" max="11" width="5.44140625" style="3" customWidth="1"/>
    <col min="12" max="12" width="14.5546875" style="3" customWidth="1"/>
    <col min="13" max="13" width="15.33203125" style="3" customWidth="1"/>
    <col min="14" max="14" width="10" style="3" customWidth="1"/>
    <col min="15" max="15" width="5.44140625" style="3" customWidth="1"/>
    <col min="16" max="16384" width="9" style="3"/>
  </cols>
  <sheetData>
    <row r="1" spans="1:15" ht="16.55" customHeight="1">
      <c r="A1" s="503" t="s">
        <v>1426</v>
      </c>
    </row>
    <row r="2" spans="1:15" ht="16.55" customHeight="1">
      <c r="A2" s="159"/>
      <c r="B2" s="159"/>
      <c r="C2" s="159"/>
      <c r="D2" s="159"/>
      <c r="E2" s="159"/>
      <c r="F2" s="159"/>
      <c r="G2" s="159"/>
      <c r="H2" s="159"/>
      <c r="I2" s="159"/>
      <c r="J2" s="159"/>
      <c r="K2" s="159"/>
      <c r="L2" s="159"/>
      <c r="M2" s="159"/>
      <c r="N2" s="159"/>
      <c r="O2" s="159"/>
    </row>
    <row r="3" spans="1:15" ht="16.55" customHeight="1">
      <c r="A3" s="3" t="s">
        <v>1427</v>
      </c>
    </row>
    <row r="4" spans="1:15" ht="16.55" customHeight="1">
      <c r="A4" s="532" t="s">
        <v>1983</v>
      </c>
    </row>
    <row r="5" spans="1:15" ht="16.55" customHeight="1">
      <c r="A5" s="3" t="s">
        <v>1416</v>
      </c>
    </row>
    <row r="6" spans="1:15" ht="16.55" customHeight="1">
      <c r="A6" s="3" t="s">
        <v>1428</v>
      </c>
    </row>
    <row r="7" spans="1:15" ht="16.55" customHeight="1">
      <c r="A7" s="3" t="s">
        <v>1429</v>
      </c>
    </row>
    <row r="8" spans="1:15" ht="16.55" customHeight="1"/>
    <row r="9" spans="1:15" ht="16.55" customHeight="1">
      <c r="A9" s="3" t="s">
        <v>1899</v>
      </c>
    </row>
    <row r="10" spans="1:15" ht="16.55" customHeight="1">
      <c r="B10" s="160" t="s">
        <v>366</v>
      </c>
      <c r="C10" s="161"/>
      <c r="D10" s="161" t="s">
        <v>367</v>
      </c>
      <c r="E10" s="162" t="s">
        <v>1417</v>
      </c>
      <c r="F10" s="161" t="s">
        <v>1901</v>
      </c>
      <c r="G10" s="161"/>
      <c r="H10" s="161"/>
      <c r="I10" s="163"/>
      <c r="J10" s="163"/>
      <c r="K10" s="163"/>
      <c r="L10" s="163"/>
      <c r="M10" s="163"/>
      <c r="N10" s="163"/>
      <c r="O10" s="164"/>
    </row>
    <row r="11" spans="1:15" ht="16.55" customHeight="1">
      <c r="B11" s="165"/>
      <c r="C11" s="774" t="s">
        <v>368</v>
      </c>
      <c r="D11" s="775"/>
      <c r="E11" s="775"/>
      <c r="F11" s="776"/>
      <c r="G11" s="774" t="s">
        <v>1055</v>
      </c>
      <c r="H11" s="775"/>
      <c r="I11" s="775"/>
      <c r="J11" s="775"/>
      <c r="K11" s="776"/>
      <c r="L11" s="763" t="s">
        <v>1724</v>
      </c>
      <c r="M11" s="764"/>
      <c r="N11" s="764"/>
      <c r="O11" s="765"/>
    </row>
    <row r="12" spans="1:15" ht="16.55" customHeight="1">
      <c r="B12" s="165"/>
      <c r="C12" s="3" t="s">
        <v>1430</v>
      </c>
      <c r="D12" s="167" t="s">
        <v>1431</v>
      </c>
      <c r="E12" s="168" t="s">
        <v>1422</v>
      </c>
      <c r="F12" s="430" t="s">
        <v>1056</v>
      </c>
      <c r="G12" s="766" t="s">
        <v>1432</v>
      </c>
      <c r="H12" s="767"/>
      <c r="I12" s="535" t="s">
        <v>1168</v>
      </c>
      <c r="J12" s="3" t="s">
        <v>1418</v>
      </c>
      <c r="K12" s="223" t="s">
        <v>1326</v>
      </c>
      <c r="L12" s="167" t="s">
        <v>1169</v>
      </c>
      <c r="M12" s="167" t="s">
        <v>1170</v>
      </c>
      <c r="N12" s="532" t="s">
        <v>1715</v>
      </c>
      <c r="O12" s="425" t="s">
        <v>1421</v>
      </c>
    </row>
    <row r="13" spans="1:15" ht="16.55" customHeight="1">
      <c r="B13" s="165"/>
      <c r="C13" s="533"/>
      <c r="E13" s="169"/>
      <c r="F13" s="507"/>
      <c r="G13" s="766" t="s">
        <v>1297</v>
      </c>
      <c r="H13" s="767"/>
      <c r="I13" s="535" t="s">
        <v>1168</v>
      </c>
      <c r="J13" s="3" t="s">
        <v>1419</v>
      </c>
      <c r="K13" s="223" t="s">
        <v>1420</v>
      </c>
      <c r="L13" s="536"/>
      <c r="M13" s="535"/>
      <c r="O13" s="425"/>
    </row>
    <row r="14" spans="1:15" ht="16.55" customHeight="1">
      <c r="B14" s="165"/>
      <c r="C14" s="533"/>
      <c r="E14" s="169"/>
      <c r="F14" s="507"/>
      <c r="G14" s="766" t="s">
        <v>1433</v>
      </c>
      <c r="H14" s="767"/>
      <c r="I14" s="535" t="s">
        <v>1168</v>
      </c>
      <c r="J14" s="3" t="s">
        <v>1419</v>
      </c>
      <c r="K14" s="223" t="s">
        <v>1056</v>
      </c>
      <c r="L14" s="535" t="s">
        <v>1434</v>
      </c>
      <c r="M14" s="535" t="s">
        <v>1170</v>
      </c>
      <c r="N14" s="532" t="s">
        <v>1715</v>
      </c>
      <c r="O14" s="425" t="s">
        <v>1420</v>
      </c>
    </row>
    <row r="15" spans="1:15" ht="16.55" customHeight="1">
      <c r="B15" s="165"/>
      <c r="C15" s="533"/>
      <c r="E15" s="169"/>
      <c r="F15" s="507"/>
      <c r="G15" s="766"/>
      <c r="H15" s="767"/>
      <c r="I15" s="535"/>
      <c r="J15" s="169"/>
      <c r="K15" s="223"/>
      <c r="L15" s="535"/>
      <c r="M15" s="535" t="s">
        <v>1435</v>
      </c>
      <c r="N15" s="3" t="s">
        <v>1422</v>
      </c>
      <c r="O15" s="425"/>
    </row>
    <row r="16" spans="1:15" ht="16.55" customHeight="1">
      <c r="B16" s="170" t="s">
        <v>369</v>
      </c>
      <c r="C16" s="537"/>
      <c r="D16" s="538"/>
      <c r="E16" s="539"/>
      <c r="F16" s="540"/>
      <c r="G16" s="768"/>
      <c r="H16" s="769"/>
      <c r="I16" s="541"/>
      <c r="J16" s="539"/>
      <c r="K16" s="542"/>
      <c r="L16" s="541"/>
      <c r="M16" s="541" t="s">
        <v>1436</v>
      </c>
      <c r="N16" s="543" t="s">
        <v>1716</v>
      </c>
      <c r="O16" s="544"/>
    </row>
    <row r="17" spans="1:15" ht="16.55" customHeight="1">
      <c r="B17" s="171"/>
      <c r="D17" s="3" t="s">
        <v>370</v>
      </c>
      <c r="E17" s="172" t="s">
        <v>1423</v>
      </c>
      <c r="F17" s="172" t="s">
        <v>1902</v>
      </c>
      <c r="G17" s="173"/>
      <c r="H17" s="173"/>
      <c r="I17" s="173"/>
      <c r="J17" s="173"/>
      <c r="K17" s="172"/>
      <c r="L17" s="173"/>
      <c r="M17" s="173"/>
      <c r="N17" s="424"/>
      <c r="O17" s="426"/>
    </row>
    <row r="18" spans="1:15" ht="16.55" customHeight="1">
      <c r="B18" s="165"/>
      <c r="C18" s="167" t="s">
        <v>1437</v>
      </c>
      <c r="D18" s="167" t="s">
        <v>1438</v>
      </c>
      <c r="E18" s="168" t="s">
        <v>1439</v>
      </c>
      <c r="F18" s="430" t="s">
        <v>1056</v>
      </c>
      <c r="G18" s="770"/>
      <c r="H18" s="771"/>
      <c r="I18" s="167"/>
      <c r="J18" s="168"/>
      <c r="K18" s="430"/>
      <c r="L18" s="167"/>
      <c r="M18" s="167"/>
      <c r="N18" s="383"/>
      <c r="O18" s="427"/>
    </row>
    <row r="19" spans="1:15" ht="16.55" customHeight="1">
      <c r="B19" s="165"/>
      <c r="C19" s="535" t="s">
        <v>1440</v>
      </c>
      <c r="D19" s="535" t="s">
        <v>1441</v>
      </c>
      <c r="E19" s="169"/>
      <c r="F19" s="507" t="s">
        <v>1056</v>
      </c>
      <c r="G19" s="772"/>
      <c r="H19" s="773"/>
      <c r="I19" s="535"/>
      <c r="K19" s="223"/>
      <c r="L19" s="179"/>
      <c r="M19" s="535"/>
      <c r="O19" s="425"/>
    </row>
    <row r="20" spans="1:15" ht="16.55" customHeight="1">
      <c r="B20" s="160" t="s">
        <v>371</v>
      </c>
      <c r="C20" s="163"/>
      <c r="D20" s="163" t="s">
        <v>370</v>
      </c>
      <c r="E20" s="174" t="s">
        <v>1327</v>
      </c>
      <c r="F20" s="174" t="s">
        <v>1903</v>
      </c>
      <c r="G20" s="163"/>
      <c r="H20" s="163"/>
      <c r="I20" s="163"/>
      <c r="J20" s="163"/>
      <c r="K20" s="174"/>
      <c r="L20" s="163"/>
      <c r="M20" s="163"/>
      <c r="N20" s="163"/>
      <c r="O20" s="428"/>
    </row>
    <row r="21" spans="1:15" ht="16.55" customHeight="1">
      <c r="B21" s="545"/>
      <c r="C21" s="541"/>
      <c r="D21" s="175"/>
      <c r="E21" s="172"/>
      <c r="F21" s="546"/>
      <c r="G21" s="539"/>
      <c r="H21" s="538"/>
      <c r="I21" s="175"/>
      <c r="J21" s="538"/>
      <c r="K21" s="542"/>
      <c r="L21" s="175"/>
      <c r="M21" s="175"/>
      <c r="N21" s="538"/>
      <c r="O21" s="544"/>
    </row>
    <row r="22" spans="1:15" ht="16.55" customHeight="1">
      <c r="B22" s="176" t="s">
        <v>372</v>
      </c>
      <c r="C22" s="177"/>
      <c r="D22" s="178"/>
      <c r="E22" s="178" t="s">
        <v>1424</v>
      </c>
      <c r="F22" s="178" t="s">
        <v>1900</v>
      </c>
      <c r="G22" s="177"/>
      <c r="H22" s="177"/>
      <c r="I22" s="177"/>
      <c r="J22" s="177"/>
      <c r="K22" s="178"/>
      <c r="L22" s="179"/>
      <c r="M22" s="177"/>
      <c r="N22" s="177"/>
      <c r="O22" s="429"/>
    </row>
    <row r="23" spans="1:15" ht="16.55" customHeight="1">
      <c r="A23" s="14"/>
      <c r="B23" s="14" t="s">
        <v>1904</v>
      </c>
      <c r="C23" s="159"/>
      <c r="D23" s="159"/>
      <c r="E23" s="159"/>
      <c r="F23" s="159"/>
      <c r="G23" s="159"/>
      <c r="H23" s="159"/>
      <c r="I23" s="159"/>
      <c r="J23" s="159"/>
      <c r="K23" s="159"/>
      <c r="L23" s="159"/>
      <c r="M23" s="159"/>
      <c r="N23" s="159"/>
      <c r="O23" s="159"/>
    </row>
    <row r="24" spans="1:15" ht="16.55" customHeight="1"/>
    <row r="25" spans="1:15" ht="16.55" customHeight="1">
      <c r="A25" s="159" t="s">
        <v>373</v>
      </c>
      <c r="O25" s="159"/>
    </row>
    <row r="26" spans="1:15" ht="16.55" customHeight="1">
      <c r="A26" s="3" t="s">
        <v>1712</v>
      </c>
      <c r="M26" s="3" t="s">
        <v>1425</v>
      </c>
      <c r="O26" s="159"/>
    </row>
    <row r="27" spans="1:15" s="547" customFormat="1" ht="16.55" customHeight="1"/>
    <row r="28" spans="1:15" ht="16.55" customHeight="1">
      <c r="B28" s="180" t="s">
        <v>374</v>
      </c>
    </row>
    <row r="29" spans="1:15" ht="16.55" customHeight="1">
      <c r="C29" s="181" t="s">
        <v>375</v>
      </c>
      <c r="D29" s="532" t="s">
        <v>1984</v>
      </c>
      <c r="G29" s="181" t="s">
        <v>376</v>
      </c>
      <c r="I29" s="14" t="s">
        <v>1328</v>
      </c>
      <c r="J29" s="181"/>
      <c r="K29" s="181"/>
      <c r="L29" s="3" t="s">
        <v>858</v>
      </c>
    </row>
    <row r="30" spans="1:15" ht="16.55" customHeight="1">
      <c r="C30" s="181" t="s">
        <v>377</v>
      </c>
      <c r="D30" s="3" t="s">
        <v>378</v>
      </c>
      <c r="G30" s="181"/>
      <c r="I30" s="3" t="s">
        <v>1329</v>
      </c>
      <c r="J30" s="181"/>
      <c r="K30" s="181"/>
      <c r="L30" s="3" t="s">
        <v>862</v>
      </c>
    </row>
    <row r="31" spans="1:15" ht="16.55" customHeight="1">
      <c r="C31" s="181" t="s">
        <v>379</v>
      </c>
      <c r="D31" s="3" t="s">
        <v>1905</v>
      </c>
      <c r="G31" s="181" t="s">
        <v>380</v>
      </c>
      <c r="I31" s="3" t="s">
        <v>1330</v>
      </c>
      <c r="J31" s="181"/>
      <c r="K31" s="181"/>
      <c r="L31" s="3" t="s">
        <v>1906</v>
      </c>
    </row>
    <row r="32" spans="1:15" ht="16.55" customHeight="1">
      <c r="C32" s="181"/>
      <c r="D32" s="3" t="s">
        <v>1907</v>
      </c>
      <c r="I32" s="3" t="s">
        <v>1450</v>
      </c>
      <c r="J32" s="181"/>
      <c r="K32" s="181"/>
      <c r="M32" s="3" t="s">
        <v>1979</v>
      </c>
    </row>
    <row r="33" spans="3:12" ht="16.55" customHeight="1">
      <c r="C33" s="181"/>
      <c r="D33" s="3" t="s">
        <v>381</v>
      </c>
      <c r="I33" s="3" t="s">
        <v>1980</v>
      </c>
      <c r="J33" s="181"/>
      <c r="K33" s="181"/>
      <c r="L33" s="3" t="s">
        <v>860</v>
      </c>
    </row>
    <row r="34" spans="3:12" ht="16.55" customHeight="1">
      <c r="C34" s="181"/>
      <c r="D34" s="3" t="s">
        <v>382</v>
      </c>
      <c r="I34" s="3" t="s">
        <v>1451</v>
      </c>
      <c r="J34" s="181"/>
      <c r="K34" s="181"/>
      <c r="L34" s="3" t="s">
        <v>861</v>
      </c>
    </row>
    <row r="35" spans="3:12" ht="16.55" customHeight="1">
      <c r="C35" s="181" t="s">
        <v>383</v>
      </c>
      <c r="D35" s="3" t="s">
        <v>384</v>
      </c>
      <c r="I35" s="3" t="s">
        <v>1452</v>
      </c>
      <c r="J35" s="181"/>
      <c r="K35" s="181"/>
      <c r="L35" s="258" t="s">
        <v>859</v>
      </c>
    </row>
    <row r="36" spans="3:12" ht="16.55" customHeight="1">
      <c r="C36" s="181" t="s">
        <v>385</v>
      </c>
      <c r="D36" s="3" t="s">
        <v>386</v>
      </c>
      <c r="I36" s="3" t="s">
        <v>1453</v>
      </c>
      <c r="J36" s="181"/>
      <c r="K36" s="181"/>
    </row>
    <row r="37" spans="3:12" ht="16.55" customHeight="1">
      <c r="C37" s="181" t="s">
        <v>387</v>
      </c>
      <c r="D37" s="182" t="s">
        <v>388</v>
      </c>
      <c r="I37" s="3" t="s">
        <v>1454</v>
      </c>
      <c r="J37" s="181"/>
      <c r="K37" s="181"/>
    </row>
  </sheetData>
  <mergeCells count="10">
    <mergeCell ref="G16:H16"/>
    <mergeCell ref="G18:H18"/>
    <mergeCell ref="G19:H19"/>
    <mergeCell ref="C11:F11"/>
    <mergeCell ref="G11:K11"/>
    <mergeCell ref="L11:O11"/>
    <mergeCell ref="G12:H12"/>
    <mergeCell ref="G13:H13"/>
    <mergeCell ref="G14:H14"/>
    <mergeCell ref="G15:H15"/>
  </mergeCells>
  <phoneticPr fontId="5"/>
  <pageMargins left="0.78740157480314965" right="0.39370078740157483" top="0.39370078740157483" bottom="0.39370078740157483" header="0" footer="0"/>
  <pageSetup paperSize="9" scale="92" orientation="landscape" r:id="rId1"/>
  <headerFooter scaleWithDoc="0" alignWithMargins="0">
    <oddFooter>&amp;C&amp;"ＭＳ 明朝,標準"－２０－</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99474-5D8E-4640-9C71-146E3747A09A}">
  <sheetPr>
    <pageSetUpPr fitToPage="1"/>
  </sheetPr>
  <dimension ref="B2:O48"/>
  <sheetViews>
    <sheetView showGridLines="0" view="pageLayout" zoomScaleNormal="100" workbookViewId="0">
      <selection activeCell="O10" sqref="O10"/>
    </sheetView>
  </sheetViews>
  <sheetFormatPr defaultColWidth="9" defaultRowHeight="15.05"/>
  <cols>
    <col min="1" max="1" width="5.77734375" style="183" customWidth="1"/>
    <col min="2" max="2" width="10.44140625" style="183" customWidth="1"/>
    <col min="3" max="4" width="5.109375" style="183" customWidth="1"/>
    <col min="5" max="6" width="10.6640625" style="183" customWidth="1"/>
    <col min="7" max="8" width="5.21875" style="183" customWidth="1"/>
    <col min="9" max="9" width="3.44140625" style="183" customWidth="1"/>
    <col min="10" max="10" width="3.21875" style="183" customWidth="1"/>
    <col min="11" max="11" width="3.77734375" style="183" customWidth="1"/>
    <col min="12" max="14" width="10.6640625" style="183" customWidth="1"/>
    <col min="15" max="15" width="12.6640625" style="183" customWidth="1"/>
    <col min="16" max="16" width="14.109375" style="183" customWidth="1"/>
    <col min="17" max="21" width="21" style="183" customWidth="1"/>
    <col min="22" max="16384" width="9" style="183"/>
  </cols>
  <sheetData>
    <row r="2" spans="2:15" ht="16.55" customHeight="1">
      <c r="B2" s="184" t="s">
        <v>389</v>
      </c>
      <c r="C2" s="149"/>
    </row>
    <row r="3" spans="2:15" ht="19" customHeight="1">
      <c r="B3" s="184"/>
      <c r="C3" s="149"/>
    </row>
    <row r="4" spans="2:15" ht="19" customHeight="1">
      <c r="B4" s="149" t="s">
        <v>1908</v>
      </c>
      <c r="C4" s="149"/>
    </row>
    <row r="5" spans="2:15" ht="19" customHeight="1">
      <c r="B5" s="149" t="s">
        <v>863</v>
      </c>
      <c r="C5" s="149"/>
      <c r="F5" s="259" t="s">
        <v>390</v>
      </c>
      <c r="G5" s="259"/>
    </row>
    <row r="6" spans="2:15" ht="19" customHeight="1">
      <c r="B6" s="149" t="s">
        <v>864</v>
      </c>
      <c r="C6" s="149"/>
      <c r="F6" s="149" t="s">
        <v>865</v>
      </c>
      <c r="G6" s="149"/>
    </row>
    <row r="7" spans="2:15" ht="19" customHeight="1">
      <c r="B7" s="149" t="s">
        <v>866</v>
      </c>
      <c r="C7" s="149"/>
      <c r="F7" s="149" t="s">
        <v>867</v>
      </c>
      <c r="G7" s="149"/>
    </row>
    <row r="8" spans="2:15" ht="19" customHeight="1">
      <c r="B8" s="387" t="s">
        <v>391</v>
      </c>
      <c r="C8" s="779" t="s">
        <v>1981</v>
      </c>
      <c r="D8" s="779"/>
      <c r="E8" s="779"/>
      <c r="F8" s="779"/>
      <c r="G8" s="779"/>
      <c r="H8" s="779"/>
      <c r="I8" s="779"/>
      <c r="J8" s="779"/>
      <c r="K8" s="779"/>
      <c r="L8" s="779"/>
      <c r="M8" s="779"/>
      <c r="N8" s="779"/>
      <c r="O8" s="387" t="s">
        <v>392</v>
      </c>
    </row>
    <row r="9" spans="2:15" ht="19" customHeight="1">
      <c r="B9" s="387" t="s">
        <v>393</v>
      </c>
      <c r="C9" s="779" t="s">
        <v>394</v>
      </c>
      <c r="D9" s="779"/>
      <c r="E9" s="387">
        <v>2140</v>
      </c>
      <c r="F9" s="387">
        <v>2182</v>
      </c>
      <c r="G9" s="780" t="s">
        <v>395</v>
      </c>
      <c r="H9" s="781"/>
      <c r="I9" s="780">
        <v>4411</v>
      </c>
      <c r="J9" s="782"/>
      <c r="K9" s="781"/>
      <c r="L9" s="387">
        <v>4420</v>
      </c>
      <c r="M9" s="387">
        <v>8794</v>
      </c>
      <c r="N9" s="387">
        <v>8740</v>
      </c>
      <c r="O9" s="387" t="s">
        <v>1725</v>
      </c>
    </row>
    <row r="10" spans="2:15" ht="19" customHeight="1">
      <c r="B10" s="185"/>
      <c r="C10" s="185"/>
      <c r="D10" s="185"/>
      <c r="E10" s="185"/>
      <c r="F10" s="185"/>
      <c r="G10" s="185"/>
      <c r="H10" s="185"/>
      <c r="I10" s="185"/>
      <c r="J10" s="185"/>
      <c r="K10" s="185"/>
      <c r="L10" s="185"/>
      <c r="M10" s="185"/>
      <c r="N10" s="185"/>
      <c r="O10" s="185"/>
    </row>
    <row r="11" spans="2:15" ht="19" customHeight="1">
      <c r="B11" s="149" t="s">
        <v>396</v>
      </c>
      <c r="C11" s="149"/>
      <c r="D11" s="777" t="s">
        <v>1455</v>
      </c>
      <c r="E11" s="777"/>
      <c r="F11" s="149" t="s">
        <v>1909</v>
      </c>
      <c r="G11" s="149"/>
      <c r="J11" s="183" t="s">
        <v>1456</v>
      </c>
      <c r="L11" s="149" t="s">
        <v>1910</v>
      </c>
      <c r="N11" s="183" t="s">
        <v>1457</v>
      </c>
    </row>
    <row r="12" spans="2:15" ht="19" customHeight="1">
      <c r="D12" s="777" t="s">
        <v>1458</v>
      </c>
      <c r="E12" s="777"/>
      <c r="F12" s="149" t="s">
        <v>1459</v>
      </c>
      <c r="G12" s="149"/>
      <c r="J12" s="183" t="s">
        <v>1460</v>
      </c>
      <c r="L12" s="149" t="s">
        <v>1461</v>
      </c>
      <c r="N12" s="778" t="s">
        <v>1457</v>
      </c>
    </row>
    <row r="13" spans="2:15" ht="19" customHeight="1">
      <c r="D13" s="777" t="s">
        <v>397</v>
      </c>
      <c r="E13" s="777"/>
      <c r="F13" s="149" t="s">
        <v>1462</v>
      </c>
      <c r="G13" s="149"/>
      <c r="J13" s="183" t="s">
        <v>1463</v>
      </c>
      <c r="L13" s="183" t="s">
        <v>1911</v>
      </c>
      <c r="N13" s="778"/>
    </row>
    <row r="14" spans="2:15" ht="19" customHeight="1">
      <c r="D14" s="259"/>
      <c r="E14" s="259"/>
      <c r="F14" s="149"/>
      <c r="G14" s="149"/>
      <c r="N14" s="534"/>
    </row>
    <row r="15" spans="2:15" ht="19" customHeight="1">
      <c r="B15" s="183" t="s">
        <v>1449</v>
      </c>
    </row>
    <row r="16" spans="2:15" ht="19" customHeight="1"/>
    <row r="17" spans="2:14" ht="19" customHeight="1">
      <c r="B17" s="183" t="s">
        <v>1448</v>
      </c>
    </row>
    <row r="18" spans="2:14" ht="19" customHeight="1">
      <c r="B18" s="783" t="s">
        <v>398</v>
      </c>
      <c r="C18" s="783"/>
      <c r="D18" s="783"/>
      <c r="E18" s="783"/>
      <c r="F18" s="377" t="s">
        <v>399</v>
      </c>
      <c r="G18" s="784" t="s">
        <v>400</v>
      </c>
      <c r="H18" s="785"/>
      <c r="I18" s="785"/>
      <c r="J18" s="786"/>
    </row>
    <row r="19" spans="2:14" ht="19" customHeight="1">
      <c r="B19" s="783" t="s">
        <v>401</v>
      </c>
      <c r="C19" s="787" t="s">
        <v>402</v>
      </c>
      <c r="D19" s="787"/>
      <c r="E19" s="787"/>
      <c r="F19" s="257">
        <v>440</v>
      </c>
      <c r="G19" s="384">
        <v>14</v>
      </c>
      <c r="H19" s="386" t="s">
        <v>1171</v>
      </c>
      <c r="I19" s="385" t="s">
        <v>1442</v>
      </c>
      <c r="J19" s="388" t="s">
        <v>1172</v>
      </c>
      <c r="N19" s="389"/>
    </row>
    <row r="20" spans="2:14" ht="19" customHeight="1">
      <c r="B20" s="783"/>
      <c r="C20" s="787" t="s">
        <v>403</v>
      </c>
      <c r="D20" s="787"/>
      <c r="E20" s="787"/>
      <c r="F20" s="257">
        <v>1066</v>
      </c>
      <c r="G20" s="384">
        <v>120</v>
      </c>
      <c r="H20" s="386" t="s">
        <v>1171</v>
      </c>
      <c r="I20" s="385" t="s">
        <v>1443</v>
      </c>
      <c r="J20" s="388" t="s">
        <v>1172</v>
      </c>
    </row>
    <row r="21" spans="2:14" ht="19" customHeight="1">
      <c r="B21" s="783"/>
      <c r="C21" s="787" t="s">
        <v>404</v>
      </c>
      <c r="D21" s="787"/>
      <c r="E21" s="787"/>
      <c r="F21" s="257">
        <v>1103</v>
      </c>
      <c r="G21" s="384">
        <v>36</v>
      </c>
      <c r="H21" s="386" t="s">
        <v>1171</v>
      </c>
      <c r="I21" s="385" t="s">
        <v>1444</v>
      </c>
      <c r="J21" s="388" t="s">
        <v>1172</v>
      </c>
    </row>
    <row r="22" spans="2:14" ht="19" customHeight="1">
      <c r="B22" s="783"/>
      <c r="C22" s="787" t="s">
        <v>405</v>
      </c>
      <c r="D22" s="787"/>
      <c r="E22" s="787"/>
      <c r="F22" s="257">
        <v>2263</v>
      </c>
      <c r="G22" s="384">
        <v>111</v>
      </c>
      <c r="H22" s="386" t="s">
        <v>1171</v>
      </c>
      <c r="I22" s="385" t="s">
        <v>1445</v>
      </c>
      <c r="J22" s="388" t="s">
        <v>1172</v>
      </c>
    </row>
    <row r="23" spans="2:14" ht="19" customHeight="1">
      <c r="B23" s="783"/>
      <c r="C23" s="787" t="s">
        <v>406</v>
      </c>
      <c r="D23" s="787"/>
      <c r="E23" s="787"/>
      <c r="F23" s="257">
        <v>8</v>
      </c>
      <c r="G23" s="384"/>
      <c r="H23" s="386"/>
      <c r="I23" s="385" t="s">
        <v>1167</v>
      </c>
      <c r="J23" s="388" t="s">
        <v>1172</v>
      </c>
    </row>
    <row r="24" spans="2:14" ht="19" customHeight="1">
      <c r="B24" s="783"/>
      <c r="C24" s="787" t="s">
        <v>407</v>
      </c>
      <c r="D24" s="787"/>
      <c r="E24" s="787"/>
      <c r="F24" s="257">
        <v>4880</v>
      </c>
      <c r="G24" s="384">
        <v>284</v>
      </c>
      <c r="H24" s="386" t="s">
        <v>1171</v>
      </c>
      <c r="I24" s="385" t="s">
        <v>1446</v>
      </c>
      <c r="J24" s="388" t="s">
        <v>1172</v>
      </c>
      <c r="N24" s="253"/>
    </row>
    <row r="25" spans="2:14" ht="19" customHeight="1">
      <c r="B25" s="783" t="s">
        <v>868</v>
      </c>
      <c r="C25" s="783"/>
      <c r="D25" s="783"/>
      <c r="E25" s="783"/>
      <c r="F25" s="257">
        <v>10014</v>
      </c>
      <c r="G25" s="384">
        <v>415</v>
      </c>
      <c r="H25" s="386" t="s">
        <v>1171</v>
      </c>
      <c r="I25" s="385" t="s">
        <v>1026</v>
      </c>
      <c r="J25" s="388" t="s">
        <v>1172</v>
      </c>
    </row>
    <row r="26" spans="2:14" ht="19" customHeight="1">
      <c r="B26" s="783" t="s">
        <v>869</v>
      </c>
      <c r="C26" s="783"/>
      <c r="D26" s="783"/>
      <c r="E26" s="783"/>
      <c r="F26" s="257">
        <v>14894</v>
      </c>
      <c r="G26" s="384">
        <v>699</v>
      </c>
      <c r="H26" s="386" t="s">
        <v>1171</v>
      </c>
      <c r="I26" s="385" t="s">
        <v>1447</v>
      </c>
      <c r="J26" s="388" t="s">
        <v>1172</v>
      </c>
    </row>
    <row r="27" spans="2:14" ht="17.2" customHeight="1"/>
    <row r="28" spans="2:14" ht="15.75" customHeight="1"/>
    <row r="29" spans="2:14" ht="15.75" customHeight="1"/>
    <row r="30" spans="2:14" ht="15.75" customHeight="1"/>
    <row r="31" spans="2:14" ht="15.75" customHeight="1"/>
    <row r="32" spans="2:1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8" ht="15.75" customHeight="1"/>
  </sheetData>
  <mergeCells count="19">
    <mergeCell ref="B25:E25"/>
    <mergeCell ref="B26:E26"/>
    <mergeCell ref="B18:E18"/>
    <mergeCell ref="G18:J18"/>
    <mergeCell ref="B19:B24"/>
    <mergeCell ref="C19:E19"/>
    <mergeCell ref="C20:E20"/>
    <mergeCell ref="C21:E21"/>
    <mergeCell ref="C22:E22"/>
    <mergeCell ref="C23:E23"/>
    <mergeCell ref="C24:E24"/>
    <mergeCell ref="D12:E12"/>
    <mergeCell ref="N12:N13"/>
    <mergeCell ref="D13:E13"/>
    <mergeCell ref="C8:N8"/>
    <mergeCell ref="C9:D9"/>
    <mergeCell ref="G9:H9"/>
    <mergeCell ref="I9:K9"/>
    <mergeCell ref="D11:E11"/>
  </mergeCells>
  <phoneticPr fontId="5"/>
  <pageMargins left="0.78740157480314965" right="0.39370078740157483" top="0.39370078740157483" bottom="0.39370078740157483" header="0" footer="0"/>
  <pageSetup paperSize="9" orientation="landscape" horizontalDpi="4294967292" verticalDpi="1200" r:id="rId1"/>
  <headerFooter scaleWithDoc="0" alignWithMargins="0">
    <oddFooter>&amp;C&amp;"ＭＳ 明朝,標準"－２１－</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pageSetUpPr fitToPage="1"/>
  </sheetPr>
  <dimension ref="A1:I21"/>
  <sheetViews>
    <sheetView view="pageLayout" zoomScaleNormal="100" workbookViewId="0">
      <selection activeCell="D11" sqref="D11:E12"/>
    </sheetView>
  </sheetViews>
  <sheetFormatPr defaultColWidth="9" defaultRowHeight="14.4"/>
  <cols>
    <col min="1" max="1" width="2.109375" style="9" customWidth="1"/>
    <col min="2" max="2" width="18" style="9" customWidth="1"/>
    <col min="3" max="3" width="2.109375" style="9" customWidth="1"/>
    <col min="4" max="5" width="12.44140625" style="9" customWidth="1"/>
    <col min="6" max="9" width="21.33203125" style="9" customWidth="1"/>
    <col min="10" max="16384" width="9" style="9"/>
  </cols>
  <sheetData>
    <row r="1" spans="1:9" ht="19" customHeight="1"/>
    <row r="2" spans="1:9" ht="18" customHeight="1"/>
    <row r="3" spans="1:9" ht="20" customHeight="1">
      <c r="B3" s="186" t="s">
        <v>1912</v>
      </c>
      <c r="C3" s="186"/>
      <c r="D3" s="186"/>
      <c r="E3" s="186"/>
      <c r="F3" s="186"/>
      <c r="G3" s="186"/>
      <c r="H3" s="186"/>
      <c r="I3" s="186"/>
    </row>
    <row r="4" spans="1:9" ht="20" customHeight="1">
      <c r="A4" s="375"/>
      <c r="B4" s="390" t="s">
        <v>408</v>
      </c>
      <c r="C4" s="188"/>
      <c r="D4" s="788" t="s">
        <v>409</v>
      </c>
      <c r="E4" s="789"/>
      <c r="F4" s="190" t="s">
        <v>410</v>
      </c>
      <c r="G4" s="190" t="s">
        <v>411</v>
      </c>
      <c r="H4" s="190" t="s">
        <v>412</v>
      </c>
      <c r="I4" s="190" t="s">
        <v>413</v>
      </c>
    </row>
    <row r="5" spans="1:9" ht="20" customHeight="1">
      <c r="A5" s="375"/>
      <c r="B5" s="187" t="s">
        <v>414</v>
      </c>
      <c r="C5" s="188"/>
      <c r="D5" s="795">
        <v>22370</v>
      </c>
      <c r="E5" s="796"/>
      <c r="F5" s="189">
        <v>24007</v>
      </c>
      <c r="G5" s="189">
        <v>26243</v>
      </c>
      <c r="H5" s="189">
        <v>27310</v>
      </c>
      <c r="I5" s="189">
        <v>28669</v>
      </c>
    </row>
    <row r="6" spans="1:9" ht="20" customHeight="1">
      <c r="A6" s="375"/>
      <c r="B6" s="187" t="s">
        <v>415</v>
      </c>
      <c r="C6" s="188"/>
      <c r="D6" s="788" t="s">
        <v>416</v>
      </c>
      <c r="E6" s="789"/>
      <c r="F6" s="190" t="s">
        <v>417</v>
      </c>
      <c r="G6" s="190" t="s">
        <v>418</v>
      </c>
      <c r="H6" s="190" t="s">
        <v>419</v>
      </c>
      <c r="I6" s="190" t="s">
        <v>420</v>
      </c>
    </row>
    <row r="7" spans="1:9" ht="20" customHeight="1">
      <c r="A7" s="375"/>
      <c r="B7" s="187" t="s">
        <v>421</v>
      </c>
      <c r="C7" s="188"/>
      <c r="D7" s="788" t="s">
        <v>422</v>
      </c>
      <c r="E7" s="789"/>
      <c r="F7" s="190" t="s">
        <v>422</v>
      </c>
      <c r="G7" s="190" t="s">
        <v>422</v>
      </c>
      <c r="H7" s="190" t="s">
        <v>422</v>
      </c>
      <c r="I7" s="190" t="s">
        <v>422</v>
      </c>
    </row>
    <row r="8" spans="1:9" ht="20" customHeight="1">
      <c r="A8" s="375"/>
      <c r="B8" s="187" t="s">
        <v>1913</v>
      </c>
      <c r="C8" s="188"/>
      <c r="D8" s="788" t="s">
        <v>423</v>
      </c>
      <c r="E8" s="789"/>
      <c r="F8" s="190" t="s">
        <v>423</v>
      </c>
      <c r="G8" s="190" t="s">
        <v>424</v>
      </c>
      <c r="H8" s="190" t="s">
        <v>425</v>
      </c>
      <c r="I8" s="190" t="s">
        <v>426</v>
      </c>
    </row>
    <row r="9" spans="1:9" ht="20" customHeight="1">
      <c r="A9" s="375"/>
      <c r="B9" s="187" t="s">
        <v>427</v>
      </c>
      <c r="C9" s="188"/>
      <c r="D9" s="788" t="s">
        <v>428</v>
      </c>
      <c r="E9" s="789"/>
      <c r="F9" s="190" t="s">
        <v>428</v>
      </c>
      <c r="G9" s="190" t="s">
        <v>428</v>
      </c>
      <c r="H9" s="190" t="s">
        <v>428</v>
      </c>
      <c r="I9" s="190" t="s">
        <v>428</v>
      </c>
    </row>
    <row r="10" spans="1:9" ht="20" customHeight="1">
      <c r="A10" s="375"/>
      <c r="B10" s="187" t="s">
        <v>429</v>
      </c>
      <c r="C10" s="188"/>
      <c r="D10" s="793">
        <v>51</v>
      </c>
      <c r="E10" s="794"/>
      <c r="F10" s="191">
        <v>50</v>
      </c>
      <c r="G10" s="191">
        <v>51</v>
      </c>
      <c r="H10" s="191">
        <v>59</v>
      </c>
      <c r="I10" s="191">
        <v>19</v>
      </c>
    </row>
    <row r="11" spans="1:9" ht="20" customHeight="1">
      <c r="A11" s="376"/>
      <c r="B11" s="792" t="s">
        <v>430</v>
      </c>
      <c r="C11" s="192"/>
      <c r="D11" s="1323" t="s">
        <v>1057</v>
      </c>
      <c r="E11" s="1324"/>
      <c r="F11" s="790" t="s">
        <v>1058</v>
      </c>
      <c r="G11" s="790" t="s">
        <v>1059</v>
      </c>
      <c r="H11" s="790" t="s">
        <v>1060</v>
      </c>
      <c r="I11" s="790" t="s">
        <v>1061</v>
      </c>
    </row>
    <row r="12" spans="1:9" ht="20" customHeight="1">
      <c r="A12" s="155"/>
      <c r="B12" s="792"/>
      <c r="C12" s="391"/>
      <c r="D12" s="1325"/>
      <c r="E12" s="1326"/>
      <c r="F12" s="791"/>
      <c r="G12" s="791"/>
      <c r="H12" s="791"/>
      <c r="I12" s="791"/>
    </row>
    <row r="13" spans="1:9" ht="20" customHeight="1">
      <c r="B13" s="193"/>
      <c r="C13" s="193"/>
      <c r="D13" s="193"/>
    </row>
    <row r="14" spans="1:9" ht="20" customHeight="1">
      <c r="B14" s="193"/>
      <c r="C14" s="193"/>
      <c r="D14" s="193"/>
    </row>
    <row r="15" spans="1:9" ht="20" customHeight="1">
      <c r="C15" s="193"/>
      <c r="D15" s="193"/>
      <c r="F15" s="194" t="s">
        <v>1464</v>
      </c>
    </row>
    <row r="16" spans="1:9" ht="20" customHeight="1">
      <c r="A16" s="375"/>
      <c r="B16" s="390" t="s">
        <v>431</v>
      </c>
      <c r="C16" s="188"/>
      <c r="D16" s="788" t="s">
        <v>432</v>
      </c>
      <c r="E16" s="789"/>
      <c r="F16" s="190" t="s">
        <v>433</v>
      </c>
    </row>
    <row r="17" spans="1:6" ht="20" customHeight="1">
      <c r="A17" s="375"/>
      <c r="B17" s="187" t="s">
        <v>434</v>
      </c>
      <c r="C17" s="188"/>
      <c r="D17" s="392">
        <v>807</v>
      </c>
      <c r="E17" s="393" t="s">
        <v>1062</v>
      </c>
      <c r="F17" s="191"/>
    </row>
    <row r="18" spans="1:6" ht="20" customHeight="1">
      <c r="A18" s="375"/>
      <c r="B18" s="187" t="s">
        <v>435</v>
      </c>
      <c r="C18" s="188"/>
      <c r="D18" s="392">
        <v>1076</v>
      </c>
      <c r="E18" s="393" t="s">
        <v>1063</v>
      </c>
      <c r="F18" s="191"/>
    </row>
    <row r="19" spans="1:6" ht="20" customHeight="1">
      <c r="A19" s="375"/>
      <c r="B19" s="187" t="s">
        <v>436</v>
      </c>
      <c r="C19" s="188"/>
      <c r="D19" s="392">
        <v>1883</v>
      </c>
      <c r="E19" s="393" t="s">
        <v>1063</v>
      </c>
      <c r="F19" s="191"/>
    </row>
    <row r="20" spans="1:6" ht="20" customHeight="1">
      <c r="B20" s="195"/>
      <c r="C20" s="195"/>
      <c r="D20" s="195"/>
    </row>
    <row r="21" spans="1:6" ht="15.05" customHeight="1">
      <c r="B21" s="196"/>
      <c r="C21" s="196"/>
      <c r="D21" s="196"/>
    </row>
  </sheetData>
  <mergeCells count="14">
    <mergeCell ref="D16:E16"/>
    <mergeCell ref="D9:E9"/>
    <mergeCell ref="D5:E5"/>
    <mergeCell ref="D6:E6"/>
    <mergeCell ref="D7:E7"/>
    <mergeCell ref="D8:E8"/>
    <mergeCell ref="D4:E4"/>
    <mergeCell ref="I11:I12"/>
    <mergeCell ref="B11:B12"/>
    <mergeCell ref="F11:F12"/>
    <mergeCell ref="G11:G12"/>
    <mergeCell ref="H11:H12"/>
    <mergeCell ref="D10:E10"/>
    <mergeCell ref="D11:E12"/>
  </mergeCells>
  <phoneticPr fontId="5"/>
  <pageMargins left="0.78740157480314965" right="0.39370078740157483" top="0.39370078740157483" bottom="0.39370078740157483" header="0" footer="0"/>
  <pageSetup paperSize="9" orientation="landscape" horizontalDpi="4294967292" verticalDpi="1200" r:id="rId1"/>
  <headerFooter scaleWithDoc="0" alignWithMargins="0">
    <oddFooter>&amp;C&amp;"ＭＳ 明朝,標準"－２２－</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pageSetUpPr fitToPage="1"/>
  </sheetPr>
  <dimension ref="A1:AM41"/>
  <sheetViews>
    <sheetView view="pageLayout" zoomScaleNormal="100" workbookViewId="0">
      <selection activeCell="H11" sqref="H11:P11"/>
    </sheetView>
  </sheetViews>
  <sheetFormatPr defaultColWidth="9" defaultRowHeight="14.4"/>
  <cols>
    <col min="1" max="3" width="3.21875" style="14" customWidth="1"/>
    <col min="4" max="6" width="4.44140625" style="14" customWidth="1"/>
    <col min="7" max="7" width="1.21875" style="14" customWidth="1"/>
    <col min="8" max="9" width="5.77734375" style="14" customWidth="1"/>
    <col min="10" max="10" width="7.109375" style="14" customWidth="1"/>
    <col min="11" max="15" width="5.77734375" style="14" customWidth="1"/>
    <col min="16" max="18" width="6.5546875" style="14" customWidth="1"/>
    <col min="19" max="26" width="3.6640625" style="14" customWidth="1"/>
    <col min="27" max="29" width="3.21875" style="14" customWidth="1"/>
    <col min="30" max="31" width="3.6640625" style="14" customWidth="1"/>
    <col min="32" max="38" width="3.44140625" style="14" customWidth="1"/>
    <col min="39" max="39" width="7.21875" style="14" customWidth="1"/>
    <col min="40" max="16384" width="9" style="14"/>
  </cols>
  <sheetData>
    <row r="1" spans="1:39" s="38" customFormat="1" ht="20.95" customHeight="1">
      <c r="A1" s="8" t="s">
        <v>437</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row>
    <row r="2" spans="1:39" ht="17.2" customHeight="1">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1:39" ht="17.2" customHeight="1">
      <c r="A3" s="3" t="s">
        <v>1914</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row>
    <row r="4" spans="1:39" ht="17.2" customHeight="1">
      <c r="A4" s="3" t="s">
        <v>1334</v>
      </c>
      <c r="AH4" s="431"/>
      <c r="AI4" s="431"/>
      <c r="AM4" s="414" t="s">
        <v>438</v>
      </c>
    </row>
    <row r="5" spans="1:39" ht="16.55" customHeight="1">
      <c r="A5" s="797" t="s">
        <v>439</v>
      </c>
      <c r="B5" s="689"/>
      <c r="C5" s="689"/>
      <c r="D5" s="799" t="s">
        <v>440</v>
      </c>
      <c r="E5" s="799"/>
      <c r="F5" s="799"/>
      <c r="G5" s="800" t="s">
        <v>441</v>
      </c>
      <c r="H5" s="801"/>
      <c r="I5" s="801"/>
      <c r="J5" s="801"/>
      <c r="K5" s="801"/>
      <c r="L5" s="801"/>
      <c r="M5" s="801"/>
      <c r="N5" s="801"/>
      <c r="O5" s="801"/>
      <c r="P5" s="801"/>
      <c r="Q5" s="801"/>
      <c r="R5" s="802"/>
      <c r="S5" s="799" t="s">
        <v>442</v>
      </c>
      <c r="T5" s="799"/>
      <c r="U5" s="799"/>
      <c r="V5" s="799" t="s">
        <v>443</v>
      </c>
      <c r="W5" s="799"/>
      <c r="X5" s="799"/>
      <c r="Y5" s="799"/>
      <c r="Z5" s="799"/>
      <c r="AA5" s="799"/>
      <c r="AB5" s="799"/>
      <c r="AC5" s="799"/>
      <c r="AD5" s="799"/>
      <c r="AE5" s="799"/>
      <c r="AF5" s="800" t="s">
        <v>444</v>
      </c>
      <c r="AG5" s="801"/>
      <c r="AH5" s="801"/>
      <c r="AI5" s="801"/>
      <c r="AJ5" s="801"/>
      <c r="AK5" s="801"/>
      <c r="AL5" s="801"/>
      <c r="AM5" s="806"/>
    </row>
    <row r="6" spans="1:39" ht="16.55" customHeight="1">
      <c r="A6" s="798"/>
      <c r="B6" s="668"/>
      <c r="C6" s="668"/>
      <c r="D6" s="669"/>
      <c r="E6" s="669"/>
      <c r="F6" s="669"/>
      <c r="G6" s="803"/>
      <c r="H6" s="804"/>
      <c r="I6" s="804"/>
      <c r="J6" s="804"/>
      <c r="K6" s="804"/>
      <c r="L6" s="804"/>
      <c r="M6" s="804"/>
      <c r="N6" s="804"/>
      <c r="O6" s="804"/>
      <c r="P6" s="804"/>
      <c r="Q6" s="804"/>
      <c r="R6" s="805"/>
      <c r="S6" s="669"/>
      <c r="T6" s="669"/>
      <c r="U6" s="669"/>
      <c r="V6" s="809" t="s">
        <v>1915</v>
      </c>
      <c r="W6" s="809"/>
      <c r="X6" s="809"/>
      <c r="Y6" s="809"/>
      <c r="Z6" s="809"/>
      <c r="AA6" s="810" t="s">
        <v>445</v>
      </c>
      <c r="AB6" s="810"/>
      <c r="AC6" s="810"/>
      <c r="AD6" s="810"/>
      <c r="AE6" s="810"/>
      <c r="AF6" s="807"/>
      <c r="AG6" s="556"/>
      <c r="AH6" s="556"/>
      <c r="AI6" s="556"/>
      <c r="AJ6" s="556"/>
      <c r="AK6" s="556"/>
      <c r="AL6" s="556"/>
      <c r="AM6" s="808"/>
    </row>
    <row r="7" spans="1:39" ht="16.55" customHeight="1">
      <c r="A7" s="831" t="s">
        <v>446</v>
      </c>
      <c r="B7" s="832"/>
      <c r="C7" s="833"/>
      <c r="D7" s="839" t="s">
        <v>447</v>
      </c>
      <c r="E7" s="840"/>
      <c r="F7" s="841"/>
      <c r="G7" s="510"/>
      <c r="H7" s="812" t="s">
        <v>1479</v>
      </c>
      <c r="I7" s="812"/>
      <c r="J7" s="812"/>
      <c r="K7" s="812"/>
      <c r="L7" s="812"/>
      <c r="M7" s="812"/>
      <c r="N7" s="812"/>
      <c r="O7" s="812"/>
      <c r="P7" s="812"/>
      <c r="Q7" s="812" t="s">
        <v>1465</v>
      </c>
      <c r="R7" s="867"/>
      <c r="S7" s="846">
        <v>458000</v>
      </c>
      <c r="T7" s="847"/>
      <c r="U7" s="848"/>
      <c r="V7" s="819">
        <f>(S7*8/10)</f>
        <v>366400</v>
      </c>
      <c r="W7" s="820"/>
      <c r="X7" s="820"/>
      <c r="Y7" s="825" t="s">
        <v>1916</v>
      </c>
      <c r="Z7" s="826"/>
      <c r="AA7" s="819">
        <f>(S7*2/10)</f>
        <v>91600</v>
      </c>
      <c r="AB7" s="820"/>
      <c r="AC7" s="820"/>
      <c r="AD7" s="825" t="s">
        <v>1917</v>
      </c>
      <c r="AE7" s="826"/>
      <c r="AF7" s="855" t="s">
        <v>1918</v>
      </c>
      <c r="AG7" s="856"/>
      <c r="AH7" s="856"/>
      <c r="AI7" s="856"/>
      <c r="AJ7" s="856"/>
      <c r="AK7" s="856"/>
      <c r="AL7" s="856"/>
      <c r="AM7" s="857"/>
    </row>
    <row r="8" spans="1:39" ht="16.55" customHeight="1">
      <c r="A8" s="834"/>
      <c r="B8" s="556"/>
      <c r="C8" s="835"/>
      <c r="D8" s="842"/>
      <c r="E8" s="553"/>
      <c r="F8" s="566"/>
      <c r="G8" s="197"/>
      <c r="H8" s="568" t="s">
        <v>1919</v>
      </c>
      <c r="I8" s="568"/>
      <c r="J8" s="568"/>
      <c r="K8" s="568"/>
      <c r="L8" s="568"/>
      <c r="M8" s="568"/>
      <c r="N8" s="568"/>
      <c r="O8" s="568"/>
      <c r="P8" s="568"/>
      <c r="Q8" s="568" t="s">
        <v>1466</v>
      </c>
      <c r="R8" s="866"/>
      <c r="S8" s="849"/>
      <c r="T8" s="850"/>
      <c r="U8" s="851"/>
      <c r="V8" s="821"/>
      <c r="W8" s="822"/>
      <c r="X8" s="822"/>
      <c r="Y8" s="827"/>
      <c r="Z8" s="828"/>
      <c r="AA8" s="821"/>
      <c r="AB8" s="822"/>
      <c r="AC8" s="822"/>
      <c r="AD8" s="827"/>
      <c r="AE8" s="828"/>
      <c r="AF8" s="858"/>
      <c r="AG8" s="856"/>
      <c r="AH8" s="856"/>
      <c r="AI8" s="856"/>
      <c r="AJ8" s="856"/>
      <c r="AK8" s="856"/>
      <c r="AL8" s="856"/>
      <c r="AM8" s="857"/>
    </row>
    <row r="9" spans="1:39" ht="16.55" customHeight="1">
      <c r="A9" s="834"/>
      <c r="B9" s="556"/>
      <c r="C9" s="835"/>
      <c r="D9" s="842"/>
      <c r="E9" s="553"/>
      <c r="F9" s="566"/>
      <c r="G9" s="197"/>
      <c r="H9" s="568" t="s">
        <v>1920</v>
      </c>
      <c r="I9" s="568"/>
      <c r="J9" s="568"/>
      <c r="K9" s="568"/>
      <c r="L9" s="568"/>
      <c r="M9" s="568"/>
      <c r="N9" s="568"/>
      <c r="O9" s="568"/>
      <c r="P9" s="568"/>
      <c r="Q9" s="568" t="s">
        <v>870</v>
      </c>
      <c r="R9" s="866"/>
      <c r="S9" s="849"/>
      <c r="T9" s="850"/>
      <c r="U9" s="851"/>
      <c r="V9" s="821"/>
      <c r="W9" s="822"/>
      <c r="X9" s="822"/>
      <c r="Y9" s="827"/>
      <c r="Z9" s="828"/>
      <c r="AA9" s="821"/>
      <c r="AB9" s="822"/>
      <c r="AC9" s="822"/>
      <c r="AD9" s="827"/>
      <c r="AE9" s="828"/>
      <c r="AF9" s="858"/>
      <c r="AG9" s="856"/>
      <c r="AH9" s="856"/>
      <c r="AI9" s="856"/>
      <c r="AJ9" s="856"/>
      <c r="AK9" s="856"/>
      <c r="AL9" s="856"/>
      <c r="AM9" s="857"/>
    </row>
    <row r="10" spans="1:39" ht="16.55" customHeight="1">
      <c r="A10" s="831" t="s">
        <v>446</v>
      </c>
      <c r="B10" s="832"/>
      <c r="C10" s="833"/>
      <c r="D10" s="839" t="s">
        <v>448</v>
      </c>
      <c r="E10" s="840"/>
      <c r="F10" s="841"/>
      <c r="G10" s="510"/>
      <c r="H10" s="872" t="s">
        <v>1173</v>
      </c>
      <c r="I10" s="873"/>
      <c r="J10" s="873"/>
      <c r="K10" s="873"/>
      <c r="L10" s="873"/>
      <c r="M10" s="873"/>
      <c r="N10" s="873"/>
      <c r="O10" s="873"/>
      <c r="P10" s="873"/>
      <c r="Q10" s="873"/>
      <c r="R10" s="873"/>
      <c r="S10" s="846">
        <v>390320</v>
      </c>
      <c r="T10" s="847"/>
      <c r="U10" s="848"/>
      <c r="V10" s="819">
        <f>(S10*5/10)</f>
        <v>195160</v>
      </c>
      <c r="W10" s="820"/>
      <c r="X10" s="820"/>
      <c r="Y10" s="825" t="s">
        <v>1514</v>
      </c>
      <c r="Z10" s="826"/>
      <c r="AA10" s="819">
        <f>(S10*5/10)</f>
        <v>195160</v>
      </c>
      <c r="AB10" s="820"/>
      <c r="AC10" s="820"/>
      <c r="AD10" s="825" t="s">
        <v>1514</v>
      </c>
      <c r="AE10" s="826"/>
      <c r="AF10" s="858" t="s">
        <v>1480</v>
      </c>
      <c r="AG10" s="856"/>
      <c r="AH10" s="856"/>
      <c r="AI10" s="856"/>
      <c r="AJ10" s="856"/>
      <c r="AK10" s="856"/>
      <c r="AL10" s="856"/>
      <c r="AM10" s="857"/>
    </row>
    <row r="11" spans="1:39" ht="16.55" customHeight="1">
      <c r="A11" s="834"/>
      <c r="B11" s="556"/>
      <c r="C11" s="835"/>
      <c r="D11" s="842"/>
      <c r="E11" s="553"/>
      <c r="F11" s="566"/>
      <c r="G11" s="197"/>
      <c r="H11" s="568" t="s">
        <v>1481</v>
      </c>
      <c r="I11" s="568"/>
      <c r="J11" s="568"/>
      <c r="K11" s="568"/>
      <c r="L11" s="568"/>
      <c r="M11" s="568"/>
      <c r="N11" s="568"/>
      <c r="O11" s="568"/>
      <c r="P11" s="568"/>
      <c r="Q11" s="568" t="s">
        <v>1467</v>
      </c>
      <c r="R11" s="866"/>
      <c r="S11" s="849"/>
      <c r="T11" s="850"/>
      <c r="U11" s="851"/>
      <c r="V11" s="821"/>
      <c r="W11" s="822"/>
      <c r="X11" s="822"/>
      <c r="Y11" s="827"/>
      <c r="Z11" s="828"/>
      <c r="AA11" s="821"/>
      <c r="AB11" s="822"/>
      <c r="AC11" s="822"/>
      <c r="AD11" s="827"/>
      <c r="AE11" s="828"/>
      <c r="AF11" s="858"/>
      <c r="AG11" s="856"/>
      <c r="AH11" s="856"/>
      <c r="AI11" s="856"/>
      <c r="AJ11" s="856"/>
      <c r="AK11" s="856"/>
      <c r="AL11" s="856"/>
      <c r="AM11" s="857"/>
    </row>
    <row r="12" spans="1:39" ht="16.55" customHeight="1">
      <c r="A12" s="834"/>
      <c r="B12" s="556"/>
      <c r="C12" s="835"/>
      <c r="D12" s="842"/>
      <c r="E12" s="553"/>
      <c r="F12" s="566"/>
      <c r="G12" s="197"/>
      <c r="H12" s="568" t="s">
        <v>1482</v>
      </c>
      <c r="I12" s="568"/>
      <c r="J12" s="568"/>
      <c r="K12" s="568"/>
      <c r="L12" s="568"/>
      <c r="M12" s="568"/>
      <c r="N12" s="568"/>
      <c r="O12" s="568"/>
      <c r="P12" s="568"/>
      <c r="Q12" s="568" t="s">
        <v>1468</v>
      </c>
      <c r="R12" s="866"/>
      <c r="S12" s="849"/>
      <c r="T12" s="850"/>
      <c r="U12" s="851"/>
      <c r="V12" s="821"/>
      <c r="W12" s="822"/>
      <c r="X12" s="822"/>
      <c r="Y12" s="827"/>
      <c r="Z12" s="828"/>
      <c r="AA12" s="821"/>
      <c r="AB12" s="822"/>
      <c r="AC12" s="822"/>
      <c r="AD12" s="827"/>
      <c r="AE12" s="828"/>
      <c r="AF12" s="858"/>
      <c r="AG12" s="856"/>
      <c r="AH12" s="856"/>
      <c r="AI12" s="856"/>
      <c r="AJ12" s="856"/>
      <c r="AK12" s="856"/>
      <c r="AL12" s="856"/>
      <c r="AM12" s="857"/>
    </row>
    <row r="13" spans="1:39" ht="16.55" customHeight="1">
      <c r="A13" s="834"/>
      <c r="B13" s="556"/>
      <c r="C13" s="835"/>
      <c r="D13" s="842"/>
      <c r="E13" s="553"/>
      <c r="F13" s="566"/>
      <c r="G13" s="197"/>
      <c r="H13" s="568" t="s">
        <v>1332</v>
      </c>
      <c r="I13" s="568"/>
      <c r="J13" s="568"/>
      <c r="K13" s="568"/>
      <c r="L13" s="568"/>
      <c r="M13" s="568"/>
      <c r="N13" s="568"/>
      <c r="O13" s="568"/>
      <c r="P13" s="568"/>
      <c r="Q13" s="568" t="s">
        <v>870</v>
      </c>
      <c r="R13" s="866"/>
      <c r="S13" s="849"/>
      <c r="T13" s="850"/>
      <c r="U13" s="851"/>
      <c r="V13" s="821"/>
      <c r="W13" s="822"/>
      <c r="X13" s="822"/>
      <c r="Y13" s="827"/>
      <c r="Z13" s="828"/>
      <c r="AA13" s="821"/>
      <c r="AB13" s="822"/>
      <c r="AC13" s="822"/>
      <c r="AD13" s="827"/>
      <c r="AE13" s="828"/>
      <c r="AF13" s="858"/>
      <c r="AG13" s="856"/>
      <c r="AH13" s="856"/>
      <c r="AI13" s="856"/>
      <c r="AJ13" s="856"/>
      <c r="AK13" s="856"/>
      <c r="AL13" s="856"/>
      <c r="AM13" s="857"/>
    </row>
    <row r="14" spans="1:39" ht="16.55" customHeight="1">
      <c r="A14" s="868"/>
      <c r="B14" s="804"/>
      <c r="C14" s="805"/>
      <c r="D14" s="869"/>
      <c r="E14" s="870"/>
      <c r="F14" s="871"/>
      <c r="G14" s="197"/>
      <c r="H14" s="864" t="s">
        <v>1483</v>
      </c>
      <c r="I14" s="864"/>
      <c r="J14" s="864"/>
      <c r="K14" s="864"/>
      <c r="L14" s="864"/>
      <c r="M14" s="864"/>
      <c r="N14" s="864"/>
      <c r="O14" s="864"/>
      <c r="P14" s="864"/>
      <c r="Q14" s="864" t="s">
        <v>870</v>
      </c>
      <c r="R14" s="879"/>
      <c r="S14" s="874"/>
      <c r="T14" s="875"/>
      <c r="U14" s="876"/>
      <c r="V14" s="859"/>
      <c r="W14" s="860"/>
      <c r="X14" s="860"/>
      <c r="Y14" s="861"/>
      <c r="Z14" s="862"/>
      <c r="AA14" s="859"/>
      <c r="AB14" s="860"/>
      <c r="AC14" s="860"/>
      <c r="AD14" s="861"/>
      <c r="AE14" s="862"/>
      <c r="AF14" s="858"/>
      <c r="AG14" s="856"/>
      <c r="AH14" s="856"/>
      <c r="AI14" s="856"/>
      <c r="AJ14" s="856"/>
      <c r="AK14" s="856"/>
      <c r="AL14" s="856"/>
      <c r="AM14" s="857"/>
    </row>
    <row r="15" spans="1:39" ht="16.55" customHeight="1">
      <c r="A15" s="831" t="s">
        <v>446</v>
      </c>
      <c r="B15" s="832"/>
      <c r="C15" s="833"/>
      <c r="D15" s="839" t="s">
        <v>1484</v>
      </c>
      <c r="E15" s="840"/>
      <c r="F15" s="841"/>
      <c r="G15" s="510"/>
      <c r="H15" s="568" t="s">
        <v>1485</v>
      </c>
      <c r="I15" s="568"/>
      <c r="J15" s="568"/>
      <c r="K15" s="568"/>
      <c r="L15" s="568"/>
      <c r="M15" s="568"/>
      <c r="N15" s="568"/>
      <c r="O15" s="568"/>
      <c r="P15" s="568"/>
      <c r="Q15" s="880" t="s">
        <v>870</v>
      </c>
      <c r="R15" s="881"/>
      <c r="S15" s="846">
        <v>50000</v>
      </c>
      <c r="T15" s="847"/>
      <c r="U15" s="848"/>
      <c r="V15" s="819">
        <f>(S15*5/10)</f>
        <v>25000</v>
      </c>
      <c r="W15" s="820"/>
      <c r="X15" s="820"/>
      <c r="Y15" s="825" t="s">
        <v>1514</v>
      </c>
      <c r="Z15" s="826"/>
      <c r="AA15" s="819">
        <f>INT(S15*5/10)</f>
        <v>25000</v>
      </c>
      <c r="AB15" s="820"/>
      <c r="AC15" s="820"/>
      <c r="AD15" s="825" t="s">
        <v>1514</v>
      </c>
      <c r="AE15" s="826"/>
      <c r="AF15" s="811" t="s">
        <v>1064</v>
      </c>
      <c r="AG15" s="812"/>
      <c r="AH15" s="812"/>
      <c r="AI15" s="812"/>
      <c r="AJ15" s="812"/>
      <c r="AK15" s="812"/>
      <c r="AL15" s="812"/>
      <c r="AM15" s="813"/>
    </row>
    <row r="16" spans="1:39" ht="16.55" customHeight="1">
      <c r="A16" s="834"/>
      <c r="B16" s="556"/>
      <c r="C16" s="835"/>
      <c r="D16" s="842"/>
      <c r="E16" s="553"/>
      <c r="F16" s="566"/>
      <c r="G16" s="197"/>
      <c r="H16" s="568" t="s">
        <v>1486</v>
      </c>
      <c r="I16" s="568"/>
      <c r="J16" s="568"/>
      <c r="K16" s="568"/>
      <c r="L16" s="568"/>
      <c r="M16" s="568"/>
      <c r="N16" s="568"/>
      <c r="O16" s="568"/>
      <c r="P16" s="568"/>
      <c r="Q16" s="880" t="s">
        <v>870</v>
      </c>
      <c r="R16" s="881"/>
      <c r="S16" s="849"/>
      <c r="T16" s="850"/>
      <c r="U16" s="851"/>
      <c r="V16" s="821"/>
      <c r="W16" s="822"/>
      <c r="X16" s="822"/>
      <c r="Y16" s="827"/>
      <c r="Z16" s="828"/>
      <c r="AA16" s="821"/>
      <c r="AB16" s="822"/>
      <c r="AC16" s="822"/>
      <c r="AD16" s="827"/>
      <c r="AE16" s="828"/>
      <c r="AF16" s="814"/>
      <c r="AG16" s="568"/>
      <c r="AH16" s="568"/>
      <c r="AI16" s="568"/>
      <c r="AJ16" s="568"/>
      <c r="AK16" s="568"/>
      <c r="AL16" s="568"/>
      <c r="AM16" s="815"/>
    </row>
    <row r="17" spans="1:39" ht="16.55" customHeight="1">
      <c r="A17" s="834"/>
      <c r="B17" s="556"/>
      <c r="C17" s="835"/>
      <c r="D17" s="842"/>
      <c r="E17" s="553"/>
      <c r="F17" s="566"/>
      <c r="G17" s="197"/>
      <c r="H17" s="568" t="s">
        <v>1487</v>
      </c>
      <c r="I17" s="568"/>
      <c r="J17" s="568"/>
      <c r="K17" s="568"/>
      <c r="L17" s="568"/>
      <c r="M17" s="568"/>
      <c r="N17" s="568"/>
      <c r="O17" s="568"/>
      <c r="P17" s="568"/>
      <c r="Q17" s="880" t="s">
        <v>870</v>
      </c>
      <c r="R17" s="881"/>
      <c r="S17" s="849"/>
      <c r="T17" s="850"/>
      <c r="U17" s="851"/>
      <c r="V17" s="821"/>
      <c r="W17" s="822"/>
      <c r="X17" s="822"/>
      <c r="Y17" s="827"/>
      <c r="Z17" s="828"/>
      <c r="AA17" s="821"/>
      <c r="AB17" s="822"/>
      <c r="AC17" s="822"/>
      <c r="AD17" s="827"/>
      <c r="AE17" s="828"/>
      <c r="AF17" s="814"/>
      <c r="AG17" s="568"/>
      <c r="AH17" s="568"/>
      <c r="AI17" s="568"/>
      <c r="AJ17" s="568"/>
      <c r="AK17" s="568"/>
      <c r="AL17" s="568"/>
      <c r="AM17" s="815"/>
    </row>
    <row r="18" spans="1:39" ht="16.55" customHeight="1">
      <c r="A18" s="868"/>
      <c r="B18" s="804"/>
      <c r="C18" s="805"/>
      <c r="D18" s="197" t="s">
        <v>1488</v>
      </c>
      <c r="E18" s="3"/>
      <c r="F18" s="508"/>
      <c r="G18" s="197"/>
      <c r="H18" s="568" t="s">
        <v>1489</v>
      </c>
      <c r="I18" s="568"/>
      <c r="J18" s="568"/>
      <c r="K18" s="568"/>
      <c r="L18" s="568"/>
      <c r="M18" s="568"/>
      <c r="N18" s="568"/>
      <c r="O18" s="568"/>
      <c r="P18" s="568"/>
      <c r="Q18" s="877" t="s">
        <v>1469</v>
      </c>
      <c r="R18" s="878"/>
      <c r="S18" s="874"/>
      <c r="T18" s="875"/>
      <c r="U18" s="876"/>
      <c r="V18" s="859"/>
      <c r="W18" s="860"/>
      <c r="X18" s="860"/>
      <c r="Y18" s="861"/>
      <c r="Z18" s="862"/>
      <c r="AA18" s="859"/>
      <c r="AB18" s="860"/>
      <c r="AC18" s="860"/>
      <c r="AD18" s="861"/>
      <c r="AE18" s="862"/>
      <c r="AF18" s="863"/>
      <c r="AG18" s="864"/>
      <c r="AH18" s="864"/>
      <c r="AI18" s="864"/>
      <c r="AJ18" s="864"/>
      <c r="AK18" s="864"/>
      <c r="AL18" s="864"/>
      <c r="AM18" s="865"/>
    </row>
    <row r="19" spans="1:39" ht="16.55" customHeight="1">
      <c r="A19" s="831" t="s">
        <v>446</v>
      </c>
      <c r="B19" s="832"/>
      <c r="C19" s="833"/>
      <c r="D19" s="839" t="s">
        <v>449</v>
      </c>
      <c r="E19" s="840"/>
      <c r="F19" s="841"/>
      <c r="G19" s="511"/>
      <c r="H19" s="812" t="s">
        <v>1333</v>
      </c>
      <c r="I19" s="812"/>
      <c r="J19" s="812"/>
      <c r="K19" s="812" t="s">
        <v>1490</v>
      </c>
      <c r="L19" s="812"/>
      <c r="M19" s="812"/>
      <c r="N19" s="812"/>
      <c r="O19" s="812"/>
      <c r="P19" s="812"/>
      <c r="Q19" s="880" t="s">
        <v>1470</v>
      </c>
      <c r="R19" s="881"/>
      <c r="S19" s="846">
        <v>80439</v>
      </c>
      <c r="T19" s="847"/>
      <c r="U19" s="848"/>
      <c r="V19" s="819">
        <v>64000</v>
      </c>
      <c r="W19" s="820"/>
      <c r="X19" s="820"/>
      <c r="Y19" s="825" t="s">
        <v>1916</v>
      </c>
      <c r="Z19" s="826"/>
      <c r="AA19" s="819">
        <v>16439</v>
      </c>
      <c r="AB19" s="820"/>
      <c r="AC19" s="820"/>
      <c r="AD19" s="825" t="s">
        <v>1917</v>
      </c>
      <c r="AE19" s="826"/>
      <c r="AF19" s="811" t="s">
        <v>1064</v>
      </c>
      <c r="AG19" s="812"/>
      <c r="AH19" s="812"/>
      <c r="AI19" s="812"/>
      <c r="AJ19" s="812"/>
      <c r="AK19" s="812"/>
      <c r="AL19" s="812"/>
      <c r="AM19" s="813"/>
    </row>
    <row r="20" spans="1:39" ht="16.55" customHeight="1">
      <c r="A20" s="834"/>
      <c r="B20" s="556"/>
      <c r="C20" s="835"/>
      <c r="D20" s="842"/>
      <c r="E20" s="553"/>
      <c r="F20" s="566"/>
      <c r="G20" s="198"/>
      <c r="H20" s="553"/>
      <c r="I20" s="553"/>
      <c r="J20" s="553"/>
      <c r="K20" s="553" t="s">
        <v>1491</v>
      </c>
      <c r="L20" s="553"/>
      <c r="M20" s="553"/>
      <c r="N20" s="553"/>
      <c r="O20" s="553"/>
      <c r="P20" s="553"/>
      <c r="Q20" s="553" t="s">
        <v>1471</v>
      </c>
      <c r="R20" s="566"/>
      <c r="S20" s="849"/>
      <c r="T20" s="850"/>
      <c r="U20" s="851"/>
      <c r="V20" s="821"/>
      <c r="W20" s="822"/>
      <c r="X20" s="822"/>
      <c r="Y20" s="827"/>
      <c r="Z20" s="828"/>
      <c r="AA20" s="821"/>
      <c r="AB20" s="822"/>
      <c r="AC20" s="822"/>
      <c r="AD20" s="827"/>
      <c r="AE20" s="828"/>
      <c r="AF20" s="814"/>
      <c r="AG20" s="568"/>
      <c r="AH20" s="568"/>
      <c r="AI20" s="568"/>
      <c r="AJ20" s="568"/>
      <c r="AK20" s="568"/>
      <c r="AL20" s="568"/>
      <c r="AM20" s="815"/>
    </row>
    <row r="21" spans="1:39" ht="16.55" customHeight="1">
      <c r="A21" s="834"/>
      <c r="B21" s="556"/>
      <c r="C21" s="835"/>
      <c r="D21" s="842"/>
      <c r="E21" s="553"/>
      <c r="F21" s="566"/>
      <c r="G21" s="198"/>
      <c r="H21" s="568"/>
      <c r="I21" s="568"/>
      <c r="J21" s="568"/>
      <c r="K21" s="568" t="s">
        <v>1492</v>
      </c>
      <c r="L21" s="568"/>
      <c r="M21" s="568"/>
      <c r="N21" s="568"/>
      <c r="O21" s="568"/>
      <c r="P21" s="568"/>
      <c r="Q21" s="880" t="s">
        <v>1472</v>
      </c>
      <c r="R21" s="881"/>
      <c r="S21" s="849"/>
      <c r="T21" s="850"/>
      <c r="U21" s="851"/>
      <c r="V21" s="821"/>
      <c r="W21" s="822"/>
      <c r="X21" s="822"/>
      <c r="Y21" s="827"/>
      <c r="Z21" s="828"/>
      <c r="AA21" s="821"/>
      <c r="AB21" s="822"/>
      <c r="AC21" s="822"/>
      <c r="AD21" s="827"/>
      <c r="AE21" s="828"/>
      <c r="AF21" s="814"/>
      <c r="AG21" s="568"/>
      <c r="AH21" s="568"/>
      <c r="AI21" s="568"/>
      <c r="AJ21" s="568"/>
      <c r="AK21" s="568"/>
      <c r="AL21" s="568"/>
      <c r="AM21" s="815"/>
    </row>
    <row r="22" spans="1:39" ht="16.55" customHeight="1">
      <c r="A22" s="834"/>
      <c r="B22" s="556"/>
      <c r="C22" s="835"/>
      <c r="D22" s="842"/>
      <c r="E22" s="553"/>
      <c r="F22" s="566"/>
      <c r="G22" s="198"/>
      <c r="H22" s="553" t="s">
        <v>1493</v>
      </c>
      <c r="I22" s="553"/>
      <c r="J22" s="553"/>
      <c r="K22" s="553" t="s">
        <v>1494</v>
      </c>
      <c r="L22" s="553"/>
      <c r="M22" s="553"/>
      <c r="N22" s="553"/>
      <c r="O22" s="553"/>
      <c r="P22" s="553"/>
      <c r="Q22" s="553" t="s">
        <v>1473</v>
      </c>
      <c r="R22" s="566"/>
      <c r="S22" s="849"/>
      <c r="T22" s="850"/>
      <c r="U22" s="851"/>
      <c r="V22" s="821"/>
      <c r="W22" s="822"/>
      <c r="X22" s="822"/>
      <c r="Y22" s="827" t="s">
        <v>1921</v>
      </c>
      <c r="Z22" s="828"/>
      <c r="AA22" s="821"/>
      <c r="AB22" s="822"/>
      <c r="AC22" s="822"/>
      <c r="AD22" s="827" t="s">
        <v>1922</v>
      </c>
      <c r="AE22" s="828"/>
      <c r="AF22" s="814"/>
      <c r="AG22" s="568"/>
      <c r="AH22" s="568"/>
      <c r="AI22" s="568"/>
      <c r="AJ22" s="568"/>
      <c r="AK22" s="568"/>
      <c r="AL22" s="568"/>
      <c r="AM22" s="815"/>
    </row>
    <row r="23" spans="1:39" ht="16.55" customHeight="1">
      <c r="A23" s="834"/>
      <c r="B23" s="556"/>
      <c r="C23" s="835"/>
      <c r="D23" s="842"/>
      <c r="E23" s="553"/>
      <c r="F23" s="566"/>
      <c r="G23" s="198"/>
      <c r="H23" s="568" t="s">
        <v>1495</v>
      </c>
      <c r="I23" s="568"/>
      <c r="J23" s="568"/>
      <c r="K23" s="568" t="s">
        <v>1490</v>
      </c>
      <c r="L23" s="568"/>
      <c r="M23" s="568"/>
      <c r="N23" s="568"/>
      <c r="O23" s="568"/>
      <c r="P23" s="568"/>
      <c r="Q23" s="880" t="s">
        <v>1474</v>
      </c>
      <c r="R23" s="881"/>
      <c r="S23" s="849"/>
      <c r="T23" s="850"/>
      <c r="U23" s="851"/>
      <c r="V23" s="821"/>
      <c r="W23" s="822"/>
      <c r="X23" s="822"/>
      <c r="Y23" s="827"/>
      <c r="Z23" s="828"/>
      <c r="AA23" s="821"/>
      <c r="AB23" s="822"/>
      <c r="AC23" s="822"/>
      <c r="AD23" s="827"/>
      <c r="AE23" s="828"/>
      <c r="AF23" s="882" t="s">
        <v>1496</v>
      </c>
      <c r="AG23" s="573"/>
      <c r="AH23" s="573"/>
      <c r="AI23" s="573"/>
      <c r="AJ23" s="573"/>
      <c r="AK23" s="573"/>
      <c r="AL23" s="573"/>
      <c r="AM23" s="883"/>
    </row>
    <row r="24" spans="1:39" ht="16.55" customHeight="1">
      <c r="A24" s="834"/>
      <c r="B24" s="556"/>
      <c r="C24" s="835"/>
      <c r="D24" s="842"/>
      <c r="E24" s="553"/>
      <c r="F24" s="566"/>
      <c r="G24" s="198"/>
      <c r="H24" s="553"/>
      <c r="I24" s="553"/>
      <c r="J24" s="553"/>
      <c r="K24" s="553" t="s">
        <v>1497</v>
      </c>
      <c r="L24" s="553"/>
      <c r="M24" s="553"/>
      <c r="N24" s="553"/>
      <c r="O24" s="553"/>
      <c r="P24" s="553"/>
      <c r="Q24" s="553" t="s">
        <v>1475</v>
      </c>
      <c r="R24" s="566"/>
      <c r="S24" s="849"/>
      <c r="T24" s="850"/>
      <c r="U24" s="851"/>
      <c r="V24" s="821"/>
      <c r="W24" s="822"/>
      <c r="X24" s="822"/>
      <c r="Y24" s="827"/>
      <c r="Z24" s="828"/>
      <c r="AA24" s="821"/>
      <c r="AB24" s="822"/>
      <c r="AC24" s="822"/>
      <c r="AD24" s="827"/>
      <c r="AE24" s="828"/>
      <c r="AF24" s="882"/>
      <c r="AG24" s="573"/>
      <c r="AH24" s="573"/>
      <c r="AI24" s="573"/>
      <c r="AJ24" s="573"/>
      <c r="AK24" s="573"/>
      <c r="AL24" s="573"/>
      <c r="AM24" s="883"/>
    </row>
    <row r="25" spans="1:39" ht="16.55" customHeight="1">
      <c r="A25" s="834"/>
      <c r="B25" s="556"/>
      <c r="C25" s="835"/>
      <c r="D25" s="842"/>
      <c r="E25" s="553"/>
      <c r="F25" s="566"/>
      <c r="G25" s="198"/>
      <c r="H25" s="568"/>
      <c r="I25" s="568"/>
      <c r="J25" s="568"/>
      <c r="K25" s="553"/>
      <c r="L25" s="553"/>
      <c r="M25" s="553"/>
      <c r="N25" s="553"/>
      <c r="O25" s="553"/>
      <c r="P25" s="553"/>
      <c r="Q25" s="894" t="s">
        <v>1505</v>
      </c>
      <c r="R25" s="895"/>
      <c r="S25" s="849"/>
      <c r="T25" s="850"/>
      <c r="U25" s="851"/>
      <c r="V25" s="821"/>
      <c r="W25" s="822"/>
      <c r="X25" s="822"/>
      <c r="Y25" s="827" t="s">
        <v>1923</v>
      </c>
      <c r="Z25" s="828"/>
      <c r="AA25" s="821"/>
      <c r="AB25" s="822"/>
      <c r="AC25" s="822"/>
      <c r="AD25" s="827" t="s">
        <v>1924</v>
      </c>
      <c r="AE25" s="828"/>
      <c r="AF25" s="882"/>
      <c r="AG25" s="573"/>
      <c r="AH25" s="573"/>
      <c r="AI25" s="573"/>
      <c r="AJ25" s="573"/>
      <c r="AK25" s="573"/>
      <c r="AL25" s="573"/>
      <c r="AM25" s="883"/>
    </row>
    <row r="26" spans="1:39" ht="16.55" customHeight="1">
      <c r="A26" s="868"/>
      <c r="B26" s="804"/>
      <c r="C26" s="805"/>
      <c r="D26" s="869"/>
      <c r="E26" s="870"/>
      <c r="F26" s="871"/>
      <c r="G26" s="513"/>
      <c r="H26" s="553"/>
      <c r="I26" s="553"/>
      <c r="J26" s="553"/>
      <c r="K26" s="553" t="s">
        <v>1498</v>
      </c>
      <c r="L26" s="553"/>
      <c r="M26" s="553"/>
      <c r="N26" s="553"/>
      <c r="O26" s="553"/>
      <c r="P26" s="553"/>
      <c r="Q26" s="870" t="s">
        <v>1476</v>
      </c>
      <c r="R26" s="871"/>
      <c r="S26" s="874"/>
      <c r="T26" s="875"/>
      <c r="U26" s="876"/>
      <c r="V26" s="859"/>
      <c r="W26" s="860"/>
      <c r="X26" s="860"/>
      <c r="Y26" s="861"/>
      <c r="Z26" s="862"/>
      <c r="AA26" s="859"/>
      <c r="AB26" s="860"/>
      <c r="AC26" s="860"/>
      <c r="AD26" s="861"/>
      <c r="AE26" s="862"/>
      <c r="AF26" s="884"/>
      <c r="AG26" s="885"/>
      <c r="AH26" s="885"/>
      <c r="AI26" s="885"/>
      <c r="AJ26" s="885"/>
      <c r="AK26" s="885"/>
      <c r="AL26" s="885"/>
      <c r="AM26" s="886"/>
    </row>
    <row r="27" spans="1:39" ht="16.55" customHeight="1">
      <c r="A27" s="831" t="s">
        <v>446</v>
      </c>
      <c r="B27" s="832"/>
      <c r="C27" s="833"/>
      <c r="D27" s="839" t="s">
        <v>1499</v>
      </c>
      <c r="E27" s="840"/>
      <c r="F27" s="841"/>
      <c r="G27" s="510"/>
      <c r="H27" s="812" t="s">
        <v>1500</v>
      </c>
      <c r="I27" s="812"/>
      <c r="J27" s="812"/>
      <c r="K27" s="812"/>
      <c r="L27" s="812"/>
      <c r="M27" s="812"/>
      <c r="N27" s="812"/>
      <c r="O27" s="812"/>
      <c r="P27" s="812"/>
      <c r="Q27" s="887" t="s">
        <v>1477</v>
      </c>
      <c r="R27" s="872"/>
      <c r="S27" s="846">
        <v>116000</v>
      </c>
      <c r="T27" s="847"/>
      <c r="U27" s="848"/>
      <c r="V27" s="819">
        <f>(S27*5/10)</f>
        <v>58000</v>
      </c>
      <c r="W27" s="820"/>
      <c r="X27" s="820"/>
      <c r="Y27" s="825" t="s">
        <v>1514</v>
      </c>
      <c r="Z27" s="826"/>
      <c r="AA27" s="819">
        <f>(S27*5/10)</f>
        <v>58000</v>
      </c>
      <c r="AB27" s="820"/>
      <c r="AC27" s="820"/>
      <c r="AD27" s="825" t="s">
        <v>1514</v>
      </c>
      <c r="AE27" s="826"/>
      <c r="AF27" s="811"/>
      <c r="AG27" s="812"/>
      <c r="AH27" s="812"/>
      <c r="AI27" s="812"/>
      <c r="AJ27" s="812"/>
      <c r="AK27" s="812"/>
      <c r="AL27" s="812"/>
      <c r="AM27" s="813"/>
    </row>
    <row r="28" spans="1:39" ht="16.55" customHeight="1">
      <c r="A28" s="834"/>
      <c r="B28" s="556"/>
      <c r="C28" s="835"/>
      <c r="D28" s="842"/>
      <c r="E28" s="553"/>
      <c r="F28" s="566"/>
      <c r="G28" s="197"/>
      <c r="H28" s="880" t="s">
        <v>1501</v>
      </c>
      <c r="I28" s="880"/>
      <c r="J28" s="880"/>
      <c r="K28" s="880"/>
      <c r="L28" s="880"/>
      <c r="M28" s="880"/>
      <c r="N28" s="880"/>
      <c r="O28" s="880"/>
      <c r="P28" s="880"/>
      <c r="Q28" s="568" t="s">
        <v>1502</v>
      </c>
      <c r="R28" s="866"/>
      <c r="S28" s="849"/>
      <c r="T28" s="850"/>
      <c r="U28" s="851"/>
      <c r="V28" s="821"/>
      <c r="W28" s="822"/>
      <c r="X28" s="822"/>
      <c r="Y28" s="827"/>
      <c r="Z28" s="828"/>
      <c r="AA28" s="821"/>
      <c r="AB28" s="822"/>
      <c r="AC28" s="822"/>
      <c r="AD28" s="827"/>
      <c r="AE28" s="828"/>
      <c r="AF28" s="814"/>
      <c r="AG28" s="568"/>
      <c r="AH28" s="568"/>
      <c r="AI28" s="568"/>
      <c r="AJ28" s="568"/>
      <c r="AK28" s="568"/>
      <c r="AL28" s="568"/>
      <c r="AM28" s="815"/>
    </row>
    <row r="29" spans="1:39" ht="16.55" customHeight="1">
      <c r="A29" s="836"/>
      <c r="B29" s="837"/>
      <c r="C29" s="838"/>
      <c r="D29" s="843"/>
      <c r="E29" s="844"/>
      <c r="F29" s="845"/>
      <c r="G29" s="260"/>
      <c r="H29" s="817" t="s">
        <v>1503</v>
      </c>
      <c r="I29" s="817"/>
      <c r="J29" s="817"/>
      <c r="K29" s="817"/>
      <c r="L29" s="817"/>
      <c r="M29" s="817"/>
      <c r="N29" s="817"/>
      <c r="O29" s="817"/>
      <c r="P29" s="817"/>
      <c r="Q29" s="888" t="s">
        <v>1504</v>
      </c>
      <c r="R29" s="889"/>
      <c r="S29" s="852"/>
      <c r="T29" s="853"/>
      <c r="U29" s="854"/>
      <c r="V29" s="823"/>
      <c r="W29" s="824"/>
      <c r="X29" s="824"/>
      <c r="Y29" s="829"/>
      <c r="Z29" s="830"/>
      <c r="AA29" s="823"/>
      <c r="AB29" s="824"/>
      <c r="AC29" s="824"/>
      <c r="AD29" s="829"/>
      <c r="AE29" s="830"/>
      <c r="AF29" s="816"/>
      <c r="AG29" s="817"/>
      <c r="AH29" s="817"/>
      <c r="AI29" s="817"/>
      <c r="AJ29" s="817"/>
      <c r="AK29" s="817"/>
      <c r="AL29" s="817"/>
      <c r="AM29" s="818"/>
    </row>
    <row r="30" spans="1:39" ht="16.55" customHeight="1">
      <c r="AE30" s="182"/>
    </row>
    <row r="31" spans="1:39" ht="16.55" customHeight="1">
      <c r="A31" s="14" t="s">
        <v>1925</v>
      </c>
      <c r="V31" s="182"/>
    </row>
    <row r="32" spans="1:39" ht="16.55" customHeight="1">
      <c r="B32" s="182" t="s">
        <v>1507</v>
      </c>
      <c r="AM32" s="414" t="s">
        <v>438</v>
      </c>
    </row>
    <row r="33" spans="1:39" ht="16.55" customHeight="1">
      <c r="A33" s="797" t="s">
        <v>439</v>
      </c>
      <c r="B33" s="689"/>
      <c r="C33" s="689"/>
      <c r="D33" s="799" t="s">
        <v>440</v>
      </c>
      <c r="E33" s="799"/>
      <c r="F33" s="799"/>
      <c r="G33" s="800" t="s">
        <v>441</v>
      </c>
      <c r="H33" s="801"/>
      <c r="I33" s="801"/>
      <c r="J33" s="801"/>
      <c r="K33" s="801"/>
      <c r="L33" s="801"/>
      <c r="M33" s="801"/>
      <c r="N33" s="801"/>
      <c r="O33" s="801"/>
      <c r="P33" s="801"/>
      <c r="Q33" s="801"/>
      <c r="R33" s="802"/>
      <c r="S33" s="799" t="s">
        <v>442</v>
      </c>
      <c r="T33" s="799"/>
      <c r="U33" s="799"/>
      <c r="V33" s="799" t="s">
        <v>443</v>
      </c>
      <c r="W33" s="799"/>
      <c r="X33" s="799"/>
      <c r="Y33" s="799"/>
      <c r="Z33" s="799"/>
      <c r="AA33" s="799"/>
      <c r="AB33" s="799"/>
      <c r="AC33" s="799"/>
      <c r="AD33" s="799"/>
      <c r="AE33" s="799"/>
      <c r="AF33" s="800" t="s">
        <v>444</v>
      </c>
      <c r="AG33" s="801"/>
      <c r="AH33" s="801"/>
      <c r="AI33" s="801"/>
      <c r="AJ33" s="801"/>
      <c r="AK33" s="801"/>
      <c r="AL33" s="801"/>
      <c r="AM33" s="806"/>
    </row>
    <row r="34" spans="1:39" ht="16.55" customHeight="1">
      <c r="A34" s="798"/>
      <c r="B34" s="668"/>
      <c r="C34" s="668"/>
      <c r="D34" s="669"/>
      <c r="E34" s="669"/>
      <c r="F34" s="669"/>
      <c r="G34" s="803"/>
      <c r="H34" s="804"/>
      <c r="I34" s="804"/>
      <c r="J34" s="804"/>
      <c r="K34" s="804"/>
      <c r="L34" s="804"/>
      <c r="M34" s="804"/>
      <c r="N34" s="804"/>
      <c r="O34" s="804"/>
      <c r="P34" s="804"/>
      <c r="Q34" s="804"/>
      <c r="R34" s="805"/>
      <c r="S34" s="669"/>
      <c r="T34" s="669"/>
      <c r="U34" s="669"/>
      <c r="V34" s="809" t="s">
        <v>1915</v>
      </c>
      <c r="W34" s="809"/>
      <c r="X34" s="809"/>
      <c r="Y34" s="809"/>
      <c r="Z34" s="809"/>
      <c r="AA34" s="810" t="s">
        <v>445</v>
      </c>
      <c r="AB34" s="810"/>
      <c r="AC34" s="810"/>
      <c r="AD34" s="810"/>
      <c r="AE34" s="810"/>
      <c r="AF34" s="807"/>
      <c r="AG34" s="556"/>
      <c r="AH34" s="556"/>
      <c r="AI34" s="556"/>
      <c r="AJ34" s="556"/>
      <c r="AK34" s="556"/>
      <c r="AL34" s="556"/>
      <c r="AM34" s="808"/>
    </row>
    <row r="35" spans="1:39" ht="16.55" customHeight="1">
      <c r="A35" s="831" t="s">
        <v>446</v>
      </c>
      <c r="B35" s="832"/>
      <c r="C35" s="833"/>
      <c r="D35" s="839" t="s">
        <v>1174</v>
      </c>
      <c r="E35" s="840"/>
      <c r="F35" s="841"/>
      <c r="G35" s="510"/>
      <c r="H35" s="840" t="s">
        <v>1508</v>
      </c>
      <c r="I35" s="840"/>
      <c r="J35" s="840"/>
      <c r="K35" s="812" t="s">
        <v>1982</v>
      </c>
      <c r="L35" s="812"/>
      <c r="M35" s="812"/>
      <c r="N35" s="812"/>
      <c r="O35" s="812"/>
      <c r="P35" s="812"/>
      <c r="Q35" s="812"/>
      <c r="R35" s="867"/>
      <c r="S35" s="846">
        <v>55244</v>
      </c>
      <c r="T35" s="847"/>
      <c r="U35" s="848"/>
      <c r="V35" s="819">
        <f>(S35*5/10)</f>
        <v>27622</v>
      </c>
      <c r="W35" s="820"/>
      <c r="X35" s="820"/>
      <c r="Y35" s="825" t="s">
        <v>1514</v>
      </c>
      <c r="Z35" s="826"/>
      <c r="AA35" s="819">
        <f>(S35*5/10)</f>
        <v>27622</v>
      </c>
      <c r="AB35" s="820"/>
      <c r="AC35" s="820"/>
      <c r="AD35" s="825" t="s">
        <v>1514</v>
      </c>
      <c r="AE35" s="826"/>
      <c r="AF35" s="890" t="s">
        <v>1478</v>
      </c>
      <c r="AG35" s="856"/>
      <c r="AH35" s="856"/>
      <c r="AI35" s="856"/>
      <c r="AJ35" s="856"/>
      <c r="AK35" s="856"/>
      <c r="AL35" s="856"/>
      <c r="AM35" s="857"/>
    </row>
    <row r="36" spans="1:39" ht="16.55" customHeight="1">
      <c r="A36" s="836"/>
      <c r="B36" s="837"/>
      <c r="C36" s="838"/>
      <c r="D36" s="843"/>
      <c r="E36" s="844"/>
      <c r="F36" s="845"/>
      <c r="G36" s="260"/>
      <c r="H36" s="844" t="s">
        <v>1509</v>
      </c>
      <c r="I36" s="844"/>
      <c r="J36" s="844"/>
      <c r="K36" s="177" t="s">
        <v>1510</v>
      </c>
      <c r="L36" s="177"/>
      <c r="M36" s="177"/>
      <c r="N36" s="177"/>
      <c r="O36" s="177"/>
      <c r="P36" s="177" t="s">
        <v>1926</v>
      </c>
      <c r="Q36" s="177"/>
      <c r="R36" s="509"/>
      <c r="S36" s="852"/>
      <c r="T36" s="853"/>
      <c r="U36" s="854"/>
      <c r="V36" s="823"/>
      <c r="W36" s="824"/>
      <c r="X36" s="824"/>
      <c r="Y36" s="829"/>
      <c r="Z36" s="830"/>
      <c r="AA36" s="823"/>
      <c r="AB36" s="824"/>
      <c r="AC36" s="824"/>
      <c r="AD36" s="829"/>
      <c r="AE36" s="830"/>
      <c r="AF36" s="891"/>
      <c r="AG36" s="892"/>
      <c r="AH36" s="892"/>
      <c r="AI36" s="892"/>
      <c r="AJ36" s="892"/>
      <c r="AK36" s="892"/>
      <c r="AL36" s="892"/>
      <c r="AM36" s="893"/>
    </row>
    <row r="38" spans="1:39" ht="16.55" customHeight="1">
      <c r="B38" s="182" t="s">
        <v>1511</v>
      </c>
      <c r="AM38" s="414" t="s">
        <v>438</v>
      </c>
    </row>
    <row r="39" spans="1:39" ht="16.55" customHeight="1">
      <c r="A39" s="797" t="s">
        <v>439</v>
      </c>
      <c r="B39" s="689"/>
      <c r="C39" s="689"/>
      <c r="D39" s="799" t="s">
        <v>440</v>
      </c>
      <c r="E39" s="799"/>
      <c r="F39" s="799"/>
      <c r="G39" s="800" t="s">
        <v>441</v>
      </c>
      <c r="H39" s="801"/>
      <c r="I39" s="801"/>
      <c r="J39" s="801"/>
      <c r="K39" s="801"/>
      <c r="L39" s="801"/>
      <c r="M39" s="801"/>
      <c r="N39" s="801"/>
      <c r="O39" s="801"/>
      <c r="P39" s="801"/>
      <c r="Q39" s="801"/>
      <c r="R39" s="802"/>
      <c r="S39" s="799" t="s">
        <v>442</v>
      </c>
      <c r="T39" s="799"/>
      <c r="U39" s="799"/>
      <c r="V39" s="799" t="s">
        <v>443</v>
      </c>
      <c r="W39" s="799"/>
      <c r="X39" s="799"/>
      <c r="Y39" s="799"/>
      <c r="Z39" s="799"/>
      <c r="AA39" s="799"/>
      <c r="AB39" s="799"/>
      <c r="AC39" s="799"/>
      <c r="AD39" s="799"/>
      <c r="AE39" s="799"/>
      <c r="AF39" s="800" t="s">
        <v>444</v>
      </c>
      <c r="AG39" s="801"/>
      <c r="AH39" s="801"/>
      <c r="AI39" s="801"/>
      <c r="AJ39" s="801"/>
      <c r="AK39" s="801"/>
      <c r="AL39" s="801"/>
      <c r="AM39" s="806"/>
    </row>
    <row r="40" spans="1:39" ht="16.55" customHeight="1">
      <c r="A40" s="798"/>
      <c r="B40" s="668"/>
      <c r="C40" s="668"/>
      <c r="D40" s="669"/>
      <c r="E40" s="669"/>
      <c r="F40" s="669"/>
      <c r="G40" s="803"/>
      <c r="H40" s="804"/>
      <c r="I40" s="804"/>
      <c r="J40" s="804"/>
      <c r="K40" s="804"/>
      <c r="L40" s="804"/>
      <c r="M40" s="804"/>
      <c r="N40" s="804"/>
      <c r="O40" s="804"/>
      <c r="P40" s="804"/>
      <c r="Q40" s="804"/>
      <c r="R40" s="805"/>
      <c r="S40" s="669"/>
      <c r="T40" s="669"/>
      <c r="U40" s="669"/>
      <c r="V40" s="809" t="s">
        <v>1915</v>
      </c>
      <c r="W40" s="809"/>
      <c r="X40" s="809"/>
      <c r="Y40" s="809"/>
      <c r="Z40" s="809"/>
      <c r="AA40" s="810" t="s">
        <v>445</v>
      </c>
      <c r="AB40" s="810"/>
      <c r="AC40" s="810"/>
      <c r="AD40" s="810"/>
      <c r="AE40" s="810"/>
      <c r="AF40" s="807"/>
      <c r="AG40" s="556"/>
      <c r="AH40" s="556"/>
      <c r="AI40" s="556"/>
      <c r="AJ40" s="556"/>
      <c r="AK40" s="556"/>
      <c r="AL40" s="556"/>
      <c r="AM40" s="808"/>
    </row>
    <row r="41" spans="1:39" ht="34.049999999999997" customHeight="1">
      <c r="A41" s="901" t="s">
        <v>446</v>
      </c>
      <c r="B41" s="902"/>
      <c r="C41" s="903"/>
      <c r="D41" s="512" t="s">
        <v>1512</v>
      </c>
      <c r="E41" s="514"/>
      <c r="F41" s="515"/>
      <c r="G41" s="512"/>
      <c r="H41" s="904" t="s">
        <v>1513</v>
      </c>
      <c r="I41" s="904"/>
      <c r="J41" s="904"/>
      <c r="K41" s="904"/>
      <c r="L41" s="904"/>
      <c r="M41" s="904"/>
      <c r="N41" s="904"/>
      <c r="O41" s="904"/>
      <c r="P41" s="904" t="s">
        <v>1506</v>
      </c>
      <c r="Q41" s="904"/>
      <c r="R41" s="905"/>
      <c r="S41" s="906">
        <v>6958</v>
      </c>
      <c r="T41" s="907"/>
      <c r="U41" s="908"/>
      <c r="V41" s="909">
        <f>(S41*5/10)</f>
        <v>3479</v>
      </c>
      <c r="W41" s="910"/>
      <c r="X41" s="910"/>
      <c r="Y41" s="896" t="s">
        <v>1514</v>
      </c>
      <c r="Z41" s="897"/>
      <c r="AA41" s="909">
        <f>(S41*5/10)</f>
        <v>3479</v>
      </c>
      <c r="AB41" s="910"/>
      <c r="AC41" s="910"/>
      <c r="AD41" s="896" t="s">
        <v>1514</v>
      </c>
      <c r="AE41" s="897"/>
      <c r="AF41" s="898"/>
      <c r="AG41" s="899"/>
      <c r="AH41" s="899"/>
      <c r="AI41" s="899"/>
      <c r="AJ41" s="899"/>
      <c r="AK41" s="899"/>
      <c r="AL41" s="899"/>
      <c r="AM41" s="900"/>
    </row>
  </sheetData>
  <sheetProtection selectLockedCells="1" selectUnlockedCells="1"/>
  <mergeCells count="141">
    <mergeCell ref="AD41:AE41"/>
    <mergeCell ref="AF41:AM41"/>
    <mergeCell ref="A41:C41"/>
    <mergeCell ref="H36:J36"/>
    <mergeCell ref="P41:R41"/>
    <mergeCell ref="H41:O41"/>
    <mergeCell ref="A39:C40"/>
    <mergeCell ref="D39:F40"/>
    <mergeCell ref="G39:R40"/>
    <mergeCell ref="S39:U40"/>
    <mergeCell ref="V39:AE39"/>
    <mergeCell ref="AF39:AM40"/>
    <mergeCell ref="V40:Z40"/>
    <mergeCell ref="AA40:AE40"/>
    <mergeCell ref="S41:U41"/>
    <mergeCell ref="V41:X41"/>
    <mergeCell ref="Y41:Z41"/>
    <mergeCell ref="AA41:AC41"/>
    <mergeCell ref="A35:C36"/>
    <mergeCell ref="D35:F36"/>
    <mergeCell ref="AF19:AM22"/>
    <mergeCell ref="AF23:AM26"/>
    <mergeCell ref="K35:R35"/>
    <mergeCell ref="H35:J35"/>
    <mergeCell ref="H21:J21"/>
    <mergeCell ref="K21:P21"/>
    <mergeCell ref="Q21:R21"/>
    <mergeCell ref="H22:J22"/>
    <mergeCell ref="K22:P22"/>
    <mergeCell ref="Q22:R22"/>
    <mergeCell ref="Q27:R27"/>
    <mergeCell ref="H27:P27"/>
    <mergeCell ref="H28:P28"/>
    <mergeCell ref="Q28:R28"/>
    <mergeCell ref="H29:P29"/>
    <mergeCell ref="Q29:R29"/>
    <mergeCell ref="AD35:AE36"/>
    <mergeCell ref="AF35:AM36"/>
    <mergeCell ref="S35:U36"/>
    <mergeCell ref="V35:X36"/>
    <mergeCell ref="Y35:Z36"/>
    <mergeCell ref="AA35:AC36"/>
    <mergeCell ref="AD25:AE26"/>
    <mergeCell ref="Q25:R25"/>
    <mergeCell ref="A19:C26"/>
    <mergeCell ref="D19:F26"/>
    <mergeCell ref="K24:P25"/>
    <mergeCell ref="S19:U26"/>
    <mergeCell ref="V19:X26"/>
    <mergeCell ref="AA19:AC26"/>
    <mergeCell ref="Y19:Z21"/>
    <mergeCell ref="Y22:Z24"/>
    <mergeCell ref="H19:J19"/>
    <mergeCell ref="K19:P19"/>
    <mergeCell ref="Q19:R19"/>
    <mergeCell ref="H20:J20"/>
    <mergeCell ref="K20:P20"/>
    <mergeCell ref="Q20:R20"/>
    <mergeCell ref="H23:J23"/>
    <mergeCell ref="K23:P23"/>
    <mergeCell ref="Q23:R23"/>
    <mergeCell ref="H24:J24"/>
    <mergeCell ref="Q24:R24"/>
    <mergeCell ref="Y25:Z26"/>
    <mergeCell ref="H25:J25"/>
    <mergeCell ref="H26:J26"/>
    <mergeCell ref="K26:P26"/>
    <mergeCell ref="Q26:R26"/>
    <mergeCell ref="AD19:AE21"/>
    <mergeCell ref="AD22:AE24"/>
    <mergeCell ref="H13:P13"/>
    <mergeCell ref="Q13:R13"/>
    <mergeCell ref="A10:C14"/>
    <mergeCell ref="D10:F14"/>
    <mergeCell ref="H10:R10"/>
    <mergeCell ref="S10:U14"/>
    <mergeCell ref="H18:P18"/>
    <mergeCell ref="Q18:R18"/>
    <mergeCell ref="H14:P14"/>
    <mergeCell ref="Q14:R14"/>
    <mergeCell ref="H11:P11"/>
    <mergeCell ref="Q11:R11"/>
    <mergeCell ref="H17:P17"/>
    <mergeCell ref="Q17:R17"/>
    <mergeCell ref="H16:P16"/>
    <mergeCell ref="Q16:R16"/>
    <mergeCell ref="H15:P15"/>
    <mergeCell ref="Q15:R15"/>
    <mergeCell ref="A15:C18"/>
    <mergeCell ref="D15:F17"/>
    <mergeCell ref="S15:U18"/>
    <mergeCell ref="H12:P12"/>
    <mergeCell ref="Q12:R12"/>
    <mergeCell ref="Q8:R8"/>
    <mergeCell ref="V6:Z6"/>
    <mergeCell ref="AA6:AE6"/>
    <mergeCell ref="A5:C6"/>
    <mergeCell ref="D5:F6"/>
    <mergeCell ref="G5:R6"/>
    <mergeCell ref="S5:U6"/>
    <mergeCell ref="V5:AE5"/>
    <mergeCell ref="A7:C9"/>
    <mergeCell ref="D7:F9"/>
    <mergeCell ref="Q7:R7"/>
    <mergeCell ref="S7:U9"/>
    <mergeCell ref="V7:X9"/>
    <mergeCell ref="Y7:Z9"/>
    <mergeCell ref="AA7:AC9"/>
    <mergeCell ref="AD7:AE9"/>
    <mergeCell ref="Q9:R9"/>
    <mergeCell ref="H7:P7"/>
    <mergeCell ref="H8:P8"/>
    <mergeCell ref="H9:P9"/>
    <mergeCell ref="AF7:AM9"/>
    <mergeCell ref="AF5:AM6"/>
    <mergeCell ref="AF10:AM14"/>
    <mergeCell ref="V10:X14"/>
    <mergeCell ref="Y10:Z14"/>
    <mergeCell ref="AA10:AC14"/>
    <mergeCell ref="AD10:AE14"/>
    <mergeCell ref="V15:X18"/>
    <mergeCell ref="Y15:Z18"/>
    <mergeCell ref="AA15:AC18"/>
    <mergeCell ref="AD15:AE18"/>
    <mergeCell ref="AF15:AM18"/>
    <mergeCell ref="A33:C34"/>
    <mergeCell ref="D33:F34"/>
    <mergeCell ref="G33:R34"/>
    <mergeCell ref="S33:U34"/>
    <mergeCell ref="V33:AE33"/>
    <mergeCell ref="AF33:AM34"/>
    <mergeCell ref="V34:Z34"/>
    <mergeCell ref="AA34:AE34"/>
    <mergeCell ref="AF27:AM29"/>
    <mergeCell ref="V27:X29"/>
    <mergeCell ref="Y27:Z29"/>
    <mergeCell ref="AA27:AC29"/>
    <mergeCell ref="AD27:AE29"/>
    <mergeCell ref="A27:C29"/>
    <mergeCell ref="D27:F29"/>
    <mergeCell ref="S27:U29"/>
  </mergeCells>
  <phoneticPr fontId="5"/>
  <pageMargins left="0.78740157480314965" right="0.39370078740157483" top="0.39370078740157483" bottom="0.39370078740157483" header="0" footer="0"/>
  <pageSetup paperSize="9" scale="80" firstPageNumber="0" orientation="landscape" r:id="rId1"/>
  <headerFooter scaleWithDoc="0" alignWithMargins="0">
    <oddFooter>&amp;C&amp;"ＭＳ 明朝,標準"－２３－</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pageSetUpPr fitToPage="1"/>
  </sheetPr>
  <dimension ref="A1:N30"/>
  <sheetViews>
    <sheetView view="pageLayout" zoomScaleNormal="70" zoomScaleSheetLayoutView="80" workbookViewId="0">
      <selection activeCell="E13" sqref="E13"/>
    </sheetView>
  </sheetViews>
  <sheetFormatPr defaultColWidth="11.6640625" defaultRowHeight="14.4"/>
  <cols>
    <col min="1" max="2" width="9.6640625" style="3" customWidth="1"/>
    <col min="3" max="4" width="13.44140625" style="3" customWidth="1"/>
    <col min="5" max="13" width="10.21875" style="3" customWidth="1"/>
    <col min="14" max="14" width="62.21875" style="3" customWidth="1"/>
    <col min="15" max="16384" width="11.6640625" style="3"/>
  </cols>
  <sheetData>
    <row r="1" spans="1:14" s="8" customFormat="1" ht="27" customHeight="1">
      <c r="A1" s="686" t="s">
        <v>871</v>
      </c>
      <c r="B1" s="686"/>
      <c r="C1" s="686"/>
      <c r="D1" s="686"/>
      <c r="E1" s="686"/>
    </row>
    <row r="2" spans="1:14" s="8" customFormat="1" ht="27" customHeight="1">
      <c r="A2" s="911" t="s">
        <v>1927</v>
      </c>
      <c r="B2" s="911"/>
      <c r="C2" s="911"/>
      <c r="D2" s="911"/>
    </row>
    <row r="3" spans="1:14" ht="27" customHeight="1">
      <c r="A3" s="553" t="s">
        <v>1727</v>
      </c>
      <c r="B3" s="553"/>
      <c r="C3" s="553"/>
      <c r="D3" s="553"/>
      <c r="E3" s="553"/>
      <c r="F3" s="553"/>
      <c r="G3" s="553"/>
      <c r="H3" s="553"/>
      <c r="I3" s="553"/>
      <c r="J3" s="553"/>
      <c r="K3" s="553"/>
      <c r="L3" s="553"/>
      <c r="M3" s="553"/>
      <c r="N3" s="553"/>
    </row>
    <row r="4" spans="1:14" ht="27" customHeight="1">
      <c r="A4" s="553" t="s">
        <v>1518</v>
      </c>
      <c r="B4" s="553"/>
      <c r="C4" s="553"/>
      <c r="D4" s="553"/>
      <c r="E4" s="553"/>
      <c r="F4" s="553"/>
      <c r="G4" s="553"/>
      <c r="H4" s="553"/>
      <c r="I4" s="553"/>
      <c r="J4" s="553"/>
      <c r="K4" s="553"/>
      <c r="L4" s="553"/>
      <c r="M4" s="553"/>
      <c r="N4" s="553"/>
    </row>
    <row r="5" spans="1:14" ht="27" customHeight="1">
      <c r="A5" s="553" t="s">
        <v>1719</v>
      </c>
      <c r="B5" s="553"/>
      <c r="C5" s="553"/>
      <c r="D5" s="553"/>
      <c r="E5" s="553"/>
      <c r="F5" s="553"/>
      <c r="G5" s="553"/>
      <c r="H5" s="553"/>
      <c r="I5" s="553"/>
      <c r="J5" s="553"/>
      <c r="K5" s="553"/>
      <c r="L5" s="553"/>
      <c r="M5" s="553"/>
      <c r="N5" s="553"/>
    </row>
    <row r="6" spans="1:14" ht="27" customHeight="1">
      <c r="A6" s="553"/>
      <c r="B6" s="553"/>
      <c r="C6" s="553"/>
      <c r="D6" s="553"/>
      <c r="E6" s="553"/>
      <c r="F6" s="553"/>
      <c r="G6" s="553"/>
      <c r="H6" s="553"/>
      <c r="I6" s="553"/>
      <c r="J6" s="553"/>
      <c r="K6" s="553"/>
      <c r="L6" s="553"/>
      <c r="M6" s="553"/>
      <c r="N6" s="553"/>
    </row>
    <row r="7" spans="1:14" s="169" customFormat="1" ht="27" customHeight="1">
      <c r="A7" s="797" t="s">
        <v>872</v>
      </c>
      <c r="B7" s="689"/>
      <c r="C7" s="799" t="s">
        <v>439</v>
      </c>
      <c r="D7" s="799"/>
      <c r="E7" s="799" t="s">
        <v>1729</v>
      </c>
      <c r="F7" s="799"/>
      <c r="G7" s="799"/>
      <c r="H7" s="912" t="s">
        <v>1728</v>
      </c>
      <c r="I7" s="799" t="s">
        <v>1730</v>
      </c>
      <c r="J7" s="799"/>
      <c r="K7" s="799" t="s">
        <v>873</v>
      </c>
      <c r="L7" s="912" t="s">
        <v>1731</v>
      </c>
      <c r="M7" s="912" t="s">
        <v>1732</v>
      </c>
      <c r="N7" s="913" t="s">
        <v>874</v>
      </c>
    </row>
    <row r="8" spans="1:14" s="169" customFormat="1" ht="26.85" customHeight="1">
      <c r="A8" s="263" t="s">
        <v>875</v>
      </c>
      <c r="B8" s="27" t="s">
        <v>876</v>
      </c>
      <c r="C8" s="669"/>
      <c r="D8" s="669"/>
      <c r="E8" s="27" t="s">
        <v>877</v>
      </c>
      <c r="F8" s="27" t="s">
        <v>878</v>
      </c>
      <c r="G8" s="27" t="s">
        <v>99</v>
      </c>
      <c r="H8" s="919"/>
      <c r="I8" s="27" t="s">
        <v>879</v>
      </c>
      <c r="J8" s="27" t="s">
        <v>880</v>
      </c>
      <c r="K8" s="669"/>
      <c r="L8" s="669"/>
      <c r="M8" s="669"/>
      <c r="N8" s="914"/>
    </row>
    <row r="9" spans="1:14" ht="36" customHeight="1">
      <c r="A9" s="915" t="s">
        <v>881</v>
      </c>
      <c r="B9" s="27" t="s">
        <v>882</v>
      </c>
      <c r="C9" s="916" t="s">
        <v>883</v>
      </c>
      <c r="D9" s="916"/>
      <c r="E9" s="30">
        <v>24637</v>
      </c>
      <c r="F9" s="30">
        <v>24485</v>
      </c>
      <c r="G9" s="30">
        <f>SUM(E9:F9)</f>
        <v>49122</v>
      </c>
      <c r="H9" s="30">
        <v>9167</v>
      </c>
      <c r="I9" s="30">
        <v>200</v>
      </c>
      <c r="J9" s="30"/>
      <c r="K9" s="27" t="s">
        <v>884</v>
      </c>
      <c r="L9" s="30">
        <v>8291</v>
      </c>
      <c r="M9" s="30">
        <v>7870</v>
      </c>
      <c r="N9" s="264" t="s">
        <v>1515</v>
      </c>
    </row>
    <row r="10" spans="1:14" ht="36" customHeight="1">
      <c r="A10" s="915"/>
      <c r="B10" s="27" t="s">
        <v>885</v>
      </c>
      <c r="C10" s="916" t="s">
        <v>1720</v>
      </c>
      <c r="D10" s="916"/>
      <c r="E10" s="113">
        <v>23093</v>
      </c>
      <c r="F10" s="113">
        <v>22022</v>
      </c>
      <c r="G10" s="113">
        <f>SUM(E10:F10)</f>
        <v>45115</v>
      </c>
      <c r="H10" s="113">
        <v>10581</v>
      </c>
      <c r="I10" s="30">
        <v>339</v>
      </c>
      <c r="J10" s="30">
        <v>150</v>
      </c>
      <c r="K10" s="261" t="s">
        <v>1721</v>
      </c>
      <c r="L10" s="113">
        <v>9576</v>
      </c>
      <c r="M10" s="113">
        <v>9277</v>
      </c>
      <c r="N10" s="264" t="s">
        <v>1516</v>
      </c>
    </row>
    <row r="11" spans="1:14" ht="27" customHeight="1">
      <c r="A11" s="915"/>
      <c r="B11" s="27" t="s">
        <v>886</v>
      </c>
      <c r="C11" s="916" t="s">
        <v>887</v>
      </c>
      <c r="D11" s="917"/>
      <c r="E11" s="199">
        <v>0</v>
      </c>
      <c r="F11" s="200">
        <v>0</v>
      </c>
      <c r="G11" s="200">
        <f>SUM(E11:F11)</f>
        <v>0</v>
      </c>
      <c r="H11" s="201">
        <v>0</v>
      </c>
      <c r="I11" s="202"/>
      <c r="J11" s="121"/>
      <c r="K11" s="166" t="s">
        <v>888</v>
      </c>
      <c r="L11" s="203">
        <v>0</v>
      </c>
      <c r="M11" s="204">
        <v>0</v>
      </c>
      <c r="N11" s="265"/>
    </row>
    <row r="12" spans="1:14" ht="27" customHeight="1">
      <c r="A12" s="915"/>
      <c r="B12" s="27" t="s">
        <v>889</v>
      </c>
      <c r="C12" s="916" t="s">
        <v>890</v>
      </c>
      <c r="D12" s="916"/>
      <c r="E12" s="107">
        <v>8614</v>
      </c>
      <c r="F12" s="107">
        <v>9310</v>
      </c>
      <c r="G12" s="107">
        <f>SUM(E12:F12)</f>
        <v>17924</v>
      </c>
      <c r="H12" s="107">
        <v>5613</v>
      </c>
      <c r="I12" s="205"/>
      <c r="J12" s="30"/>
      <c r="K12" s="262" t="s">
        <v>889</v>
      </c>
      <c r="L12" s="107">
        <v>5347</v>
      </c>
      <c r="M12" s="107">
        <v>5215</v>
      </c>
      <c r="N12" s="264" t="s">
        <v>1066</v>
      </c>
    </row>
    <row r="13" spans="1:14" ht="27" customHeight="1">
      <c r="A13" s="915"/>
      <c r="B13" s="918" t="s">
        <v>637</v>
      </c>
      <c r="C13" s="918"/>
      <c r="D13" s="918"/>
      <c r="E13" s="30">
        <f>SUM(E9:E12)</f>
        <v>56344</v>
      </c>
      <c r="F13" s="30">
        <f>SUM(F9:F12)</f>
        <v>55817</v>
      </c>
      <c r="G13" s="30">
        <f>SUM(E13:F13)</f>
        <v>112161</v>
      </c>
      <c r="H13" s="30">
        <f>SUM(H9:H12)</f>
        <v>25361</v>
      </c>
      <c r="I13" s="30">
        <f>SUM(I9:I12)</f>
        <v>539</v>
      </c>
      <c r="J13" s="30">
        <f>SUM(J9:J12)</f>
        <v>150</v>
      </c>
      <c r="K13" s="27" t="s">
        <v>637</v>
      </c>
      <c r="L13" s="30">
        <f>SUM(L9:L12)</f>
        <v>23214</v>
      </c>
      <c r="M13" s="30">
        <f>SUM(M9:M12)</f>
        <v>22362</v>
      </c>
      <c r="N13" s="264"/>
    </row>
    <row r="14" spans="1:14" ht="27" customHeight="1">
      <c r="A14" s="920" t="s">
        <v>891</v>
      </c>
      <c r="B14" s="921"/>
      <c r="C14" s="916" t="s">
        <v>892</v>
      </c>
      <c r="D14" s="916"/>
      <c r="E14" s="30">
        <v>1074</v>
      </c>
      <c r="F14" s="30">
        <v>1389</v>
      </c>
      <c r="G14" s="30">
        <f>SUM(E14:F14)</f>
        <v>2463</v>
      </c>
      <c r="H14" s="30">
        <v>1369</v>
      </c>
      <c r="I14" s="30"/>
      <c r="J14" s="30"/>
      <c r="K14" s="27" t="s">
        <v>891</v>
      </c>
      <c r="L14" s="30">
        <v>1306</v>
      </c>
      <c r="M14" s="30">
        <v>1264</v>
      </c>
      <c r="N14" s="264"/>
    </row>
    <row r="15" spans="1:14" ht="27" customHeight="1">
      <c r="A15" s="915" t="s">
        <v>893</v>
      </c>
      <c r="B15" s="27" t="s">
        <v>306</v>
      </c>
      <c r="C15" s="916" t="s">
        <v>894</v>
      </c>
      <c r="D15" s="916"/>
      <c r="E15" s="30">
        <v>173</v>
      </c>
      <c r="F15" s="30">
        <v>399</v>
      </c>
      <c r="G15" s="30">
        <f>SUM(E15:F15)</f>
        <v>572</v>
      </c>
      <c r="H15" s="30">
        <v>471</v>
      </c>
      <c r="I15" s="30"/>
      <c r="J15" s="30"/>
      <c r="K15" s="261" t="s">
        <v>895</v>
      </c>
      <c r="L15" s="113">
        <v>342</v>
      </c>
      <c r="M15" s="30">
        <v>229</v>
      </c>
      <c r="N15" s="264"/>
    </row>
    <row r="16" spans="1:14" ht="27" customHeight="1">
      <c r="A16" s="915"/>
      <c r="B16" s="27" t="s">
        <v>299</v>
      </c>
      <c r="C16" s="916" t="s">
        <v>896</v>
      </c>
      <c r="D16" s="916"/>
      <c r="E16" s="30">
        <v>90</v>
      </c>
      <c r="F16" s="30">
        <v>203</v>
      </c>
      <c r="G16" s="30">
        <f>SUM(E16:F16)</f>
        <v>293</v>
      </c>
      <c r="H16" s="30">
        <v>65</v>
      </c>
      <c r="I16" s="30"/>
      <c r="J16" s="121"/>
      <c r="K16" s="256" t="s">
        <v>897</v>
      </c>
      <c r="L16" s="206">
        <v>61</v>
      </c>
      <c r="M16" s="207">
        <v>61</v>
      </c>
      <c r="N16" s="264"/>
    </row>
    <row r="17" spans="1:14" ht="27" customHeight="1">
      <c r="A17" s="915"/>
      <c r="B17" s="27" t="s">
        <v>302</v>
      </c>
      <c r="C17" s="916" t="s">
        <v>898</v>
      </c>
      <c r="D17" s="916"/>
      <c r="E17" s="30">
        <v>721</v>
      </c>
      <c r="F17" s="30">
        <v>1258</v>
      </c>
      <c r="G17" s="30">
        <f>SUM(E17:F17)</f>
        <v>1979</v>
      </c>
      <c r="H17" s="30">
        <v>1173</v>
      </c>
      <c r="I17" s="30">
        <v>1</v>
      </c>
      <c r="J17" s="121"/>
      <c r="K17" s="256" t="s">
        <v>301</v>
      </c>
      <c r="L17" s="203">
        <v>1037</v>
      </c>
      <c r="M17" s="202">
        <v>1033</v>
      </c>
      <c r="N17" s="264"/>
    </row>
    <row r="18" spans="1:14" ht="27" customHeight="1">
      <c r="A18" s="915"/>
      <c r="B18" s="27" t="s">
        <v>296</v>
      </c>
      <c r="C18" s="916" t="s">
        <v>899</v>
      </c>
      <c r="D18" s="916"/>
      <c r="E18" s="30">
        <v>765</v>
      </c>
      <c r="F18" s="30">
        <v>1184</v>
      </c>
      <c r="G18" s="30">
        <f>SUM(E18:F18)</f>
        <v>1949</v>
      </c>
      <c r="H18" s="30">
        <v>495</v>
      </c>
      <c r="I18" s="30"/>
      <c r="J18" s="121"/>
      <c r="K18" s="256" t="s">
        <v>900</v>
      </c>
      <c r="L18" s="203">
        <v>431</v>
      </c>
      <c r="M18" s="202">
        <v>427</v>
      </c>
      <c r="N18" s="264"/>
    </row>
    <row r="19" spans="1:14" ht="27" customHeight="1">
      <c r="A19" s="915"/>
      <c r="B19" s="27" t="s">
        <v>294</v>
      </c>
      <c r="C19" s="916" t="s">
        <v>901</v>
      </c>
      <c r="D19" s="916"/>
      <c r="E19" s="30">
        <v>570</v>
      </c>
      <c r="F19" s="30">
        <v>898</v>
      </c>
      <c r="G19" s="30">
        <f>SUM(E19:F19)</f>
        <v>1468</v>
      </c>
      <c r="H19" s="30">
        <v>830</v>
      </c>
      <c r="I19" s="30">
        <v>150</v>
      </c>
      <c r="J19" s="121">
        <v>339</v>
      </c>
      <c r="K19" s="256" t="s">
        <v>294</v>
      </c>
      <c r="L19" s="203">
        <v>1010</v>
      </c>
      <c r="M19" s="202">
        <v>998</v>
      </c>
      <c r="N19" s="266"/>
    </row>
    <row r="20" spans="1:14" ht="27" customHeight="1">
      <c r="A20" s="915"/>
      <c r="B20" s="27" t="s">
        <v>902</v>
      </c>
      <c r="C20" s="916" t="s">
        <v>903</v>
      </c>
      <c r="D20" s="916"/>
      <c r="E20" s="30">
        <v>241</v>
      </c>
      <c r="F20" s="30">
        <v>319</v>
      </c>
      <c r="G20" s="30">
        <f>SUM(E20:F20)</f>
        <v>560</v>
      </c>
      <c r="H20" s="30">
        <v>501</v>
      </c>
      <c r="I20" s="30"/>
      <c r="J20" s="121"/>
      <c r="K20" s="256" t="s">
        <v>902</v>
      </c>
      <c r="L20" s="203">
        <v>493</v>
      </c>
      <c r="M20" s="208">
        <v>489</v>
      </c>
      <c r="N20" s="267"/>
    </row>
    <row r="21" spans="1:14" ht="27" customHeight="1">
      <c r="A21" s="915"/>
      <c r="B21" s="27" t="s">
        <v>904</v>
      </c>
      <c r="C21" s="916" t="s">
        <v>905</v>
      </c>
      <c r="D21" s="916"/>
      <c r="E21" s="30">
        <v>0</v>
      </c>
      <c r="F21" s="30">
        <v>3</v>
      </c>
      <c r="G21" s="30">
        <f>SUM(E21:F21)</f>
        <v>3</v>
      </c>
      <c r="H21" s="30">
        <v>0</v>
      </c>
      <c r="I21" s="30"/>
      <c r="J21" s="121"/>
      <c r="K21" s="922" t="s">
        <v>293</v>
      </c>
      <c r="L21" s="923">
        <v>600</v>
      </c>
      <c r="M21" s="924">
        <v>599</v>
      </c>
      <c r="N21" s="268"/>
    </row>
    <row r="22" spans="1:14" ht="27" customHeight="1">
      <c r="A22" s="915"/>
      <c r="B22" s="27" t="s">
        <v>906</v>
      </c>
      <c r="C22" s="916" t="s">
        <v>907</v>
      </c>
      <c r="D22" s="916"/>
      <c r="E22" s="30">
        <v>69</v>
      </c>
      <c r="F22" s="30">
        <v>123</v>
      </c>
      <c r="G22" s="30">
        <f>SUM(E22:F22)</f>
        <v>192</v>
      </c>
      <c r="H22" s="30">
        <v>165</v>
      </c>
      <c r="I22" s="30"/>
      <c r="J22" s="121"/>
      <c r="K22" s="922"/>
      <c r="L22" s="923"/>
      <c r="M22" s="924"/>
      <c r="N22" s="264"/>
    </row>
    <row r="23" spans="1:14" ht="27" customHeight="1">
      <c r="A23" s="915"/>
      <c r="B23" s="27" t="s">
        <v>293</v>
      </c>
      <c r="C23" s="916" t="s">
        <v>907</v>
      </c>
      <c r="D23" s="916"/>
      <c r="E23" s="30">
        <v>455</v>
      </c>
      <c r="F23" s="30">
        <v>741</v>
      </c>
      <c r="G23" s="30">
        <f>SUM(E23:F23)</f>
        <v>1196</v>
      </c>
      <c r="H23" s="30">
        <v>609</v>
      </c>
      <c r="I23" s="30"/>
      <c r="J23" s="121"/>
      <c r="K23" s="922"/>
      <c r="L23" s="923"/>
      <c r="M23" s="924"/>
      <c r="N23" s="264"/>
    </row>
    <row r="24" spans="1:14" ht="27" customHeight="1">
      <c r="A24" s="915"/>
      <c r="B24" s="918" t="s">
        <v>637</v>
      </c>
      <c r="C24" s="918"/>
      <c r="D24" s="918"/>
      <c r="E24" s="30">
        <f>SUM(E15:E23)</f>
        <v>3084</v>
      </c>
      <c r="F24" s="30">
        <f>SUM(F15:F23)</f>
        <v>5128</v>
      </c>
      <c r="G24" s="30">
        <f>SUM(E24:F24)</f>
        <v>8212</v>
      </c>
      <c r="H24" s="30">
        <f>SUM(H15:H23)</f>
        <v>4309</v>
      </c>
      <c r="I24" s="30">
        <f>SUM(I15:I23)</f>
        <v>151</v>
      </c>
      <c r="J24" s="30">
        <f>SUM(J15:J23)</f>
        <v>339</v>
      </c>
      <c r="K24" s="262" t="s">
        <v>637</v>
      </c>
      <c r="L24" s="107">
        <f>SUM(L15:L23)</f>
        <v>3974</v>
      </c>
      <c r="M24" s="107">
        <f>SUM(M15:M23)</f>
        <v>3836</v>
      </c>
      <c r="N24" s="264"/>
    </row>
    <row r="25" spans="1:14" ht="27" customHeight="1">
      <c r="A25" s="925" t="s">
        <v>310</v>
      </c>
      <c r="B25" s="666"/>
      <c r="C25" s="916" t="s">
        <v>908</v>
      </c>
      <c r="D25" s="916"/>
      <c r="E25" s="30">
        <v>1616</v>
      </c>
      <c r="F25" s="30">
        <v>1687</v>
      </c>
      <c r="G25" s="30">
        <f>SUM(E25:F25)</f>
        <v>3303</v>
      </c>
      <c r="H25" s="30">
        <v>2182</v>
      </c>
      <c r="I25" s="30">
        <v>100</v>
      </c>
      <c r="J25" s="30"/>
      <c r="K25" s="27" t="s">
        <v>310</v>
      </c>
      <c r="L25" s="30">
        <v>2021</v>
      </c>
      <c r="M25" s="30">
        <v>2004</v>
      </c>
      <c r="N25" s="264"/>
    </row>
    <row r="26" spans="1:14" ht="27" customHeight="1">
      <c r="A26" s="925" t="s">
        <v>314</v>
      </c>
      <c r="B26" s="666"/>
      <c r="C26" s="916" t="s">
        <v>909</v>
      </c>
      <c r="D26" s="916"/>
      <c r="E26" s="113">
        <v>408</v>
      </c>
      <c r="F26" s="113">
        <v>496</v>
      </c>
      <c r="G26" s="113">
        <f>SUM(E26:F26)</f>
        <v>904</v>
      </c>
      <c r="H26" s="30">
        <v>283</v>
      </c>
      <c r="I26" s="30"/>
      <c r="J26" s="30">
        <v>200</v>
      </c>
      <c r="K26" s="27" t="s">
        <v>313</v>
      </c>
      <c r="L26" s="30">
        <v>481</v>
      </c>
      <c r="M26" s="30">
        <v>473</v>
      </c>
      <c r="N26" s="269"/>
    </row>
    <row r="27" spans="1:14" ht="27" customHeight="1">
      <c r="A27" s="925" t="s">
        <v>316</v>
      </c>
      <c r="B27" s="666"/>
      <c r="C27" s="916" t="s">
        <v>910</v>
      </c>
      <c r="D27" s="917"/>
      <c r="E27" s="209">
        <v>48</v>
      </c>
      <c r="F27" s="210">
        <v>70</v>
      </c>
      <c r="G27" s="211">
        <f>SUM(E27:F27)</f>
        <v>118</v>
      </c>
      <c r="H27" s="924">
        <v>100</v>
      </c>
      <c r="I27" s="930"/>
      <c r="J27" s="930">
        <v>100</v>
      </c>
      <c r="K27" s="432" t="s">
        <v>1175</v>
      </c>
      <c r="L27" s="930">
        <v>200</v>
      </c>
      <c r="M27" s="930">
        <v>190</v>
      </c>
      <c r="N27" s="926"/>
    </row>
    <row r="28" spans="1:14" ht="27" customHeight="1">
      <c r="A28" s="925" t="s">
        <v>317</v>
      </c>
      <c r="B28" s="666"/>
      <c r="C28" s="916" t="s">
        <v>907</v>
      </c>
      <c r="D28" s="917"/>
      <c r="E28" s="212">
        <v>158</v>
      </c>
      <c r="F28" s="213">
        <v>225</v>
      </c>
      <c r="G28" s="214">
        <f>SUM(E28:F28)</f>
        <v>383</v>
      </c>
      <c r="H28" s="924"/>
      <c r="I28" s="930"/>
      <c r="J28" s="930"/>
      <c r="K28" s="433" t="s">
        <v>1176</v>
      </c>
      <c r="L28" s="930"/>
      <c r="M28" s="930"/>
      <c r="N28" s="927"/>
    </row>
    <row r="29" spans="1:14" ht="27" customHeight="1">
      <c r="A29" s="928" t="s">
        <v>853</v>
      </c>
      <c r="B29" s="929"/>
      <c r="C29" s="929"/>
      <c r="D29" s="929"/>
      <c r="E29" s="270">
        <f>SUM(E9:E12,E14:E23,E25:E28)</f>
        <v>62732</v>
      </c>
      <c r="F29" s="270">
        <f>SUM(F9:F12,F14:F23,F25:F28)</f>
        <v>64812</v>
      </c>
      <c r="G29" s="270">
        <f>SUM(E29:F29)</f>
        <v>127544</v>
      </c>
      <c r="H29" s="271">
        <f>SUM(H9:H12,H14:H23,H25:H28)</f>
        <v>33604</v>
      </c>
      <c r="I29" s="271">
        <f>SUM(I9:I12,I14:I23,I25:I28)</f>
        <v>790</v>
      </c>
      <c r="J29" s="271">
        <f>SUM(J9:J12,J14:J23,J25:J28)</f>
        <v>789</v>
      </c>
      <c r="K29" s="255" t="s">
        <v>853</v>
      </c>
      <c r="L29" s="271">
        <f>SUM(L9:L12,L14:L23,L25:L28)</f>
        <v>31196</v>
      </c>
      <c r="M29" s="271">
        <f>SUM(M9:M12,M14:M23,M25:M28)</f>
        <v>30129</v>
      </c>
      <c r="N29" s="272" t="s">
        <v>1065</v>
      </c>
    </row>
    <row r="30" spans="1:14" ht="27" customHeight="1">
      <c r="N30" s="223" t="s">
        <v>1517</v>
      </c>
    </row>
  </sheetData>
  <sheetProtection selectLockedCells="1" selectUnlockedCells="1"/>
  <mergeCells count="52">
    <mergeCell ref="N27:N28"/>
    <mergeCell ref="A28:B28"/>
    <mergeCell ref="C28:D28"/>
    <mergeCell ref="A29:D29"/>
    <mergeCell ref="H27:H28"/>
    <mergeCell ref="I27:I28"/>
    <mergeCell ref="J27:J28"/>
    <mergeCell ref="L27:L28"/>
    <mergeCell ref="M27:M28"/>
    <mergeCell ref="A25:B25"/>
    <mergeCell ref="C25:D25"/>
    <mergeCell ref="A26:B26"/>
    <mergeCell ref="C26:D26"/>
    <mergeCell ref="A27:B27"/>
    <mergeCell ref="C27:D27"/>
    <mergeCell ref="K21:K23"/>
    <mergeCell ref="L21:L23"/>
    <mergeCell ref="M21:M23"/>
    <mergeCell ref="C22:D22"/>
    <mergeCell ref="C23:D23"/>
    <mergeCell ref="B24:D24"/>
    <mergeCell ref="A14:B14"/>
    <mergeCell ref="C14:D14"/>
    <mergeCell ref="A15:A24"/>
    <mergeCell ref="C15:D15"/>
    <mergeCell ref="C16:D16"/>
    <mergeCell ref="C17:D17"/>
    <mergeCell ref="C18:D18"/>
    <mergeCell ref="C19:D19"/>
    <mergeCell ref="C20:D20"/>
    <mergeCell ref="C21:D21"/>
    <mergeCell ref="L7:L8"/>
    <mergeCell ref="M7:M8"/>
    <mergeCell ref="N7:N8"/>
    <mergeCell ref="A9:A13"/>
    <mergeCell ref="C9:D9"/>
    <mergeCell ref="C10:D10"/>
    <mergeCell ref="C11:D11"/>
    <mergeCell ref="C12:D12"/>
    <mergeCell ref="B13:D13"/>
    <mergeCell ref="A7:B7"/>
    <mergeCell ref="C7:D8"/>
    <mergeCell ref="E7:G7"/>
    <mergeCell ref="H7:H8"/>
    <mergeCell ref="I7:J7"/>
    <mergeCell ref="K7:K8"/>
    <mergeCell ref="A6:N6"/>
    <mergeCell ref="A1:E1"/>
    <mergeCell ref="A2:D2"/>
    <mergeCell ref="A3:N3"/>
    <mergeCell ref="A4:N4"/>
    <mergeCell ref="A5:N5"/>
  </mergeCells>
  <phoneticPr fontId="5"/>
  <pageMargins left="0.78740157480314965" right="0.39370078740157483" top="0.39370078740157483" bottom="0.39370078740157483" header="0" footer="0"/>
  <pageSetup paperSize="9" scale="66" firstPageNumber="0" orientation="landscape" horizontalDpi="300" verticalDpi="300" r:id="rId1"/>
  <headerFooter scaleWithDoc="0" alignWithMargins="0">
    <oddFooter>&amp;C&amp;"ＭＳ 明朝,標準"－２４－</oddFooter>
  </headerFooter>
  <rowBreaks count="1" manualBreakCount="1">
    <brk id="30"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pageSetUpPr fitToPage="1"/>
  </sheetPr>
  <dimension ref="A1"/>
  <sheetViews>
    <sheetView view="pageLayout" zoomScaleNormal="100" workbookViewId="0">
      <selection activeCell="B7" sqref="B7:N7"/>
    </sheetView>
  </sheetViews>
  <sheetFormatPr defaultColWidth="9" defaultRowHeight="14.4"/>
  <cols>
    <col min="1" max="14" width="9" style="2"/>
    <col min="15" max="15" width="4.109375" style="2" customWidth="1"/>
    <col min="16" max="16384" width="9" style="2"/>
  </cols>
  <sheetData/>
  <phoneticPr fontId="5"/>
  <pageMargins left="0.78740157480314965" right="0.39370078740157483" top="0.39370078740157483" bottom="0.39370078740157483" header="0" footer="0"/>
  <pageSetup paperSize="9" orientation="landscape" horizontalDpi="4294967292" r:id="rId1"/>
  <headerFooter scaleWithDoc="0" alignWithMargins="0">
    <oddFooter>&amp;C&amp;"ＭＳ 明朝,標準"－２５－</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pageSetUpPr fitToPage="1"/>
  </sheetPr>
  <dimension ref="A1:N17"/>
  <sheetViews>
    <sheetView view="pageLayout" zoomScaleNormal="90" zoomScaleSheetLayoutView="80" workbookViewId="0">
      <selection activeCell="D8" sqref="D8:D9"/>
    </sheetView>
  </sheetViews>
  <sheetFormatPr defaultColWidth="9" defaultRowHeight="14.4"/>
  <cols>
    <col min="1" max="2" width="6.109375" style="3" customWidth="1"/>
    <col min="3" max="10" width="9.6640625" style="3" customWidth="1"/>
    <col min="11" max="11" width="15.21875" style="3" customWidth="1"/>
    <col min="12" max="12" width="13.88671875" style="3" customWidth="1"/>
    <col min="13" max="13" width="10.33203125" style="3" customWidth="1"/>
    <col min="14" max="14" width="23.6640625" style="3" customWidth="1"/>
    <col min="15" max="16384" width="9" style="3"/>
  </cols>
  <sheetData>
    <row r="1" spans="1:14" s="8" customFormat="1" ht="52.55" customHeight="1"/>
    <row r="2" spans="1:14" ht="31.75" customHeight="1">
      <c r="A2" s="215" t="s">
        <v>1928</v>
      </c>
      <c r="B2" s="8"/>
      <c r="C2" s="8"/>
      <c r="D2" s="8"/>
      <c r="E2" s="8"/>
      <c r="M2" s="223"/>
      <c r="N2" s="169" t="s">
        <v>915</v>
      </c>
    </row>
    <row r="3" spans="1:14" ht="47.15" customHeight="1">
      <c r="A3" s="933" t="s">
        <v>451</v>
      </c>
      <c r="B3" s="933"/>
      <c r="C3" s="933" t="s">
        <v>452</v>
      </c>
      <c r="D3" s="933"/>
      <c r="E3" s="933" t="s">
        <v>453</v>
      </c>
      <c r="F3" s="933"/>
      <c r="G3" s="933" t="s">
        <v>454</v>
      </c>
      <c r="H3" s="933"/>
      <c r="I3" s="254" t="s">
        <v>455</v>
      </c>
      <c r="J3" s="254" t="s">
        <v>327</v>
      </c>
      <c r="K3" s="933" t="s">
        <v>456</v>
      </c>
      <c r="L3" s="933"/>
      <c r="M3" s="933"/>
      <c r="N3" s="933"/>
    </row>
    <row r="4" spans="1:14" ht="31.75" customHeight="1">
      <c r="A4" s="931">
        <v>24</v>
      </c>
      <c r="B4" s="806"/>
      <c r="C4" s="931" t="s">
        <v>457</v>
      </c>
      <c r="D4" s="806"/>
      <c r="E4" s="931" t="s">
        <v>911</v>
      </c>
      <c r="F4" s="806"/>
      <c r="G4" s="931" t="s">
        <v>1519</v>
      </c>
      <c r="H4" s="806"/>
      <c r="I4" s="939">
        <v>140</v>
      </c>
      <c r="J4" s="939">
        <v>140</v>
      </c>
      <c r="K4" s="945" t="s">
        <v>1520</v>
      </c>
      <c r="L4" s="946"/>
      <c r="M4" s="946"/>
      <c r="N4" s="946"/>
    </row>
    <row r="5" spans="1:14" ht="31.75" customHeight="1">
      <c r="A5" s="836"/>
      <c r="B5" s="932"/>
      <c r="C5" s="836"/>
      <c r="D5" s="932"/>
      <c r="E5" s="836"/>
      <c r="F5" s="932"/>
      <c r="G5" s="836"/>
      <c r="H5" s="932"/>
      <c r="I5" s="940"/>
      <c r="J5" s="940"/>
      <c r="K5" s="947" t="s">
        <v>1722</v>
      </c>
      <c r="L5" s="947"/>
      <c r="M5" s="947"/>
      <c r="N5" s="947"/>
    </row>
    <row r="6" spans="1:14" ht="31.75" customHeight="1">
      <c r="A6" s="169"/>
      <c r="B6" s="169"/>
      <c r="C6" s="169"/>
      <c r="D6" s="169"/>
      <c r="E6" s="169"/>
      <c r="F6" s="169"/>
      <c r="G6" s="169"/>
      <c r="H6" s="169"/>
      <c r="I6" s="169"/>
      <c r="J6" s="169"/>
      <c r="K6" s="169"/>
      <c r="L6" s="25"/>
      <c r="M6" s="25"/>
    </row>
    <row r="7" spans="1:14" ht="31.75" customHeight="1">
      <c r="A7" s="944" t="s">
        <v>1929</v>
      </c>
      <c r="B7" s="944"/>
      <c r="C7" s="944"/>
      <c r="D7" s="944"/>
      <c r="E7" s="8"/>
      <c r="F7" s="8"/>
      <c r="G7" s="8"/>
      <c r="H7" s="8"/>
      <c r="I7" s="8"/>
      <c r="J7" s="8"/>
      <c r="K7" s="8"/>
      <c r="M7" s="223"/>
      <c r="N7" s="169" t="s">
        <v>916</v>
      </c>
    </row>
    <row r="8" spans="1:14" ht="23.75" customHeight="1">
      <c r="A8" s="216"/>
      <c r="B8" s="274" t="s">
        <v>459</v>
      </c>
      <c r="C8" s="943" t="s">
        <v>460</v>
      </c>
      <c r="D8" s="943" t="s">
        <v>461</v>
      </c>
      <c r="E8" s="933" t="s">
        <v>462</v>
      </c>
      <c r="F8" s="933"/>
      <c r="G8" s="933"/>
      <c r="H8" s="933"/>
      <c r="I8" s="933"/>
      <c r="J8" s="933" t="s">
        <v>463</v>
      </c>
      <c r="K8" s="933" t="s">
        <v>456</v>
      </c>
      <c r="L8" s="933"/>
      <c r="M8" s="933"/>
      <c r="N8" s="933"/>
    </row>
    <row r="9" spans="1:14" ht="23.75" customHeight="1">
      <c r="A9" s="26" t="s">
        <v>464</v>
      </c>
      <c r="B9" s="275"/>
      <c r="C9" s="943"/>
      <c r="D9" s="943"/>
      <c r="E9" s="254" t="s">
        <v>465</v>
      </c>
      <c r="F9" s="254" t="s">
        <v>466</v>
      </c>
      <c r="G9" s="254" t="s">
        <v>467</v>
      </c>
      <c r="H9" s="254" t="s">
        <v>468</v>
      </c>
      <c r="I9" s="254" t="s">
        <v>469</v>
      </c>
      <c r="J9" s="933"/>
      <c r="K9" s="933"/>
      <c r="L9" s="933"/>
      <c r="M9" s="933"/>
      <c r="N9" s="933"/>
    </row>
    <row r="10" spans="1:14" ht="31.75" customHeight="1">
      <c r="A10" s="931">
        <v>24</v>
      </c>
      <c r="B10" s="806"/>
      <c r="C10" s="941">
        <v>26.3</v>
      </c>
      <c r="D10" s="941">
        <v>21</v>
      </c>
      <c r="E10" s="941">
        <v>23.9</v>
      </c>
      <c r="F10" s="941">
        <v>35</v>
      </c>
      <c r="G10" s="941">
        <v>48.5</v>
      </c>
      <c r="H10" s="941">
        <v>66.099999999999994</v>
      </c>
      <c r="I10" s="941">
        <v>46.4</v>
      </c>
      <c r="J10" s="941">
        <f>SUM(C10:I11)</f>
        <v>267.2</v>
      </c>
      <c r="K10" s="951" t="s">
        <v>1930</v>
      </c>
      <c r="L10" s="952"/>
      <c r="M10" s="162" t="s">
        <v>1521</v>
      </c>
      <c r="N10" s="955" t="s">
        <v>1931</v>
      </c>
    </row>
    <row r="11" spans="1:14" ht="31.75" customHeight="1">
      <c r="A11" s="836"/>
      <c r="B11" s="932"/>
      <c r="C11" s="942"/>
      <c r="D11" s="942"/>
      <c r="E11" s="942"/>
      <c r="F11" s="942"/>
      <c r="G11" s="942"/>
      <c r="H11" s="942"/>
      <c r="I11" s="942"/>
      <c r="J11" s="942"/>
      <c r="K11" s="953" t="s">
        <v>1335</v>
      </c>
      <c r="L11" s="954"/>
      <c r="M11" s="178" t="s">
        <v>1522</v>
      </c>
      <c r="N11" s="932"/>
    </row>
    <row r="12" spans="1:14" ht="31.75" customHeight="1">
      <c r="A12" s="169"/>
      <c r="B12" s="169"/>
      <c r="C12" s="217"/>
      <c r="D12" s="217"/>
      <c r="E12" s="217"/>
      <c r="F12" s="217"/>
      <c r="G12" s="217"/>
      <c r="H12" s="217"/>
      <c r="I12" s="217"/>
      <c r="J12" s="218"/>
      <c r="K12" s="218"/>
    </row>
    <row r="13" spans="1:14" ht="31.75" customHeight="1">
      <c r="A13" s="673" t="s">
        <v>1932</v>
      </c>
      <c r="B13" s="673"/>
      <c r="C13" s="673"/>
      <c r="D13" s="673"/>
      <c r="E13" s="8"/>
      <c r="F13" s="8"/>
      <c r="G13" s="8"/>
      <c r="H13" s="8"/>
      <c r="I13" s="8"/>
      <c r="J13" s="8"/>
      <c r="K13" s="8"/>
      <c r="M13" s="223"/>
      <c r="N13" s="169" t="s">
        <v>915</v>
      </c>
    </row>
    <row r="14" spans="1:14" ht="23.75" customHeight="1">
      <c r="A14" s="219"/>
      <c r="B14" s="276" t="s">
        <v>912</v>
      </c>
      <c r="C14" s="933" t="s">
        <v>470</v>
      </c>
      <c r="D14" s="933"/>
      <c r="E14" s="933" t="s">
        <v>471</v>
      </c>
      <c r="F14" s="933"/>
      <c r="G14" s="933" t="s">
        <v>472</v>
      </c>
      <c r="H14" s="933"/>
      <c r="I14" s="934" t="s">
        <v>1933</v>
      </c>
      <c r="J14" s="934"/>
      <c r="K14" s="933" t="s">
        <v>473</v>
      </c>
      <c r="L14" s="933" t="s">
        <v>913</v>
      </c>
      <c r="M14" s="933"/>
      <c r="N14" s="933"/>
    </row>
    <row r="15" spans="1:14" ht="23.75" customHeight="1">
      <c r="A15" s="277" t="s">
        <v>914</v>
      </c>
      <c r="B15" s="273"/>
      <c r="C15" s="933"/>
      <c r="D15" s="933"/>
      <c r="E15" s="933"/>
      <c r="F15" s="933"/>
      <c r="G15" s="933"/>
      <c r="H15" s="933"/>
      <c r="I15" s="934"/>
      <c r="J15" s="934"/>
      <c r="K15" s="933"/>
      <c r="L15" s="933"/>
      <c r="M15" s="933"/>
      <c r="N15" s="933"/>
    </row>
    <row r="16" spans="1:14" ht="62.7" customHeight="1">
      <c r="A16" s="935">
        <v>24</v>
      </c>
      <c r="B16" s="936"/>
      <c r="C16" s="937">
        <v>24.7</v>
      </c>
      <c r="D16" s="937"/>
      <c r="E16" s="938">
        <v>41.7</v>
      </c>
      <c r="F16" s="938"/>
      <c r="G16" s="938">
        <v>35.799999999999997</v>
      </c>
      <c r="H16" s="938"/>
      <c r="I16" s="938">
        <v>35.799999999999997</v>
      </c>
      <c r="J16" s="938"/>
      <c r="K16" s="491">
        <f>SUM(C16+E16+G16+I16)</f>
        <v>138</v>
      </c>
      <c r="L16" s="948" t="s">
        <v>1523</v>
      </c>
      <c r="M16" s="949"/>
      <c r="N16" s="950"/>
    </row>
    <row r="17" spans="1:13" ht="31.75" customHeight="1">
      <c r="A17" s="169"/>
      <c r="B17" s="169"/>
      <c r="C17" s="220"/>
      <c r="D17" s="220"/>
      <c r="E17" s="221"/>
      <c r="F17" s="221"/>
      <c r="G17" s="221"/>
      <c r="H17" s="221"/>
      <c r="I17" s="221"/>
      <c r="J17" s="221"/>
      <c r="K17" s="221"/>
      <c r="L17" s="220"/>
      <c r="M17" s="220"/>
    </row>
  </sheetData>
  <sheetProtection selectLockedCells="1" selectUnlockedCells="1"/>
  <mergeCells count="44">
    <mergeCell ref="K3:N3"/>
    <mergeCell ref="K4:N4"/>
    <mergeCell ref="K5:N5"/>
    <mergeCell ref="L14:N15"/>
    <mergeCell ref="L16:N16"/>
    <mergeCell ref="K10:L10"/>
    <mergeCell ref="K8:N9"/>
    <mergeCell ref="K14:K15"/>
    <mergeCell ref="K11:L11"/>
    <mergeCell ref="N10:N11"/>
    <mergeCell ref="I4:I5"/>
    <mergeCell ref="J4:J5"/>
    <mergeCell ref="A10:B11"/>
    <mergeCell ref="C10:C11"/>
    <mergeCell ref="D10:D11"/>
    <mergeCell ref="E10:E11"/>
    <mergeCell ref="F10:F11"/>
    <mergeCell ref="G10:G11"/>
    <mergeCell ref="H10:H11"/>
    <mergeCell ref="I10:I11"/>
    <mergeCell ref="J10:J11"/>
    <mergeCell ref="C8:C9"/>
    <mergeCell ref="D8:D9"/>
    <mergeCell ref="E8:I8"/>
    <mergeCell ref="J8:J9"/>
    <mergeCell ref="A7:D7"/>
    <mergeCell ref="A16:B16"/>
    <mergeCell ref="C16:D16"/>
    <mergeCell ref="E16:F16"/>
    <mergeCell ref="G16:H16"/>
    <mergeCell ref="I16:J16"/>
    <mergeCell ref="A13:D13"/>
    <mergeCell ref="C14:D15"/>
    <mergeCell ref="E14:F15"/>
    <mergeCell ref="G14:H15"/>
    <mergeCell ref="I14:J15"/>
    <mergeCell ref="A4:B5"/>
    <mergeCell ref="C4:D5"/>
    <mergeCell ref="E4:F5"/>
    <mergeCell ref="G4:H5"/>
    <mergeCell ref="A3:B3"/>
    <mergeCell ref="C3:D3"/>
    <mergeCell ref="E3:F3"/>
    <mergeCell ref="G3:H3"/>
  </mergeCells>
  <phoneticPr fontId="5"/>
  <pageMargins left="0.78740157480314965" right="0.39370078740157483" top="0.39370078740157483" bottom="0.39370078740157483" header="0" footer="0"/>
  <pageSetup paperSize="9" scale="89" firstPageNumber="0" orientation="landscape" horizontalDpi="300" verticalDpi="300" r:id="rId1"/>
  <headerFooter scaleWithDoc="0" alignWithMargins="0">
    <oddFooter>&amp;C&amp;"ＭＳ 明朝,標準"－２６－</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pageSetUpPr fitToPage="1"/>
  </sheetPr>
  <dimension ref="A1:K22"/>
  <sheetViews>
    <sheetView view="pageLayout" zoomScaleNormal="100" zoomScaleSheetLayoutView="90" workbookViewId="0">
      <selection activeCell="A17" sqref="A17"/>
    </sheetView>
  </sheetViews>
  <sheetFormatPr defaultColWidth="9" defaultRowHeight="14.4"/>
  <cols>
    <col min="1" max="1" width="14.6640625" style="14" customWidth="1"/>
    <col min="2" max="11" width="11.6640625" style="14" customWidth="1"/>
    <col min="12" max="12" width="7.33203125" style="14" customWidth="1"/>
    <col min="13" max="16384" width="9" style="14"/>
  </cols>
  <sheetData>
    <row r="1" spans="1:11" ht="24.05" customHeight="1">
      <c r="A1" s="665" t="s">
        <v>474</v>
      </c>
      <c r="B1" s="665"/>
      <c r="C1" s="665"/>
    </row>
    <row r="2" spans="1:11" s="38" customFormat="1" ht="26.2" customHeight="1">
      <c r="D2" s="8"/>
      <c r="E2" s="8"/>
      <c r="F2" s="8"/>
      <c r="G2" s="8"/>
      <c r="H2" s="8"/>
      <c r="I2" s="8"/>
      <c r="J2" s="8"/>
      <c r="K2" s="8"/>
    </row>
    <row r="3" spans="1:11" s="38" customFormat="1" ht="26.2" customHeight="1">
      <c r="A3" s="222" t="s">
        <v>1934</v>
      </c>
      <c r="B3" s="8"/>
      <c r="C3" s="8"/>
      <c r="D3" s="8"/>
      <c r="E3" s="3"/>
      <c r="F3" s="8"/>
      <c r="G3" s="8"/>
      <c r="H3" s="8"/>
      <c r="I3" s="8"/>
      <c r="J3" s="8"/>
      <c r="K3" s="8" t="s">
        <v>475</v>
      </c>
    </row>
    <row r="4" spans="1:11" ht="26.2" customHeight="1">
      <c r="A4" s="254" t="s">
        <v>476</v>
      </c>
      <c r="B4" s="254" t="s">
        <v>477</v>
      </c>
      <c r="C4" s="254" t="s">
        <v>478</v>
      </c>
      <c r="D4" s="254" t="s">
        <v>479</v>
      </c>
      <c r="E4" s="254" t="s">
        <v>480</v>
      </c>
      <c r="F4" s="254" t="s">
        <v>481</v>
      </c>
      <c r="G4" s="254" t="s">
        <v>482</v>
      </c>
      <c r="H4" s="254" t="s">
        <v>483</v>
      </c>
      <c r="I4" s="254" t="s">
        <v>484</v>
      </c>
      <c r="J4" s="254" t="s">
        <v>485</v>
      </c>
      <c r="K4" s="254" t="s">
        <v>99</v>
      </c>
    </row>
    <row r="5" spans="1:11" ht="26.2" customHeight="1">
      <c r="A5" s="254" t="s">
        <v>486</v>
      </c>
      <c r="B5" s="394">
        <v>3</v>
      </c>
      <c r="C5" s="394"/>
      <c r="D5" s="394">
        <v>1</v>
      </c>
      <c r="E5" s="394">
        <v>1</v>
      </c>
      <c r="F5" s="394"/>
      <c r="G5" s="394"/>
      <c r="H5" s="394"/>
      <c r="I5" s="394"/>
      <c r="J5" s="394"/>
      <c r="K5" s="394">
        <f>SUM(B5:J5)</f>
        <v>5</v>
      </c>
    </row>
    <row r="6" spans="1:11" ht="26.2" customHeight="1">
      <c r="A6" s="254" t="s">
        <v>487</v>
      </c>
      <c r="B6" s="394"/>
      <c r="C6" s="394"/>
      <c r="D6" s="394"/>
      <c r="E6" s="394"/>
      <c r="F6" s="394"/>
      <c r="G6" s="394">
        <v>2</v>
      </c>
      <c r="H6" s="395">
        <v>1</v>
      </c>
      <c r="I6" s="394">
        <v>2</v>
      </c>
      <c r="J6" s="394"/>
      <c r="K6" s="394">
        <f>SUM(B6:J6)</f>
        <v>5</v>
      </c>
    </row>
    <row r="7" spans="1:11" ht="26.2" customHeight="1">
      <c r="A7" s="3"/>
      <c r="B7" s="3"/>
      <c r="C7" s="3"/>
      <c r="D7" s="3"/>
      <c r="E7" s="3"/>
      <c r="F7" s="3"/>
      <c r="G7" s="3"/>
      <c r="H7" s="3"/>
      <c r="I7" s="3"/>
      <c r="K7" s="278"/>
    </row>
    <row r="8" spans="1:11" s="38" customFormat="1" ht="26.2" customHeight="1">
      <c r="A8" s="222" t="s">
        <v>1935</v>
      </c>
      <c r="B8" s="8"/>
      <c r="C8" s="8"/>
      <c r="D8" s="8"/>
      <c r="E8" s="8"/>
      <c r="F8" s="8"/>
      <c r="G8" s="8"/>
      <c r="H8" s="8"/>
      <c r="I8" s="8"/>
      <c r="J8" s="8"/>
      <c r="K8" s="8"/>
    </row>
    <row r="9" spans="1:11" ht="26.2" customHeight="1">
      <c r="A9" s="254" t="s">
        <v>1067</v>
      </c>
      <c r="B9" s="962" t="s">
        <v>1068</v>
      </c>
      <c r="C9" s="963"/>
      <c r="D9" s="962" t="s">
        <v>1069</v>
      </c>
      <c r="E9" s="963"/>
      <c r="F9" s="962" t="s">
        <v>1070</v>
      </c>
      <c r="G9" s="963"/>
      <c r="H9" s="962" t="s">
        <v>1071</v>
      </c>
      <c r="I9" s="963"/>
    </row>
    <row r="10" spans="1:11" ht="26.2" customHeight="1">
      <c r="A10" s="254">
        <v>18</v>
      </c>
      <c r="B10" s="958" t="s">
        <v>1336</v>
      </c>
      <c r="C10" s="957"/>
      <c r="D10" s="959" t="s">
        <v>1530</v>
      </c>
      <c r="E10" s="960"/>
      <c r="F10" s="956" t="s">
        <v>1524</v>
      </c>
      <c r="G10" s="957"/>
      <c r="H10" s="956" t="s">
        <v>1526</v>
      </c>
      <c r="I10" s="957"/>
    </row>
    <row r="11" spans="1:11" ht="26.2" customHeight="1">
      <c r="A11" s="254">
        <v>18</v>
      </c>
      <c r="B11" s="958" t="s">
        <v>1336</v>
      </c>
      <c r="C11" s="957"/>
      <c r="D11" s="961" t="s">
        <v>1529</v>
      </c>
      <c r="E11" s="960"/>
      <c r="F11" s="956" t="s">
        <v>1524</v>
      </c>
      <c r="G11" s="957"/>
      <c r="H11" s="956" t="s">
        <v>1526</v>
      </c>
      <c r="I11" s="957"/>
    </row>
    <row r="12" spans="1:11" ht="26.2" customHeight="1">
      <c r="A12" s="254">
        <v>18</v>
      </c>
      <c r="B12" s="958" t="s">
        <v>1336</v>
      </c>
      <c r="C12" s="957"/>
      <c r="D12" s="961" t="s">
        <v>1528</v>
      </c>
      <c r="E12" s="960"/>
      <c r="F12" s="956" t="s">
        <v>1525</v>
      </c>
      <c r="G12" s="957"/>
      <c r="H12" s="956" t="s">
        <v>1526</v>
      </c>
      <c r="I12" s="957"/>
    </row>
    <row r="13" spans="1:11" ht="26.2" customHeight="1">
      <c r="A13" s="254">
        <v>18</v>
      </c>
      <c r="B13" s="958" t="s">
        <v>1336</v>
      </c>
      <c r="C13" s="957"/>
      <c r="D13" s="961" t="s">
        <v>1531</v>
      </c>
      <c r="E13" s="960"/>
      <c r="F13" s="956" t="s">
        <v>1524</v>
      </c>
      <c r="G13" s="957"/>
      <c r="H13" s="958" t="s">
        <v>1337</v>
      </c>
      <c r="I13" s="957"/>
    </row>
    <row r="14" spans="1:11" ht="26.2" customHeight="1">
      <c r="A14" s="254">
        <v>18</v>
      </c>
      <c r="B14" s="958" t="s">
        <v>1336</v>
      </c>
      <c r="C14" s="957"/>
      <c r="D14" s="961" t="s">
        <v>1532</v>
      </c>
      <c r="E14" s="960"/>
      <c r="F14" s="956" t="s">
        <v>1524</v>
      </c>
      <c r="G14" s="957"/>
      <c r="H14" s="956" t="s">
        <v>1527</v>
      </c>
      <c r="I14" s="957"/>
    </row>
    <row r="15" spans="1:11" ht="26.2" customHeight="1">
      <c r="A15" s="3"/>
      <c r="B15" s="3"/>
      <c r="C15" s="3"/>
      <c r="D15" s="3"/>
      <c r="E15" s="3"/>
      <c r="F15" s="3"/>
      <c r="G15" s="3"/>
      <c r="H15" s="3"/>
      <c r="I15" s="3"/>
      <c r="J15" s="3"/>
      <c r="K15" s="3"/>
    </row>
    <row r="16" spans="1:11" s="38" customFormat="1" ht="26.2" customHeight="1">
      <c r="A16" s="911" t="s">
        <v>1936</v>
      </c>
      <c r="B16" s="911"/>
      <c r="C16" s="911"/>
      <c r="D16" s="8"/>
      <c r="E16" s="8"/>
      <c r="F16" s="8"/>
      <c r="G16" s="8"/>
      <c r="H16" s="8"/>
      <c r="I16" s="8"/>
      <c r="J16" s="8"/>
      <c r="K16" s="8"/>
    </row>
    <row r="17" spans="1:11" ht="26.2" customHeight="1">
      <c r="A17" s="254" t="s">
        <v>488</v>
      </c>
      <c r="B17" s="933" t="s">
        <v>489</v>
      </c>
      <c r="C17" s="933"/>
      <c r="D17" s="933"/>
      <c r="E17" s="933" t="s">
        <v>490</v>
      </c>
      <c r="F17" s="933"/>
      <c r="G17" s="933" t="s">
        <v>491</v>
      </c>
      <c r="H17" s="933"/>
      <c r="I17" s="3"/>
      <c r="J17" s="3"/>
      <c r="K17" s="3"/>
    </row>
    <row r="18" spans="1:11" ht="26.2" customHeight="1">
      <c r="A18" s="254">
        <v>18</v>
      </c>
      <c r="B18" s="962" t="s">
        <v>1533</v>
      </c>
      <c r="C18" s="964"/>
      <c r="D18" s="963"/>
      <c r="E18" s="962" t="s">
        <v>1524</v>
      </c>
      <c r="F18" s="963"/>
      <c r="G18" s="962" t="s">
        <v>1177</v>
      </c>
      <c r="H18" s="963"/>
      <c r="I18" s="3"/>
      <c r="J18" s="3"/>
      <c r="K18" s="3"/>
    </row>
    <row r="19" spans="1:11" ht="26.2" customHeight="1">
      <c r="A19" s="254">
        <v>40</v>
      </c>
      <c r="B19" s="962" t="s">
        <v>492</v>
      </c>
      <c r="C19" s="964"/>
      <c r="D19" s="963"/>
      <c r="E19" s="965" t="s">
        <v>1534</v>
      </c>
      <c r="F19" s="963"/>
      <c r="G19" s="962" t="s">
        <v>493</v>
      </c>
      <c r="H19" s="963"/>
      <c r="I19" s="3"/>
      <c r="J19" s="3"/>
      <c r="K19" s="3"/>
    </row>
    <row r="20" spans="1:11" ht="26.2" customHeight="1">
      <c r="A20" s="254">
        <v>20</v>
      </c>
      <c r="B20" s="962" t="s">
        <v>492</v>
      </c>
      <c r="C20" s="964"/>
      <c r="D20" s="963"/>
      <c r="E20" s="962" t="s">
        <v>1534</v>
      </c>
      <c r="F20" s="963"/>
      <c r="G20" s="962" t="s">
        <v>493</v>
      </c>
      <c r="H20" s="963"/>
      <c r="I20" s="3"/>
      <c r="J20" s="3"/>
      <c r="K20" s="3"/>
    </row>
    <row r="21" spans="1:11" ht="26.2" customHeight="1">
      <c r="A21" s="801"/>
      <c r="B21" s="801"/>
      <c r="C21" s="801"/>
      <c r="D21" s="801"/>
      <c r="E21" s="801"/>
      <c r="F21" s="801"/>
      <c r="G21" s="801"/>
      <c r="H21" s="556"/>
      <c r="I21" s="556"/>
      <c r="J21" s="3"/>
      <c r="K21" s="3"/>
    </row>
    <row r="22" spans="1:11" ht="26.2" customHeight="1"/>
  </sheetData>
  <sheetProtection selectLockedCells="1" selectUnlockedCells="1"/>
  <mergeCells count="42">
    <mergeCell ref="H9:I9"/>
    <mergeCell ref="A21:B21"/>
    <mergeCell ref="C21:E21"/>
    <mergeCell ref="F21:G21"/>
    <mergeCell ref="H21:I21"/>
    <mergeCell ref="B18:D18"/>
    <mergeCell ref="E18:F18"/>
    <mergeCell ref="G18:H18"/>
    <mergeCell ref="B19:D19"/>
    <mergeCell ref="E19:F19"/>
    <mergeCell ref="G19:H19"/>
    <mergeCell ref="B20:D20"/>
    <mergeCell ref="E20:F20"/>
    <mergeCell ref="G20:H20"/>
    <mergeCell ref="H14:I14"/>
    <mergeCell ref="D13:E13"/>
    <mergeCell ref="A1:C1"/>
    <mergeCell ref="A16:C16"/>
    <mergeCell ref="B17:D17"/>
    <mergeCell ref="E17:F17"/>
    <mergeCell ref="B9:C9"/>
    <mergeCell ref="D9:E9"/>
    <mergeCell ref="F9:G9"/>
    <mergeCell ref="B14:C14"/>
    <mergeCell ref="D14:E14"/>
    <mergeCell ref="F14:G14"/>
    <mergeCell ref="G17:H17"/>
    <mergeCell ref="B12:C12"/>
    <mergeCell ref="D12:E12"/>
    <mergeCell ref="F12:G12"/>
    <mergeCell ref="H12:I12"/>
    <mergeCell ref="B13:C13"/>
    <mergeCell ref="F13:G13"/>
    <mergeCell ref="H13:I13"/>
    <mergeCell ref="B10:C10"/>
    <mergeCell ref="D10:E10"/>
    <mergeCell ref="F10:G10"/>
    <mergeCell ref="H10:I10"/>
    <mergeCell ref="B11:C11"/>
    <mergeCell ref="D11:E11"/>
    <mergeCell ref="F11:G11"/>
    <mergeCell ref="H11:I11"/>
  </mergeCells>
  <phoneticPr fontId="5"/>
  <pageMargins left="0.78740157480314965" right="0.39370078740157483" top="0.39370078740157483" bottom="0.39370078740157483" header="0" footer="0"/>
  <pageSetup paperSize="9" firstPageNumber="0" orientation="landscape" horizontalDpi="300" verticalDpi="300" r:id="rId1"/>
  <headerFooter scaleWithDoc="0" alignWithMargins="0">
    <oddFooter>&amp;C&amp;"ＭＳ 明朝,標準"－２７－</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
  <sheetViews>
    <sheetView showGridLines="0" view="pageLayout" zoomScaleNormal="100" workbookViewId="0">
      <selection activeCell="B7" sqref="B7:N7"/>
    </sheetView>
  </sheetViews>
  <sheetFormatPr defaultColWidth="9" defaultRowHeight="14.4"/>
  <cols>
    <col min="1" max="16384" width="9" style="403"/>
  </cols>
  <sheetData>
    <row r="1" s="403" customFormat="1" ht="14.25" customHeight="1"/>
  </sheetData>
  <phoneticPr fontId="5"/>
  <pageMargins left="0.78740157480314965" right="0.39370078740157483" top="0.39370078740157483" bottom="0.39370078740157483" header="0" footer="0"/>
  <pageSetup paperSize="9" orientation="landscape" horizontalDpi="4294967292" r:id="rId1"/>
  <headerFooter scaleWithDoc="0" alignWithMargins="0">
    <oddFooter>&amp;C&amp;"ＭＳ 明朝,標準"－１－</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0">
    <pageSetUpPr fitToPage="1"/>
  </sheetPr>
  <dimension ref="A1:M107"/>
  <sheetViews>
    <sheetView view="pageLayout" zoomScaleNormal="100" zoomScaleSheetLayoutView="100" workbookViewId="0">
      <selection activeCell="E22" sqref="E22"/>
    </sheetView>
  </sheetViews>
  <sheetFormatPr defaultColWidth="9" defaultRowHeight="12.45"/>
  <cols>
    <col min="1" max="1" width="4.44140625" style="224" customWidth="1"/>
    <col min="2" max="2" width="4.109375" style="224" customWidth="1"/>
    <col min="3" max="3" width="2.77734375" style="224" customWidth="1"/>
    <col min="4" max="4" width="2.6640625" style="224" customWidth="1"/>
    <col min="5" max="5" width="2.77734375" style="224" customWidth="1"/>
    <col min="6" max="6" width="2.6640625" style="224" customWidth="1"/>
    <col min="7" max="7" width="2.77734375" style="224" customWidth="1"/>
    <col min="8" max="8" width="2.6640625" style="224" customWidth="1"/>
    <col min="9" max="9" width="35.109375" style="224" customWidth="1"/>
    <col min="10" max="10" width="16.88671875" style="224" customWidth="1"/>
    <col min="11" max="11" width="63.6640625" style="224" customWidth="1"/>
    <col min="12" max="12" width="6.77734375" style="279" customWidth="1"/>
    <col min="13" max="13" width="62" style="224" customWidth="1"/>
    <col min="14" max="16384" width="9" style="224"/>
  </cols>
  <sheetData>
    <row r="1" spans="1:13" ht="16.55" customHeight="1">
      <c r="A1" s="8" t="s">
        <v>1072</v>
      </c>
      <c r="B1" s="4"/>
      <c r="C1" s="4"/>
      <c r="D1" s="4"/>
      <c r="E1" s="4"/>
      <c r="F1" s="4"/>
      <c r="G1" s="4"/>
      <c r="H1" s="4"/>
      <c r="I1" s="4"/>
      <c r="J1" s="4"/>
      <c r="K1" s="4"/>
      <c r="L1" s="6"/>
      <c r="M1" s="4"/>
    </row>
    <row r="2" spans="1:13" ht="10" customHeight="1">
      <c r="A2" s="8"/>
      <c r="B2" s="4"/>
      <c r="C2" s="4"/>
      <c r="D2" s="4"/>
      <c r="E2" s="4"/>
      <c r="F2" s="4"/>
      <c r="G2" s="4"/>
      <c r="H2" s="4"/>
      <c r="I2" s="4"/>
      <c r="J2" s="4"/>
      <c r="K2" s="4"/>
      <c r="L2" s="6"/>
      <c r="M2" s="4"/>
    </row>
    <row r="3" spans="1:13" ht="16.55" customHeight="1">
      <c r="A3" s="4" t="s">
        <v>1937</v>
      </c>
      <c r="B3" s="4"/>
      <c r="C3" s="4"/>
      <c r="D3" s="4"/>
      <c r="E3" s="4"/>
      <c r="F3" s="4"/>
      <c r="G3" s="4"/>
      <c r="H3" s="4"/>
      <c r="I3" s="4"/>
      <c r="J3" s="7"/>
      <c r="K3" s="4"/>
      <c r="L3" s="6"/>
      <c r="M3" s="278"/>
    </row>
    <row r="4" spans="1:13" ht="18.350000000000001" customHeight="1">
      <c r="A4" s="280" t="s">
        <v>921</v>
      </c>
      <c r="B4" s="966" t="s">
        <v>922</v>
      </c>
      <c r="C4" s="966"/>
      <c r="D4" s="966"/>
      <c r="E4" s="966"/>
      <c r="F4" s="966"/>
      <c r="G4" s="966"/>
      <c r="H4" s="966"/>
      <c r="I4" s="280" t="s">
        <v>923</v>
      </c>
      <c r="J4" s="280" t="s">
        <v>924</v>
      </c>
      <c r="K4" s="280" t="s">
        <v>925</v>
      </c>
      <c r="L4" s="280" t="s">
        <v>1178</v>
      </c>
      <c r="M4" s="280" t="s">
        <v>926</v>
      </c>
    </row>
    <row r="5" spans="1:13" ht="18.350000000000001" customHeight="1">
      <c r="A5" s="280">
        <v>1</v>
      </c>
      <c r="B5" s="287" t="s">
        <v>917</v>
      </c>
      <c r="C5" s="288">
        <v>24</v>
      </c>
      <c r="D5" s="288" t="s">
        <v>918</v>
      </c>
      <c r="E5" s="290">
        <v>4</v>
      </c>
      <c r="F5" s="288" t="s">
        <v>919</v>
      </c>
      <c r="G5" s="290">
        <v>15</v>
      </c>
      <c r="H5" s="289" t="s">
        <v>920</v>
      </c>
      <c r="I5" s="281" t="s">
        <v>1537</v>
      </c>
      <c r="J5" s="281" t="s">
        <v>494</v>
      </c>
      <c r="K5" s="281" t="s">
        <v>1538</v>
      </c>
      <c r="L5" s="282">
        <v>24</v>
      </c>
      <c r="M5" s="434" t="s">
        <v>1539</v>
      </c>
    </row>
    <row r="6" spans="1:13" ht="18.350000000000001" customHeight="1">
      <c r="A6" s="280">
        <v>2</v>
      </c>
      <c r="B6" s="287" t="s">
        <v>917</v>
      </c>
      <c r="C6" s="288">
        <v>24</v>
      </c>
      <c r="D6" s="288" t="s">
        <v>918</v>
      </c>
      <c r="E6" s="290">
        <v>4</v>
      </c>
      <c r="F6" s="288" t="s">
        <v>919</v>
      </c>
      <c r="G6" s="290">
        <v>25</v>
      </c>
      <c r="H6" s="289" t="s">
        <v>920</v>
      </c>
      <c r="I6" s="281" t="s">
        <v>1540</v>
      </c>
      <c r="J6" s="283" t="s">
        <v>494</v>
      </c>
      <c r="K6" s="435" t="s">
        <v>1541</v>
      </c>
      <c r="L6" s="284">
        <v>10</v>
      </c>
      <c r="M6" s="434" t="s">
        <v>1542</v>
      </c>
    </row>
    <row r="7" spans="1:13" ht="18.350000000000001" customHeight="1">
      <c r="A7" s="280">
        <v>3</v>
      </c>
      <c r="B7" s="287" t="s">
        <v>917</v>
      </c>
      <c r="C7" s="288">
        <v>24</v>
      </c>
      <c r="D7" s="288" t="s">
        <v>918</v>
      </c>
      <c r="E7" s="290">
        <v>5</v>
      </c>
      <c r="F7" s="288" t="s">
        <v>919</v>
      </c>
      <c r="G7" s="290">
        <v>15</v>
      </c>
      <c r="H7" s="289" t="s">
        <v>920</v>
      </c>
      <c r="I7" s="523" t="s">
        <v>1543</v>
      </c>
      <c r="J7" s="283" t="s">
        <v>1179</v>
      </c>
      <c r="K7" s="281" t="s">
        <v>1544</v>
      </c>
      <c r="L7" s="280">
        <v>21</v>
      </c>
      <c r="M7" s="435" t="s">
        <v>1545</v>
      </c>
    </row>
    <row r="8" spans="1:13" ht="18.350000000000001" customHeight="1">
      <c r="A8" s="280">
        <v>4</v>
      </c>
      <c r="B8" s="287" t="s">
        <v>917</v>
      </c>
      <c r="C8" s="288">
        <v>24</v>
      </c>
      <c r="D8" s="288" t="s">
        <v>918</v>
      </c>
      <c r="E8" s="290">
        <v>6</v>
      </c>
      <c r="F8" s="288" t="s">
        <v>919</v>
      </c>
      <c r="G8" s="290">
        <v>9</v>
      </c>
      <c r="H8" s="289" t="s">
        <v>920</v>
      </c>
      <c r="I8" s="281" t="s">
        <v>1546</v>
      </c>
      <c r="J8" s="283" t="s">
        <v>1547</v>
      </c>
      <c r="K8" s="435" t="s">
        <v>1548</v>
      </c>
      <c r="L8" s="282">
        <v>102</v>
      </c>
      <c r="M8" s="435" t="s">
        <v>1549</v>
      </c>
    </row>
    <row r="9" spans="1:13" ht="18.350000000000001" customHeight="1">
      <c r="A9" s="280">
        <v>5</v>
      </c>
      <c r="B9" s="287" t="s">
        <v>917</v>
      </c>
      <c r="C9" s="288">
        <v>24</v>
      </c>
      <c r="D9" s="288" t="s">
        <v>918</v>
      </c>
      <c r="E9" s="290">
        <v>6</v>
      </c>
      <c r="F9" s="288" t="s">
        <v>919</v>
      </c>
      <c r="G9" s="290">
        <v>25</v>
      </c>
      <c r="H9" s="289" t="s">
        <v>920</v>
      </c>
      <c r="I9" s="281" t="s">
        <v>1550</v>
      </c>
      <c r="J9" s="283" t="s">
        <v>494</v>
      </c>
      <c r="K9" s="281" t="s">
        <v>1551</v>
      </c>
      <c r="L9" s="282">
        <v>24</v>
      </c>
      <c r="M9" s="437" t="s">
        <v>1552</v>
      </c>
    </row>
    <row r="10" spans="1:13" ht="18.350000000000001" customHeight="1">
      <c r="A10" s="280">
        <v>6</v>
      </c>
      <c r="B10" s="287" t="s">
        <v>917</v>
      </c>
      <c r="C10" s="288">
        <v>24</v>
      </c>
      <c r="D10" s="288" t="s">
        <v>918</v>
      </c>
      <c r="E10" s="290">
        <v>7</v>
      </c>
      <c r="F10" s="288" t="s">
        <v>919</v>
      </c>
      <c r="G10" s="290">
        <v>2</v>
      </c>
      <c r="H10" s="289" t="s">
        <v>920</v>
      </c>
      <c r="I10" s="281" t="s">
        <v>1553</v>
      </c>
      <c r="J10" s="283" t="s">
        <v>1554</v>
      </c>
      <c r="K10" s="281" t="s">
        <v>1555</v>
      </c>
      <c r="L10" s="282">
        <v>21</v>
      </c>
      <c r="M10" s="435" t="s">
        <v>1556</v>
      </c>
    </row>
    <row r="11" spans="1:13" ht="18.350000000000001" customHeight="1">
      <c r="A11" s="280">
        <v>7</v>
      </c>
      <c r="B11" s="287" t="s">
        <v>917</v>
      </c>
      <c r="C11" s="288">
        <v>24</v>
      </c>
      <c r="D11" s="288" t="s">
        <v>918</v>
      </c>
      <c r="E11" s="290">
        <v>7</v>
      </c>
      <c r="F11" s="288" t="s">
        <v>919</v>
      </c>
      <c r="G11" s="290">
        <v>7</v>
      </c>
      <c r="H11" s="289" t="s">
        <v>920</v>
      </c>
      <c r="I11" s="281" t="s">
        <v>1557</v>
      </c>
      <c r="J11" s="283" t="s">
        <v>1547</v>
      </c>
      <c r="K11" s="281" t="s">
        <v>1558</v>
      </c>
      <c r="L11" s="282">
        <v>40</v>
      </c>
      <c r="M11" s="437" t="s">
        <v>1559</v>
      </c>
    </row>
    <row r="12" spans="1:13" ht="18.350000000000001" customHeight="1">
      <c r="A12" s="280">
        <v>8</v>
      </c>
      <c r="B12" s="287" t="s">
        <v>917</v>
      </c>
      <c r="C12" s="288">
        <v>24</v>
      </c>
      <c r="D12" s="288" t="s">
        <v>918</v>
      </c>
      <c r="E12" s="290">
        <v>7</v>
      </c>
      <c r="F12" s="288" t="s">
        <v>919</v>
      </c>
      <c r="G12" s="290">
        <v>8</v>
      </c>
      <c r="H12" s="289" t="s">
        <v>920</v>
      </c>
      <c r="I12" s="281" t="s">
        <v>1560</v>
      </c>
      <c r="J12" s="283" t="s">
        <v>494</v>
      </c>
      <c r="K12" s="281" t="s">
        <v>1561</v>
      </c>
      <c r="L12" s="282">
        <v>15</v>
      </c>
      <c r="M12" s="437" t="s">
        <v>1562</v>
      </c>
    </row>
    <row r="13" spans="1:13" ht="18.350000000000001" customHeight="1">
      <c r="A13" s="280">
        <v>9</v>
      </c>
      <c r="B13" s="287" t="s">
        <v>917</v>
      </c>
      <c r="C13" s="288">
        <v>24</v>
      </c>
      <c r="D13" s="288" t="s">
        <v>918</v>
      </c>
      <c r="E13" s="290">
        <v>7</v>
      </c>
      <c r="F13" s="288" t="s">
        <v>919</v>
      </c>
      <c r="G13" s="290">
        <v>28</v>
      </c>
      <c r="H13" s="289" t="s">
        <v>920</v>
      </c>
      <c r="I13" s="281" t="s">
        <v>1563</v>
      </c>
      <c r="J13" s="283" t="s">
        <v>494</v>
      </c>
      <c r="K13" s="281" t="s">
        <v>1564</v>
      </c>
      <c r="L13" s="282">
        <v>20</v>
      </c>
      <c r="M13" s="437" t="s">
        <v>1565</v>
      </c>
    </row>
    <row r="14" spans="1:13" ht="18.350000000000001" customHeight="1">
      <c r="A14" s="280">
        <v>10</v>
      </c>
      <c r="B14" s="287" t="s">
        <v>917</v>
      </c>
      <c r="C14" s="288">
        <v>24</v>
      </c>
      <c r="D14" s="288" t="s">
        <v>918</v>
      </c>
      <c r="E14" s="290">
        <v>9</v>
      </c>
      <c r="F14" s="288" t="s">
        <v>919</v>
      </c>
      <c r="G14" s="290">
        <v>12</v>
      </c>
      <c r="H14" s="289" t="s">
        <v>920</v>
      </c>
      <c r="I14" s="281" t="s">
        <v>1566</v>
      </c>
      <c r="J14" s="283" t="s">
        <v>1567</v>
      </c>
      <c r="K14" s="435" t="s">
        <v>1541</v>
      </c>
      <c r="L14" s="282">
        <v>26</v>
      </c>
      <c r="M14" s="437" t="s">
        <v>1568</v>
      </c>
    </row>
    <row r="15" spans="1:13" ht="18.350000000000001" customHeight="1">
      <c r="A15" s="280">
        <v>11</v>
      </c>
      <c r="B15" s="287" t="s">
        <v>917</v>
      </c>
      <c r="C15" s="288">
        <v>24</v>
      </c>
      <c r="D15" s="288" t="s">
        <v>918</v>
      </c>
      <c r="E15" s="290">
        <v>9</v>
      </c>
      <c r="F15" s="288" t="s">
        <v>919</v>
      </c>
      <c r="G15" s="290">
        <v>17</v>
      </c>
      <c r="H15" s="289" t="s">
        <v>920</v>
      </c>
      <c r="I15" s="281" t="s">
        <v>1569</v>
      </c>
      <c r="J15" s="283" t="s">
        <v>494</v>
      </c>
      <c r="K15" s="281" t="s">
        <v>1570</v>
      </c>
      <c r="L15" s="282">
        <v>45</v>
      </c>
      <c r="M15" s="437" t="s">
        <v>1571</v>
      </c>
    </row>
    <row r="16" spans="1:13" ht="18.350000000000001" customHeight="1">
      <c r="A16" s="280">
        <v>12</v>
      </c>
      <c r="B16" s="287" t="s">
        <v>917</v>
      </c>
      <c r="C16" s="288">
        <v>24</v>
      </c>
      <c r="D16" s="288" t="s">
        <v>918</v>
      </c>
      <c r="E16" s="290">
        <v>9</v>
      </c>
      <c r="F16" s="288" t="s">
        <v>919</v>
      </c>
      <c r="G16" s="290">
        <v>19</v>
      </c>
      <c r="H16" s="289" t="s">
        <v>920</v>
      </c>
      <c r="I16" s="281" t="s">
        <v>1572</v>
      </c>
      <c r="J16" s="283" t="s">
        <v>1179</v>
      </c>
      <c r="K16" s="281" t="s">
        <v>1573</v>
      </c>
      <c r="L16" s="282">
        <v>24</v>
      </c>
      <c r="M16" s="435" t="s">
        <v>1574</v>
      </c>
    </row>
    <row r="17" spans="1:13" ht="18.350000000000001" customHeight="1">
      <c r="A17" s="280">
        <v>13</v>
      </c>
      <c r="B17" s="287" t="s">
        <v>917</v>
      </c>
      <c r="C17" s="288">
        <v>24</v>
      </c>
      <c r="D17" s="288" t="s">
        <v>918</v>
      </c>
      <c r="E17" s="290">
        <v>9</v>
      </c>
      <c r="F17" s="288" t="s">
        <v>919</v>
      </c>
      <c r="G17" s="290">
        <v>30</v>
      </c>
      <c r="H17" s="289" t="s">
        <v>920</v>
      </c>
      <c r="I17" s="285" t="s">
        <v>1575</v>
      </c>
      <c r="J17" s="283" t="s">
        <v>1179</v>
      </c>
      <c r="K17" s="436" t="s">
        <v>1576</v>
      </c>
      <c r="L17" s="286">
        <v>36</v>
      </c>
      <c r="M17" s="435" t="s">
        <v>1577</v>
      </c>
    </row>
    <row r="18" spans="1:13" ht="18.350000000000001" customHeight="1">
      <c r="A18" s="280">
        <v>14</v>
      </c>
      <c r="B18" s="287" t="s">
        <v>917</v>
      </c>
      <c r="C18" s="288">
        <v>24</v>
      </c>
      <c r="D18" s="288" t="s">
        <v>918</v>
      </c>
      <c r="E18" s="290">
        <v>10</v>
      </c>
      <c r="F18" s="288" t="s">
        <v>919</v>
      </c>
      <c r="G18" s="290">
        <v>6</v>
      </c>
      <c r="H18" s="289" t="s">
        <v>920</v>
      </c>
      <c r="I18" s="285" t="s">
        <v>1578</v>
      </c>
      <c r="J18" s="283" t="s">
        <v>1179</v>
      </c>
      <c r="K18" s="285" t="s">
        <v>1579</v>
      </c>
      <c r="L18" s="286">
        <v>23</v>
      </c>
      <c r="M18" s="437" t="s">
        <v>1580</v>
      </c>
    </row>
    <row r="19" spans="1:13" ht="18.350000000000001" customHeight="1">
      <c r="A19" s="280">
        <v>15</v>
      </c>
      <c r="B19" s="287" t="s">
        <v>917</v>
      </c>
      <c r="C19" s="288">
        <v>24</v>
      </c>
      <c r="D19" s="288" t="s">
        <v>918</v>
      </c>
      <c r="E19" s="290">
        <v>10</v>
      </c>
      <c r="F19" s="288" t="s">
        <v>919</v>
      </c>
      <c r="G19" s="290">
        <v>12</v>
      </c>
      <c r="H19" s="289" t="s">
        <v>920</v>
      </c>
      <c r="I19" s="436" t="s">
        <v>1581</v>
      </c>
      <c r="J19" s="283" t="s">
        <v>494</v>
      </c>
      <c r="K19" s="436" t="s">
        <v>1582</v>
      </c>
      <c r="L19" s="286">
        <v>15</v>
      </c>
      <c r="M19" s="437" t="s">
        <v>1583</v>
      </c>
    </row>
    <row r="20" spans="1:13" ht="18.350000000000001" customHeight="1">
      <c r="A20" s="280">
        <v>16</v>
      </c>
      <c r="B20" s="287" t="s">
        <v>917</v>
      </c>
      <c r="C20" s="288">
        <v>24</v>
      </c>
      <c r="D20" s="288" t="s">
        <v>918</v>
      </c>
      <c r="E20" s="290">
        <v>10</v>
      </c>
      <c r="F20" s="288" t="s">
        <v>919</v>
      </c>
      <c r="G20" s="290">
        <v>21</v>
      </c>
      <c r="H20" s="289" t="s">
        <v>920</v>
      </c>
      <c r="I20" s="285" t="s">
        <v>1584</v>
      </c>
      <c r="J20" s="283" t="s">
        <v>1585</v>
      </c>
      <c r="K20" s="437" t="s">
        <v>1586</v>
      </c>
      <c r="L20" s="286">
        <v>102</v>
      </c>
      <c r="M20" s="435" t="s">
        <v>1549</v>
      </c>
    </row>
    <row r="21" spans="1:13" ht="18.350000000000001" customHeight="1">
      <c r="A21" s="280">
        <v>17</v>
      </c>
      <c r="B21" s="287" t="s">
        <v>917</v>
      </c>
      <c r="C21" s="288">
        <v>24</v>
      </c>
      <c r="D21" s="288" t="s">
        <v>918</v>
      </c>
      <c r="E21" s="290">
        <v>10</v>
      </c>
      <c r="F21" s="288" t="s">
        <v>919</v>
      </c>
      <c r="G21" s="290">
        <v>26</v>
      </c>
      <c r="H21" s="289" t="s">
        <v>920</v>
      </c>
      <c r="I21" s="436" t="s">
        <v>1587</v>
      </c>
      <c r="J21" s="281" t="s">
        <v>1179</v>
      </c>
      <c r="K21" s="436" t="s">
        <v>1588</v>
      </c>
      <c r="L21" s="286">
        <v>23</v>
      </c>
      <c r="M21" s="437" t="s">
        <v>1589</v>
      </c>
    </row>
    <row r="22" spans="1:13" ht="18.350000000000001" customHeight="1">
      <c r="A22" s="280">
        <v>18</v>
      </c>
      <c r="B22" s="287" t="s">
        <v>917</v>
      </c>
      <c r="C22" s="288">
        <v>24</v>
      </c>
      <c r="D22" s="288" t="s">
        <v>918</v>
      </c>
      <c r="E22" s="290">
        <v>11</v>
      </c>
      <c r="F22" s="288" t="s">
        <v>919</v>
      </c>
      <c r="G22" s="290">
        <v>5</v>
      </c>
      <c r="H22" s="289" t="s">
        <v>920</v>
      </c>
      <c r="I22" s="285" t="s">
        <v>1590</v>
      </c>
      <c r="J22" s="281" t="s">
        <v>1591</v>
      </c>
      <c r="K22" s="437" t="s">
        <v>1592</v>
      </c>
      <c r="L22" s="286">
        <v>25</v>
      </c>
      <c r="M22" s="434" t="s">
        <v>1593</v>
      </c>
    </row>
    <row r="23" spans="1:13" ht="18.350000000000001" customHeight="1">
      <c r="A23" s="280">
        <v>19</v>
      </c>
      <c r="B23" s="287" t="s">
        <v>917</v>
      </c>
      <c r="C23" s="288">
        <v>24</v>
      </c>
      <c r="D23" s="288" t="s">
        <v>918</v>
      </c>
      <c r="E23" s="290">
        <v>11</v>
      </c>
      <c r="F23" s="288" t="s">
        <v>919</v>
      </c>
      <c r="G23" s="290">
        <v>8</v>
      </c>
      <c r="H23" s="289" t="s">
        <v>920</v>
      </c>
      <c r="I23" s="285" t="s">
        <v>1594</v>
      </c>
      <c r="J23" s="283" t="s">
        <v>1591</v>
      </c>
      <c r="K23" s="436" t="s">
        <v>1595</v>
      </c>
      <c r="L23" s="286">
        <v>94</v>
      </c>
      <c r="M23" s="435" t="s">
        <v>1596</v>
      </c>
    </row>
    <row r="24" spans="1:13" ht="18.350000000000001" customHeight="1">
      <c r="A24" s="280">
        <v>20</v>
      </c>
      <c r="B24" s="287" t="s">
        <v>917</v>
      </c>
      <c r="C24" s="288">
        <v>24</v>
      </c>
      <c r="D24" s="288" t="s">
        <v>918</v>
      </c>
      <c r="E24" s="290">
        <v>11</v>
      </c>
      <c r="F24" s="288" t="s">
        <v>919</v>
      </c>
      <c r="G24" s="290">
        <v>10</v>
      </c>
      <c r="H24" s="289" t="s">
        <v>920</v>
      </c>
      <c r="I24" s="436" t="s">
        <v>1597</v>
      </c>
      <c r="J24" s="283" t="s">
        <v>494</v>
      </c>
      <c r="K24" s="436" t="s">
        <v>1598</v>
      </c>
      <c r="L24" s="286">
        <v>16</v>
      </c>
      <c r="M24" s="434" t="s">
        <v>1599</v>
      </c>
    </row>
    <row r="25" spans="1:13" ht="18.350000000000001" customHeight="1">
      <c r="A25" s="280">
        <v>21</v>
      </c>
      <c r="B25" s="287" t="s">
        <v>917</v>
      </c>
      <c r="C25" s="288">
        <v>24</v>
      </c>
      <c r="D25" s="288" t="s">
        <v>918</v>
      </c>
      <c r="E25" s="290">
        <v>11</v>
      </c>
      <c r="F25" s="288" t="s">
        <v>919</v>
      </c>
      <c r="G25" s="290">
        <v>11</v>
      </c>
      <c r="H25" s="289" t="s">
        <v>920</v>
      </c>
      <c r="I25" s="436" t="s">
        <v>1600</v>
      </c>
      <c r="J25" s="283" t="s">
        <v>1179</v>
      </c>
      <c r="K25" s="436" t="s">
        <v>1601</v>
      </c>
      <c r="L25" s="286">
        <v>29</v>
      </c>
      <c r="M25" s="434" t="s">
        <v>1602</v>
      </c>
    </row>
    <row r="26" spans="1:13" ht="18.350000000000001" customHeight="1">
      <c r="A26" s="280">
        <v>22</v>
      </c>
      <c r="B26" s="287" t="s">
        <v>917</v>
      </c>
      <c r="C26" s="288">
        <v>24</v>
      </c>
      <c r="D26" s="288" t="s">
        <v>918</v>
      </c>
      <c r="E26" s="290">
        <v>11</v>
      </c>
      <c r="F26" s="288" t="s">
        <v>919</v>
      </c>
      <c r="G26" s="290">
        <v>12</v>
      </c>
      <c r="H26" s="289" t="s">
        <v>920</v>
      </c>
      <c r="I26" s="436" t="s">
        <v>1603</v>
      </c>
      <c r="J26" s="281" t="s">
        <v>1179</v>
      </c>
      <c r="K26" s="437" t="s">
        <v>1604</v>
      </c>
      <c r="L26" s="286">
        <v>30</v>
      </c>
      <c r="M26" s="434" t="s">
        <v>1605</v>
      </c>
    </row>
    <row r="27" spans="1:13" ht="18.350000000000001" customHeight="1">
      <c r="A27" s="280">
        <v>23</v>
      </c>
      <c r="B27" s="287" t="s">
        <v>917</v>
      </c>
      <c r="C27" s="288">
        <v>24</v>
      </c>
      <c r="D27" s="288" t="s">
        <v>918</v>
      </c>
      <c r="E27" s="290">
        <v>11</v>
      </c>
      <c r="F27" s="288" t="s">
        <v>919</v>
      </c>
      <c r="G27" s="290">
        <v>22</v>
      </c>
      <c r="H27" s="289" t="s">
        <v>920</v>
      </c>
      <c r="I27" s="285" t="s">
        <v>1606</v>
      </c>
      <c r="J27" s="281" t="s">
        <v>1179</v>
      </c>
      <c r="K27" s="437" t="s">
        <v>1607</v>
      </c>
      <c r="L27" s="286">
        <v>11</v>
      </c>
      <c r="M27" s="437" t="s">
        <v>1608</v>
      </c>
    </row>
    <row r="28" spans="1:13" ht="18.350000000000001" customHeight="1">
      <c r="A28" s="280">
        <v>24</v>
      </c>
      <c r="B28" s="287" t="s">
        <v>917</v>
      </c>
      <c r="C28" s="288">
        <v>24</v>
      </c>
      <c r="D28" s="288" t="s">
        <v>918</v>
      </c>
      <c r="E28" s="290">
        <v>11</v>
      </c>
      <c r="F28" s="288" t="s">
        <v>919</v>
      </c>
      <c r="G28" s="290">
        <v>22</v>
      </c>
      <c r="H28" s="289" t="s">
        <v>920</v>
      </c>
      <c r="I28" s="436" t="s">
        <v>1603</v>
      </c>
      <c r="J28" s="436" t="s">
        <v>1338</v>
      </c>
      <c r="K28" s="436" t="s">
        <v>1609</v>
      </c>
      <c r="L28" s="286">
        <v>20</v>
      </c>
      <c r="M28" s="437" t="s">
        <v>1610</v>
      </c>
    </row>
    <row r="29" spans="1:13" ht="18.350000000000001" customHeight="1">
      <c r="A29" s="280">
        <v>25</v>
      </c>
      <c r="B29" s="287" t="s">
        <v>917</v>
      </c>
      <c r="C29" s="288">
        <v>24</v>
      </c>
      <c r="D29" s="288" t="s">
        <v>918</v>
      </c>
      <c r="E29" s="290">
        <v>11</v>
      </c>
      <c r="F29" s="288" t="s">
        <v>919</v>
      </c>
      <c r="G29" s="290">
        <v>25</v>
      </c>
      <c r="H29" s="289" t="s">
        <v>920</v>
      </c>
      <c r="I29" s="285" t="s">
        <v>1611</v>
      </c>
      <c r="J29" s="524" t="s">
        <v>1180</v>
      </c>
      <c r="K29" s="436" t="s">
        <v>1612</v>
      </c>
      <c r="L29" s="286">
        <v>11</v>
      </c>
      <c r="M29" s="437" t="s">
        <v>1613</v>
      </c>
    </row>
    <row r="30" spans="1:13" ht="18.350000000000001" customHeight="1">
      <c r="A30" s="280">
        <v>25</v>
      </c>
      <c r="B30" s="287" t="s">
        <v>917</v>
      </c>
      <c r="C30" s="288">
        <v>24</v>
      </c>
      <c r="D30" s="288" t="s">
        <v>918</v>
      </c>
      <c r="E30" s="290">
        <v>11</v>
      </c>
      <c r="F30" s="288" t="s">
        <v>919</v>
      </c>
      <c r="G30" s="290">
        <v>27</v>
      </c>
      <c r="H30" s="289" t="s">
        <v>920</v>
      </c>
      <c r="I30" s="285" t="s">
        <v>1614</v>
      </c>
      <c r="J30" s="285" t="s">
        <v>1180</v>
      </c>
      <c r="K30" s="436" t="s">
        <v>1615</v>
      </c>
      <c r="L30" s="286">
        <v>15</v>
      </c>
      <c r="M30" s="435" t="s">
        <v>1616</v>
      </c>
    </row>
    <row r="31" spans="1:13" ht="18.350000000000001" customHeight="1">
      <c r="A31" s="280">
        <v>27</v>
      </c>
      <c r="B31" s="287" t="s">
        <v>917</v>
      </c>
      <c r="C31" s="288">
        <v>24</v>
      </c>
      <c r="D31" s="288" t="s">
        <v>918</v>
      </c>
      <c r="E31" s="290">
        <v>11</v>
      </c>
      <c r="F31" s="288" t="s">
        <v>919</v>
      </c>
      <c r="G31" s="290">
        <v>28</v>
      </c>
      <c r="H31" s="289" t="s">
        <v>920</v>
      </c>
      <c r="I31" s="285" t="s">
        <v>1617</v>
      </c>
      <c r="J31" s="283" t="s">
        <v>1567</v>
      </c>
      <c r="K31" s="436" t="s">
        <v>1618</v>
      </c>
      <c r="L31" s="286">
        <v>22</v>
      </c>
      <c r="M31" s="437" t="s">
        <v>1619</v>
      </c>
    </row>
    <row r="32" spans="1:13" s="521" customFormat="1" ht="18.350000000000001" customHeight="1">
      <c r="A32" s="284">
        <v>28</v>
      </c>
      <c r="B32" s="522" t="s">
        <v>1536</v>
      </c>
      <c r="C32" s="517">
        <v>24</v>
      </c>
      <c r="D32" s="517" t="s">
        <v>918</v>
      </c>
      <c r="E32" s="518">
        <v>11</v>
      </c>
      <c r="F32" s="517" t="s">
        <v>919</v>
      </c>
      <c r="G32" s="518">
        <v>30</v>
      </c>
      <c r="H32" s="519" t="s">
        <v>920</v>
      </c>
      <c r="I32" s="525" t="s">
        <v>1620</v>
      </c>
      <c r="J32" s="283" t="s">
        <v>1621</v>
      </c>
      <c r="K32" s="525" t="s">
        <v>1535</v>
      </c>
      <c r="L32" s="520">
        <v>181</v>
      </c>
      <c r="M32" s="435" t="s">
        <v>1622</v>
      </c>
    </row>
    <row r="33" spans="1:13" ht="18.350000000000001" customHeight="1">
      <c r="A33" s="280">
        <v>29</v>
      </c>
      <c r="B33" s="287" t="s">
        <v>917</v>
      </c>
      <c r="C33" s="288">
        <v>24</v>
      </c>
      <c r="D33" s="288" t="s">
        <v>918</v>
      </c>
      <c r="E33" s="290">
        <v>12</v>
      </c>
      <c r="F33" s="288" t="s">
        <v>919</v>
      </c>
      <c r="G33" s="290">
        <v>5</v>
      </c>
      <c r="H33" s="289" t="s">
        <v>920</v>
      </c>
      <c r="I33" s="285" t="s">
        <v>1623</v>
      </c>
      <c r="J33" s="283" t="s">
        <v>1179</v>
      </c>
      <c r="K33" s="437" t="s">
        <v>1624</v>
      </c>
      <c r="L33" s="286">
        <v>18</v>
      </c>
      <c r="M33" s="435" t="s">
        <v>1625</v>
      </c>
    </row>
    <row r="34" spans="1:13" ht="18.350000000000001" customHeight="1">
      <c r="A34" s="280">
        <v>30</v>
      </c>
      <c r="B34" s="287" t="s">
        <v>917</v>
      </c>
      <c r="C34" s="288">
        <v>24</v>
      </c>
      <c r="D34" s="288" t="s">
        <v>918</v>
      </c>
      <c r="E34" s="290">
        <v>12</v>
      </c>
      <c r="F34" s="288" t="s">
        <v>919</v>
      </c>
      <c r="G34" s="290">
        <v>7</v>
      </c>
      <c r="H34" s="289" t="s">
        <v>920</v>
      </c>
      <c r="I34" s="285" t="s">
        <v>1626</v>
      </c>
      <c r="J34" s="283" t="s">
        <v>494</v>
      </c>
      <c r="K34" s="436" t="s">
        <v>1627</v>
      </c>
      <c r="L34" s="286">
        <v>20</v>
      </c>
      <c r="M34" s="437" t="s">
        <v>1628</v>
      </c>
    </row>
    <row r="35" spans="1:13" ht="18.350000000000001" customHeight="1">
      <c r="A35" s="280">
        <v>31</v>
      </c>
      <c r="B35" s="287" t="s">
        <v>917</v>
      </c>
      <c r="C35" s="288">
        <v>24</v>
      </c>
      <c r="D35" s="288" t="s">
        <v>918</v>
      </c>
      <c r="E35" s="290">
        <v>12</v>
      </c>
      <c r="F35" s="288" t="s">
        <v>919</v>
      </c>
      <c r="G35" s="290">
        <v>10</v>
      </c>
      <c r="H35" s="289" t="s">
        <v>920</v>
      </c>
      <c r="I35" s="436" t="s">
        <v>1629</v>
      </c>
      <c r="J35" s="283" t="s">
        <v>1179</v>
      </c>
      <c r="K35" s="437" t="s">
        <v>1630</v>
      </c>
      <c r="L35" s="286">
        <v>15</v>
      </c>
      <c r="M35" s="437" t="s">
        <v>1631</v>
      </c>
    </row>
    <row r="36" spans="1:13" ht="18.350000000000001" customHeight="1">
      <c r="A36" s="280">
        <v>32</v>
      </c>
      <c r="B36" s="287" t="s">
        <v>917</v>
      </c>
      <c r="C36" s="288">
        <v>24</v>
      </c>
      <c r="D36" s="288" t="s">
        <v>918</v>
      </c>
      <c r="E36" s="290">
        <v>12</v>
      </c>
      <c r="F36" s="288" t="s">
        <v>919</v>
      </c>
      <c r="G36" s="290">
        <v>13</v>
      </c>
      <c r="H36" s="289" t="s">
        <v>920</v>
      </c>
      <c r="I36" s="285" t="s">
        <v>1632</v>
      </c>
      <c r="J36" s="281" t="s">
        <v>494</v>
      </c>
      <c r="K36" s="437" t="s">
        <v>1633</v>
      </c>
      <c r="L36" s="286">
        <v>15</v>
      </c>
      <c r="M36" s="437" t="s">
        <v>1634</v>
      </c>
    </row>
    <row r="37" spans="1:13" ht="18.350000000000001" customHeight="1">
      <c r="A37" s="280">
        <v>33</v>
      </c>
      <c r="B37" s="287" t="s">
        <v>917</v>
      </c>
      <c r="C37" s="288">
        <v>24</v>
      </c>
      <c r="D37" s="288" t="s">
        <v>918</v>
      </c>
      <c r="E37" s="290">
        <v>12</v>
      </c>
      <c r="F37" s="288" t="s">
        <v>919</v>
      </c>
      <c r="G37" s="290">
        <v>25</v>
      </c>
      <c r="H37" s="289" t="s">
        <v>920</v>
      </c>
      <c r="I37" s="525" t="s">
        <v>1635</v>
      </c>
      <c r="J37" s="283" t="s">
        <v>494</v>
      </c>
      <c r="K37" s="436" t="s">
        <v>1618</v>
      </c>
      <c r="L37" s="286">
        <v>15</v>
      </c>
      <c r="M37" s="437" t="s">
        <v>1636</v>
      </c>
    </row>
    <row r="38" spans="1:13" ht="18.350000000000001" customHeight="1">
      <c r="A38" s="280">
        <v>34</v>
      </c>
      <c r="B38" s="287" t="s">
        <v>917</v>
      </c>
      <c r="C38" s="288">
        <v>25</v>
      </c>
      <c r="D38" s="288" t="s">
        <v>918</v>
      </c>
      <c r="E38" s="290">
        <v>1</v>
      </c>
      <c r="F38" s="288" t="s">
        <v>919</v>
      </c>
      <c r="G38" s="290">
        <v>13</v>
      </c>
      <c r="H38" s="289" t="s">
        <v>920</v>
      </c>
      <c r="I38" s="437" t="s">
        <v>1637</v>
      </c>
      <c r="J38" s="436" t="s">
        <v>1638</v>
      </c>
      <c r="K38" s="436" t="s">
        <v>1639</v>
      </c>
      <c r="L38" s="286">
        <v>100</v>
      </c>
      <c r="M38" s="437" t="s">
        <v>1640</v>
      </c>
    </row>
    <row r="39" spans="1:13" ht="18.350000000000001" customHeight="1">
      <c r="A39" s="280">
        <v>35</v>
      </c>
      <c r="B39" s="287" t="s">
        <v>917</v>
      </c>
      <c r="C39" s="288">
        <v>25</v>
      </c>
      <c r="D39" s="288" t="s">
        <v>918</v>
      </c>
      <c r="E39" s="290">
        <v>1</v>
      </c>
      <c r="F39" s="288" t="s">
        <v>919</v>
      </c>
      <c r="G39" s="290">
        <v>13</v>
      </c>
      <c r="H39" s="289" t="s">
        <v>920</v>
      </c>
      <c r="I39" s="285" t="s">
        <v>1641</v>
      </c>
      <c r="J39" s="283" t="s">
        <v>1179</v>
      </c>
      <c r="K39" s="436" t="s">
        <v>1642</v>
      </c>
      <c r="L39" s="286">
        <v>25</v>
      </c>
      <c r="M39" s="437" t="s">
        <v>1643</v>
      </c>
    </row>
    <row r="40" spans="1:13" ht="18.350000000000001" customHeight="1">
      <c r="A40" s="280">
        <v>36</v>
      </c>
      <c r="B40" s="287" t="s">
        <v>917</v>
      </c>
      <c r="C40" s="288">
        <v>25</v>
      </c>
      <c r="D40" s="288" t="s">
        <v>918</v>
      </c>
      <c r="E40" s="290">
        <v>1</v>
      </c>
      <c r="F40" s="288" t="s">
        <v>919</v>
      </c>
      <c r="G40" s="290">
        <v>18</v>
      </c>
      <c r="H40" s="289" t="s">
        <v>920</v>
      </c>
      <c r="I40" s="285" t="s">
        <v>1644</v>
      </c>
      <c r="J40" s="283" t="s">
        <v>1179</v>
      </c>
      <c r="K40" s="436" t="s">
        <v>1645</v>
      </c>
      <c r="L40" s="286">
        <v>13</v>
      </c>
      <c r="M40" s="437" t="s">
        <v>1646</v>
      </c>
    </row>
    <row r="41" spans="1:13" ht="18.350000000000001" customHeight="1">
      <c r="A41" s="280">
        <v>37</v>
      </c>
      <c r="B41" s="287" t="s">
        <v>917</v>
      </c>
      <c r="C41" s="288">
        <v>25</v>
      </c>
      <c r="D41" s="288" t="s">
        <v>918</v>
      </c>
      <c r="E41" s="290">
        <v>1</v>
      </c>
      <c r="F41" s="288" t="s">
        <v>919</v>
      </c>
      <c r="G41" s="290">
        <v>19</v>
      </c>
      <c r="H41" s="289" t="s">
        <v>920</v>
      </c>
      <c r="I41" s="525" t="s">
        <v>1647</v>
      </c>
      <c r="J41" s="285" t="s">
        <v>1180</v>
      </c>
      <c r="K41" s="516" t="s">
        <v>1667</v>
      </c>
      <c r="L41" s="286">
        <v>28</v>
      </c>
      <c r="M41" s="437" t="s">
        <v>1648</v>
      </c>
    </row>
    <row r="42" spans="1:13" ht="18.350000000000001" customHeight="1">
      <c r="A42" s="280">
        <v>38</v>
      </c>
      <c r="B42" s="287" t="s">
        <v>917</v>
      </c>
      <c r="C42" s="288">
        <v>25</v>
      </c>
      <c r="D42" s="288" t="s">
        <v>918</v>
      </c>
      <c r="E42" s="290">
        <v>1</v>
      </c>
      <c r="F42" s="288" t="s">
        <v>919</v>
      </c>
      <c r="G42" s="290">
        <v>23</v>
      </c>
      <c r="H42" s="289" t="s">
        <v>920</v>
      </c>
      <c r="I42" s="285" t="s">
        <v>1649</v>
      </c>
      <c r="J42" s="283" t="s">
        <v>1650</v>
      </c>
      <c r="K42" s="436" t="s">
        <v>1651</v>
      </c>
      <c r="L42" s="286">
        <v>48</v>
      </c>
      <c r="M42" s="437" t="s">
        <v>1652</v>
      </c>
    </row>
    <row r="43" spans="1:13" ht="18.350000000000001" customHeight="1">
      <c r="A43" s="280">
        <v>39</v>
      </c>
      <c r="B43" s="287" t="s">
        <v>917</v>
      </c>
      <c r="C43" s="288">
        <v>25</v>
      </c>
      <c r="D43" s="288" t="s">
        <v>918</v>
      </c>
      <c r="E43" s="290">
        <v>1</v>
      </c>
      <c r="F43" s="288" t="s">
        <v>919</v>
      </c>
      <c r="G43" s="290">
        <v>30</v>
      </c>
      <c r="H43" s="289" t="s">
        <v>920</v>
      </c>
      <c r="I43" s="285" t="s">
        <v>1653</v>
      </c>
      <c r="J43" s="283" t="s">
        <v>1179</v>
      </c>
      <c r="K43" s="436" t="s">
        <v>1654</v>
      </c>
      <c r="L43" s="286">
        <v>13</v>
      </c>
      <c r="M43" s="437" t="s">
        <v>1655</v>
      </c>
    </row>
    <row r="44" spans="1:13" ht="18.350000000000001" customHeight="1">
      <c r="A44" s="280">
        <v>40</v>
      </c>
      <c r="B44" s="287" t="s">
        <v>917</v>
      </c>
      <c r="C44" s="288">
        <v>25</v>
      </c>
      <c r="D44" s="288" t="s">
        <v>918</v>
      </c>
      <c r="E44" s="290">
        <v>2</v>
      </c>
      <c r="F44" s="288" t="s">
        <v>919</v>
      </c>
      <c r="G44" s="290">
        <v>6</v>
      </c>
      <c r="H44" s="289" t="s">
        <v>920</v>
      </c>
      <c r="I44" s="285" t="s">
        <v>1606</v>
      </c>
      <c r="J44" s="283" t="s">
        <v>1179</v>
      </c>
      <c r="K44" s="436" t="s">
        <v>1656</v>
      </c>
      <c r="L44" s="286">
        <v>11</v>
      </c>
      <c r="M44" s="437" t="s">
        <v>1657</v>
      </c>
    </row>
    <row r="45" spans="1:13" ht="18.350000000000001" customHeight="1">
      <c r="A45" s="280">
        <v>41</v>
      </c>
      <c r="B45" s="287" t="s">
        <v>917</v>
      </c>
      <c r="C45" s="288">
        <v>25</v>
      </c>
      <c r="D45" s="288" t="s">
        <v>918</v>
      </c>
      <c r="E45" s="290">
        <v>2</v>
      </c>
      <c r="F45" s="288" t="s">
        <v>919</v>
      </c>
      <c r="G45" s="290">
        <v>7</v>
      </c>
      <c r="H45" s="289" t="s">
        <v>920</v>
      </c>
      <c r="I45" s="525" t="s">
        <v>1632</v>
      </c>
      <c r="J45" s="285" t="s">
        <v>1180</v>
      </c>
      <c r="K45" s="436" t="s">
        <v>1588</v>
      </c>
      <c r="L45" s="286">
        <v>15</v>
      </c>
      <c r="M45" s="437" t="s">
        <v>1658</v>
      </c>
    </row>
    <row r="46" spans="1:13" ht="18.350000000000001" customHeight="1">
      <c r="A46" s="280">
        <v>42</v>
      </c>
      <c r="B46" s="287" t="s">
        <v>917</v>
      </c>
      <c r="C46" s="288">
        <v>25</v>
      </c>
      <c r="D46" s="288" t="s">
        <v>918</v>
      </c>
      <c r="E46" s="290">
        <v>2</v>
      </c>
      <c r="F46" s="288" t="s">
        <v>919</v>
      </c>
      <c r="G46" s="290">
        <v>8</v>
      </c>
      <c r="H46" s="289" t="s">
        <v>920</v>
      </c>
      <c r="I46" s="285" t="s">
        <v>1659</v>
      </c>
      <c r="J46" s="283" t="s">
        <v>1591</v>
      </c>
      <c r="K46" s="436" t="s">
        <v>1660</v>
      </c>
      <c r="L46" s="286">
        <v>125</v>
      </c>
      <c r="M46" s="437" t="s">
        <v>1640</v>
      </c>
    </row>
    <row r="47" spans="1:13" ht="18.350000000000001" customHeight="1">
      <c r="A47" s="280">
        <v>43</v>
      </c>
      <c r="B47" s="287" t="s">
        <v>917</v>
      </c>
      <c r="C47" s="288">
        <v>25</v>
      </c>
      <c r="D47" s="288" t="s">
        <v>918</v>
      </c>
      <c r="E47" s="290">
        <v>2</v>
      </c>
      <c r="F47" s="288" t="s">
        <v>919</v>
      </c>
      <c r="G47" s="290">
        <v>14</v>
      </c>
      <c r="H47" s="289" t="s">
        <v>920</v>
      </c>
      <c r="I47" s="285" t="s">
        <v>1661</v>
      </c>
      <c r="J47" s="283" t="s">
        <v>1179</v>
      </c>
      <c r="K47" s="436" t="s">
        <v>1662</v>
      </c>
      <c r="L47" s="286">
        <v>25</v>
      </c>
      <c r="M47" s="437" t="s">
        <v>1663</v>
      </c>
    </row>
    <row r="48" spans="1:13" ht="18.350000000000001" customHeight="1">
      <c r="A48" s="280">
        <v>44</v>
      </c>
      <c r="B48" s="287" t="s">
        <v>917</v>
      </c>
      <c r="C48" s="288">
        <v>25</v>
      </c>
      <c r="D48" s="288" t="s">
        <v>918</v>
      </c>
      <c r="E48" s="290">
        <v>2</v>
      </c>
      <c r="F48" s="288" t="s">
        <v>919</v>
      </c>
      <c r="G48" s="290">
        <v>28</v>
      </c>
      <c r="H48" s="289" t="s">
        <v>920</v>
      </c>
      <c r="I48" s="285" t="s">
        <v>1664</v>
      </c>
      <c r="J48" s="283" t="s">
        <v>1650</v>
      </c>
      <c r="K48" s="436" t="s">
        <v>1665</v>
      </c>
      <c r="L48" s="286">
        <v>19</v>
      </c>
      <c r="M48" s="437" t="s">
        <v>1666</v>
      </c>
    </row>
    <row r="50" ht="13.75" customHeight="1"/>
    <row r="53" ht="13.75" customHeight="1"/>
    <row r="56" ht="13.75" customHeight="1"/>
    <row r="59" ht="13.75" customHeight="1"/>
    <row r="62" ht="13.75" customHeight="1"/>
    <row r="65" ht="13.75" customHeight="1"/>
    <row r="68" ht="13.75" customHeight="1"/>
    <row r="71" ht="13.75" customHeight="1"/>
    <row r="74" ht="13.75" customHeight="1"/>
    <row r="77" ht="13.75" customHeight="1"/>
    <row r="83" ht="13.75" customHeight="1"/>
    <row r="86" ht="13.75" customHeight="1"/>
    <row r="89" ht="13.75" customHeight="1"/>
    <row r="92" ht="13.75" customHeight="1"/>
    <row r="95" ht="13.75" customHeight="1"/>
    <row r="98" ht="13.75" customHeight="1"/>
    <row r="101" ht="13.75" customHeight="1"/>
    <row r="104" ht="13.75" customHeight="1"/>
    <row r="107" ht="13.75" customHeight="1"/>
  </sheetData>
  <sheetProtection selectLockedCells="1" selectUnlockedCells="1"/>
  <mergeCells count="1">
    <mergeCell ref="B4:H4"/>
  </mergeCells>
  <phoneticPr fontId="5"/>
  <pageMargins left="0.78740157480314965" right="0.39370078740157483" top="0.39370078740157483" bottom="0.39370078740157483" header="0" footer="0"/>
  <pageSetup paperSize="9" scale="65" firstPageNumber="0" orientation="landscape" r:id="rId1"/>
  <headerFooter scaleWithDoc="0" alignWithMargins="0">
    <oddFooter>&amp;C&amp;"ＭＳ 明朝,標準"－２８－</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1">
    <pageSetUpPr fitToPage="1"/>
  </sheetPr>
  <dimension ref="A1:DI29"/>
  <sheetViews>
    <sheetView view="pageLayout" topLeftCell="A13" zoomScaleNormal="80" workbookViewId="0">
      <selection activeCell="K19" sqref="K19:AJ19"/>
    </sheetView>
  </sheetViews>
  <sheetFormatPr defaultColWidth="9" defaultRowHeight="14.4"/>
  <cols>
    <col min="1" max="28" width="1.6640625" style="3" customWidth="1"/>
    <col min="29" max="29" width="0.21875" style="3" customWidth="1"/>
    <col min="30" max="39" width="2" style="3" customWidth="1"/>
    <col min="40" max="66" width="1.6640625" style="3" customWidth="1"/>
    <col min="67" max="67" width="1.109375" style="3" customWidth="1"/>
    <col min="68" max="68" width="1.6640625" style="3" customWidth="1"/>
    <col min="69" max="69" width="2.33203125" style="3" customWidth="1"/>
    <col min="70" max="72" width="1.6640625" style="3" customWidth="1"/>
    <col min="73" max="73" width="2.33203125" style="3" customWidth="1"/>
    <col min="74" max="74" width="1.6640625" style="3" customWidth="1"/>
    <col min="75" max="80" width="1.88671875" style="3" customWidth="1"/>
    <col min="81" max="126" width="1.6640625" style="3" customWidth="1"/>
    <col min="127" max="229" width="2.6640625" style="3" customWidth="1"/>
    <col min="230" max="16384" width="9" style="3"/>
  </cols>
  <sheetData>
    <row r="1" spans="1:113" ht="26.85" customHeight="1">
      <c r="A1" s="686" t="s">
        <v>495</v>
      </c>
      <c r="B1" s="686"/>
      <c r="C1" s="686"/>
      <c r="D1" s="686"/>
      <c r="E1" s="686"/>
      <c r="F1" s="686"/>
      <c r="G1" s="686"/>
      <c r="H1" s="686"/>
      <c r="I1" s="686"/>
      <c r="J1" s="686"/>
      <c r="K1" s="686"/>
      <c r="L1" s="686"/>
      <c r="M1" s="686"/>
      <c r="N1" s="686"/>
      <c r="O1" s="686"/>
      <c r="P1" s="686"/>
      <c r="Q1" s="686"/>
      <c r="R1" s="686"/>
      <c r="S1" s="686"/>
      <c r="T1" s="686"/>
      <c r="U1" s="686"/>
      <c r="V1" s="686"/>
      <c r="W1" s="686"/>
      <c r="X1" s="686"/>
      <c r="Y1" s="686"/>
      <c r="Z1" s="686"/>
      <c r="AA1" s="686"/>
      <c r="AB1" s="686"/>
      <c r="AC1" s="686"/>
      <c r="AD1" s="686"/>
      <c r="AE1" s="686"/>
    </row>
    <row r="3" spans="1:113" ht="24.25" customHeight="1">
      <c r="A3" s="967" t="s">
        <v>1938</v>
      </c>
      <c r="B3" s="967"/>
      <c r="C3" s="967"/>
      <c r="D3" s="967"/>
      <c r="E3" s="967"/>
      <c r="F3" s="967"/>
      <c r="G3" s="967"/>
      <c r="H3" s="967"/>
      <c r="I3" s="967"/>
      <c r="J3" s="967"/>
      <c r="K3" s="967"/>
      <c r="L3" s="967"/>
      <c r="M3" s="967"/>
      <c r="N3" s="967"/>
      <c r="O3" s="967"/>
      <c r="P3" s="967"/>
      <c r="Q3" s="967"/>
      <c r="R3" s="967"/>
      <c r="S3" s="967"/>
      <c r="T3" s="967"/>
      <c r="U3" s="967"/>
      <c r="V3" s="967"/>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291"/>
      <c r="BC3" s="291"/>
      <c r="BD3" s="291"/>
      <c r="BE3" s="291"/>
      <c r="BF3" s="291"/>
      <c r="BG3" s="291"/>
      <c r="BH3" s="291"/>
      <c r="BI3" s="291"/>
      <c r="BJ3" s="291"/>
      <c r="BK3" s="291"/>
      <c r="BL3" s="291"/>
      <c r="BM3" s="291"/>
      <c r="BN3" s="291"/>
      <c r="BO3" s="291"/>
      <c r="BP3" s="291"/>
      <c r="BQ3" s="291"/>
      <c r="BR3" s="291"/>
      <c r="BS3" s="291"/>
      <c r="BT3" s="291"/>
      <c r="BU3" s="291"/>
      <c r="BV3" s="291"/>
      <c r="BW3" s="291"/>
      <c r="BX3" s="291"/>
      <c r="BY3" s="291"/>
      <c r="BZ3" s="291"/>
      <c r="CA3" s="291"/>
      <c r="CB3" s="291"/>
      <c r="CC3" s="291"/>
      <c r="CD3" s="291"/>
      <c r="CE3" s="291"/>
      <c r="CF3" s="291"/>
      <c r="CG3" s="291"/>
      <c r="CH3" s="291"/>
      <c r="CI3" s="291"/>
      <c r="CJ3" s="291"/>
      <c r="CK3" s="291"/>
      <c r="CL3" s="291"/>
      <c r="CM3" s="291"/>
      <c r="CN3" s="291"/>
      <c r="CO3" s="1011" t="s">
        <v>1669</v>
      </c>
      <c r="CP3" s="1012"/>
      <c r="CQ3" s="1012"/>
      <c r="CR3" s="1012"/>
      <c r="CS3" s="1012"/>
      <c r="CT3" s="1012"/>
      <c r="CU3" s="1012"/>
      <c r="CV3" s="1012"/>
      <c r="CW3" s="1012"/>
      <c r="CX3" s="1012"/>
      <c r="CY3" s="1012"/>
      <c r="CZ3" s="1012"/>
      <c r="DA3" s="1012"/>
      <c r="DB3" s="1012"/>
      <c r="DC3" s="1012"/>
      <c r="DD3" s="1012"/>
      <c r="DE3" s="1012"/>
      <c r="DF3" s="1012"/>
      <c r="DG3" s="1012"/>
      <c r="DH3" s="1012"/>
      <c r="DI3" s="1012"/>
    </row>
    <row r="4" spans="1:113" ht="25.55" customHeight="1">
      <c r="A4" s="968" t="s">
        <v>1770</v>
      </c>
      <c r="B4" s="968"/>
      <c r="C4" s="968"/>
      <c r="D4" s="968"/>
      <c r="E4" s="968"/>
      <c r="F4" s="968"/>
      <c r="G4" s="968"/>
      <c r="H4" s="968"/>
      <c r="I4" s="968"/>
      <c r="J4" s="969" t="s">
        <v>496</v>
      </c>
      <c r="K4" s="969"/>
      <c r="L4" s="969"/>
      <c r="M4" s="969"/>
      <c r="N4" s="969"/>
      <c r="O4" s="969"/>
      <c r="P4" s="969"/>
      <c r="Q4" s="969"/>
      <c r="R4" s="969"/>
      <c r="S4" s="969"/>
      <c r="T4" s="970" t="s">
        <v>497</v>
      </c>
      <c r="U4" s="970"/>
      <c r="V4" s="970"/>
      <c r="W4" s="970"/>
      <c r="X4" s="970"/>
      <c r="Y4" s="970"/>
      <c r="Z4" s="970"/>
      <c r="AA4" s="970"/>
      <c r="AB4" s="970"/>
      <c r="AC4" s="970"/>
      <c r="AD4" s="970" t="s">
        <v>1771</v>
      </c>
      <c r="AE4" s="970"/>
      <c r="AF4" s="970"/>
      <c r="AG4" s="970"/>
      <c r="AH4" s="970"/>
      <c r="AI4" s="970"/>
      <c r="AJ4" s="970"/>
      <c r="AK4" s="970"/>
      <c r="AL4" s="970"/>
      <c r="AM4" s="970"/>
      <c r="AN4" s="970" t="s">
        <v>1939</v>
      </c>
      <c r="AO4" s="970"/>
      <c r="AP4" s="970"/>
      <c r="AQ4" s="970"/>
      <c r="AR4" s="970"/>
      <c r="AS4" s="970"/>
      <c r="AT4" s="970"/>
      <c r="AU4" s="970"/>
      <c r="AV4" s="970"/>
      <c r="AW4" s="970"/>
      <c r="AX4" s="969" t="s">
        <v>498</v>
      </c>
      <c r="AY4" s="969"/>
      <c r="AZ4" s="969"/>
      <c r="BA4" s="969"/>
      <c r="BB4" s="969"/>
      <c r="BC4" s="969"/>
      <c r="BD4" s="970" t="s">
        <v>499</v>
      </c>
      <c r="BE4" s="970"/>
      <c r="BF4" s="970"/>
      <c r="BG4" s="970"/>
      <c r="BH4" s="970"/>
      <c r="BI4" s="970"/>
      <c r="BJ4" s="984" t="s">
        <v>500</v>
      </c>
      <c r="BK4" s="984"/>
      <c r="BL4" s="984"/>
      <c r="BM4" s="984"/>
      <c r="BN4" s="984"/>
      <c r="BO4" s="984"/>
      <c r="BP4" s="984"/>
      <c r="BQ4" s="984"/>
      <c r="BR4" s="984"/>
      <c r="BS4" s="984"/>
      <c r="BT4" s="984"/>
      <c r="BU4" s="984"/>
      <c r="BV4" s="984"/>
      <c r="BW4" s="984"/>
      <c r="BX4" s="984"/>
      <c r="BY4" s="984"/>
      <c r="BZ4" s="984"/>
      <c r="CA4" s="984"/>
      <c r="CB4" s="984"/>
      <c r="CC4" s="984"/>
      <c r="CD4" s="984"/>
      <c r="CE4" s="984"/>
      <c r="CF4" s="984"/>
      <c r="CG4" s="984"/>
      <c r="CH4" s="984"/>
      <c r="CI4" s="984"/>
      <c r="CJ4" s="984"/>
      <c r="CK4" s="984"/>
      <c r="CL4" s="984"/>
      <c r="CM4" s="984"/>
      <c r="CN4" s="984"/>
      <c r="CO4" s="984"/>
      <c r="CP4" s="984"/>
      <c r="CQ4" s="984"/>
      <c r="CR4" s="984"/>
      <c r="CS4" s="984"/>
      <c r="CT4" s="984"/>
      <c r="CU4" s="984"/>
      <c r="CV4" s="984"/>
      <c r="CW4" s="984"/>
      <c r="CX4" s="984"/>
      <c r="CY4" s="984"/>
      <c r="CZ4" s="984"/>
      <c r="DA4" s="984"/>
      <c r="DB4" s="984"/>
      <c r="DC4" s="984"/>
      <c r="DD4" s="984"/>
      <c r="DE4" s="984"/>
      <c r="DF4" s="984"/>
      <c r="DG4" s="984"/>
      <c r="DH4" s="984"/>
      <c r="DI4" s="984"/>
    </row>
    <row r="5" spans="1:113" ht="25.55" customHeight="1">
      <c r="A5" s="968"/>
      <c r="B5" s="968"/>
      <c r="C5" s="968"/>
      <c r="D5" s="968"/>
      <c r="E5" s="968"/>
      <c r="F5" s="968"/>
      <c r="G5" s="968"/>
      <c r="H5" s="968"/>
      <c r="I5" s="968"/>
      <c r="J5" s="969"/>
      <c r="K5" s="969"/>
      <c r="L5" s="969"/>
      <c r="M5" s="969"/>
      <c r="N5" s="969"/>
      <c r="O5" s="969"/>
      <c r="P5" s="969"/>
      <c r="Q5" s="969"/>
      <c r="R5" s="969"/>
      <c r="S5" s="969"/>
      <c r="T5" s="970"/>
      <c r="U5" s="970"/>
      <c r="V5" s="970"/>
      <c r="W5" s="970"/>
      <c r="X5" s="970"/>
      <c r="Y5" s="970"/>
      <c r="Z5" s="970"/>
      <c r="AA5" s="970"/>
      <c r="AB5" s="970"/>
      <c r="AC5" s="970"/>
      <c r="AD5" s="971" t="s">
        <v>501</v>
      </c>
      <c r="AE5" s="971"/>
      <c r="AF5" s="971"/>
      <c r="AG5" s="971" t="s">
        <v>502</v>
      </c>
      <c r="AH5" s="971"/>
      <c r="AI5" s="971"/>
      <c r="AJ5" s="971" t="s">
        <v>99</v>
      </c>
      <c r="AK5" s="971"/>
      <c r="AL5" s="971"/>
      <c r="AM5" s="971"/>
      <c r="AN5" s="971" t="s">
        <v>503</v>
      </c>
      <c r="AO5" s="971"/>
      <c r="AP5" s="971"/>
      <c r="AQ5" s="971" t="s">
        <v>504</v>
      </c>
      <c r="AR5" s="971"/>
      <c r="AS5" s="971"/>
      <c r="AT5" s="971" t="s">
        <v>505</v>
      </c>
      <c r="AU5" s="971"/>
      <c r="AV5" s="971"/>
      <c r="AW5" s="971"/>
      <c r="AX5" s="969"/>
      <c r="AY5" s="969"/>
      <c r="AZ5" s="969"/>
      <c r="BA5" s="969"/>
      <c r="BB5" s="969"/>
      <c r="BC5" s="969"/>
      <c r="BD5" s="970"/>
      <c r="BE5" s="970"/>
      <c r="BF5" s="970"/>
      <c r="BG5" s="970"/>
      <c r="BH5" s="970"/>
      <c r="BI5" s="970"/>
      <c r="BJ5" s="971" t="s">
        <v>506</v>
      </c>
      <c r="BK5" s="971"/>
      <c r="BL5" s="971"/>
      <c r="BM5" s="971"/>
      <c r="BN5" s="971"/>
      <c r="BO5" s="971"/>
      <c r="BP5" s="971"/>
      <c r="BQ5" s="971" t="s">
        <v>507</v>
      </c>
      <c r="BR5" s="971"/>
      <c r="BS5" s="971"/>
      <c r="BT5" s="971"/>
      <c r="BU5" s="971"/>
      <c r="BV5" s="971"/>
      <c r="BW5" s="971" t="s">
        <v>508</v>
      </c>
      <c r="BX5" s="971"/>
      <c r="BY5" s="971"/>
      <c r="BZ5" s="971"/>
      <c r="CA5" s="971"/>
      <c r="CB5" s="971"/>
      <c r="CC5" s="971" t="s">
        <v>509</v>
      </c>
      <c r="CD5" s="971"/>
      <c r="CE5" s="971"/>
      <c r="CF5" s="971"/>
      <c r="CG5" s="971"/>
      <c r="CH5" s="971"/>
      <c r="CI5" s="971"/>
      <c r="CJ5" s="971" t="s">
        <v>510</v>
      </c>
      <c r="CK5" s="971"/>
      <c r="CL5" s="971"/>
      <c r="CM5" s="971"/>
      <c r="CN5" s="971"/>
      <c r="CO5" s="971"/>
      <c r="CP5" s="1013" t="s">
        <v>511</v>
      </c>
      <c r="CQ5" s="1013"/>
      <c r="CR5" s="1013"/>
      <c r="CS5" s="1013"/>
      <c r="CT5" s="1013"/>
      <c r="CU5" s="1013"/>
      <c r="CV5" s="971" t="s">
        <v>512</v>
      </c>
      <c r="CW5" s="971"/>
      <c r="CX5" s="971"/>
      <c r="CY5" s="971"/>
      <c r="CZ5" s="971"/>
      <c r="DA5" s="971"/>
      <c r="DB5" s="985" t="s">
        <v>279</v>
      </c>
      <c r="DC5" s="985"/>
      <c r="DD5" s="985"/>
      <c r="DE5" s="985"/>
      <c r="DF5" s="985"/>
      <c r="DG5" s="985"/>
      <c r="DH5" s="985"/>
      <c r="DI5" s="985"/>
    </row>
    <row r="6" spans="1:113" ht="25.55" customHeight="1">
      <c r="A6" s="972" t="s">
        <v>1940</v>
      </c>
      <c r="B6" s="972"/>
      <c r="C6" s="972"/>
      <c r="D6" s="972"/>
      <c r="E6" s="972"/>
      <c r="F6" s="972"/>
      <c r="G6" s="972"/>
      <c r="H6" s="972"/>
      <c r="I6" s="972"/>
      <c r="J6" s="973" t="s">
        <v>927</v>
      </c>
      <c r="K6" s="973"/>
      <c r="L6" s="973"/>
      <c r="M6" s="973"/>
      <c r="N6" s="973"/>
      <c r="O6" s="973"/>
      <c r="P6" s="973"/>
      <c r="Q6" s="973"/>
      <c r="R6" s="973"/>
      <c r="S6" s="973"/>
      <c r="T6" s="973" t="s">
        <v>513</v>
      </c>
      <c r="U6" s="973"/>
      <c r="V6" s="973"/>
      <c r="W6" s="973"/>
      <c r="X6" s="973"/>
      <c r="Y6" s="973"/>
      <c r="Z6" s="973"/>
      <c r="AA6" s="973"/>
      <c r="AB6" s="973"/>
      <c r="AC6" s="973"/>
      <c r="AD6" s="974">
        <v>617</v>
      </c>
      <c r="AE6" s="974"/>
      <c r="AF6" s="974"/>
      <c r="AG6" s="974">
        <v>827</v>
      </c>
      <c r="AH6" s="974"/>
      <c r="AI6" s="974"/>
      <c r="AJ6" s="974">
        <f>SUM(AD6+AG6)</f>
        <v>1444</v>
      </c>
      <c r="AK6" s="974"/>
      <c r="AL6" s="974"/>
      <c r="AM6" s="974"/>
      <c r="AN6" s="976">
        <v>8</v>
      </c>
      <c r="AO6" s="976"/>
      <c r="AP6" s="976"/>
      <c r="AQ6" s="976">
        <v>3</v>
      </c>
      <c r="AR6" s="976"/>
      <c r="AS6" s="976"/>
      <c r="AT6" s="977">
        <v>78</v>
      </c>
      <c r="AU6" s="977"/>
      <c r="AV6" s="977"/>
      <c r="AW6" s="977"/>
      <c r="AX6" s="975">
        <v>707323</v>
      </c>
      <c r="AY6" s="975"/>
      <c r="AZ6" s="975"/>
      <c r="BA6" s="975"/>
      <c r="BB6" s="975"/>
      <c r="BC6" s="975"/>
      <c r="BD6" s="975">
        <v>900943</v>
      </c>
      <c r="BE6" s="975"/>
      <c r="BF6" s="975"/>
      <c r="BG6" s="975"/>
      <c r="BH6" s="975"/>
      <c r="BI6" s="975"/>
      <c r="BJ6" s="1014">
        <v>5165305</v>
      </c>
      <c r="BK6" s="1014"/>
      <c r="BL6" s="1014"/>
      <c r="BM6" s="1014"/>
      <c r="BN6" s="1014"/>
      <c r="BO6" s="1014"/>
      <c r="BP6" s="1014"/>
      <c r="BQ6" s="1014">
        <v>622670</v>
      </c>
      <c r="BR6" s="1014"/>
      <c r="BS6" s="1014"/>
      <c r="BT6" s="1014"/>
      <c r="BU6" s="1014"/>
      <c r="BV6" s="1014"/>
      <c r="BW6" s="1014">
        <v>1163197</v>
      </c>
      <c r="BX6" s="1014"/>
      <c r="BY6" s="1014"/>
      <c r="BZ6" s="1014"/>
      <c r="CA6" s="1014"/>
      <c r="CB6" s="1014"/>
      <c r="CC6" s="1013" t="s">
        <v>514</v>
      </c>
      <c r="CD6" s="1013"/>
      <c r="CE6" s="1013"/>
      <c r="CF6" s="1013"/>
      <c r="CG6" s="1013"/>
      <c r="CH6" s="1013"/>
      <c r="CI6" s="1013"/>
      <c r="CJ6" s="975">
        <v>146591</v>
      </c>
      <c r="CK6" s="975"/>
      <c r="CL6" s="975"/>
      <c r="CM6" s="975"/>
      <c r="CN6" s="975"/>
      <c r="CO6" s="975"/>
      <c r="CP6" s="975">
        <v>93097</v>
      </c>
      <c r="CQ6" s="975"/>
      <c r="CR6" s="975"/>
      <c r="CS6" s="975"/>
      <c r="CT6" s="975"/>
      <c r="CU6" s="975"/>
      <c r="CV6" s="975">
        <v>6220</v>
      </c>
      <c r="CW6" s="975"/>
      <c r="CX6" s="975"/>
      <c r="CY6" s="975"/>
      <c r="CZ6" s="975"/>
      <c r="DA6" s="975"/>
      <c r="DB6" s="296"/>
      <c r="DC6" s="297"/>
      <c r="DD6" s="1006">
        <v>244240</v>
      </c>
      <c r="DE6" s="1006"/>
      <c r="DF6" s="1006"/>
      <c r="DG6" s="1006"/>
      <c r="DH6" s="1006"/>
      <c r="DI6" s="1006"/>
    </row>
    <row r="7" spans="1:113" ht="25.55" customHeight="1">
      <c r="A7" s="972"/>
      <c r="B7" s="972"/>
      <c r="C7" s="972"/>
      <c r="D7" s="972"/>
      <c r="E7" s="972"/>
      <c r="F7" s="972"/>
      <c r="G7" s="972"/>
      <c r="H7" s="972"/>
      <c r="I7" s="972"/>
      <c r="J7" s="973"/>
      <c r="K7" s="973"/>
      <c r="L7" s="973"/>
      <c r="M7" s="973"/>
      <c r="N7" s="973"/>
      <c r="O7" s="973"/>
      <c r="P7" s="973"/>
      <c r="Q7" s="973"/>
      <c r="R7" s="973"/>
      <c r="S7" s="973"/>
      <c r="T7" s="973"/>
      <c r="U7" s="973"/>
      <c r="V7" s="973"/>
      <c r="W7" s="973"/>
      <c r="X7" s="973"/>
      <c r="Y7" s="973"/>
      <c r="Z7" s="973"/>
      <c r="AA7" s="973"/>
      <c r="AB7" s="973"/>
      <c r="AC7" s="973"/>
      <c r="AD7" s="974"/>
      <c r="AE7" s="974"/>
      <c r="AF7" s="974"/>
      <c r="AG7" s="974"/>
      <c r="AH7" s="974"/>
      <c r="AI7" s="974"/>
      <c r="AJ7" s="974"/>
      <c r="AK7" s="974"/>
      <c r="AL7" s="974"/>
      <c r="AM7" s="974"/>
      <c r="AN7" s="976"/>
      <c r="AO7" s="976"/>
      <c r="AP7" s="976"/>
      <c r="AQ7" s="976"/>
      <c r="AR7" s="976"/>
      <c r="AS7" s="976"/>
      <c r="AT7" s="977"/>
      <c r="AU7" s="977"/>
      <c r="AV7" s="977"/>
      <c r="AW7" s="977"/>
      <c r="AX7" s="975"/>
      <c r="AY7" s="975"/>
      <c r="AZ7" s="975"/>
      <c r="BA7" s="975"/>
      <c r="BB7" s="975"/>
      <c r="BC7" s="975"/>
      <c r="BD7" s="975"/>
      <c r="BE7" s="975"/>
      <c r="BF7" s="975"/>
      <c r="BG7" s="975"/>
      <c r="BH7" s="975"/>
      <c r="BI7" s="975"/>
      <c r="BJ7" s="1014"/>
      <c r="BK7" s="1014"/>
      <c r="BL7" s="1014"/>
      <c r="BM7" s="1014"/>
      <c r="BN7" s="1014"/>
      <c r="BO7" s="1014"/>
      <c r="BP7" s="1014"/>
      <c r="BQ7" s="1014"/>
      <c r="BR7" s="1014"/>
      <c r="BS7" s="1014"/>
      <c r="BT7" s="1014"/>
      <c r="BU7" s="1014"/>
      <c r="BV7" s="1014"/>
      <c r="BW7" s="1014"/>
      <c r="BX7" s="1014"/>
      <c r="BY7" s="1014"/>
      <c r="BZ7" s="1014"/>
      <c r="CA7" s="1014"/>
      <c r="CB7" s="1014"/>
      <c r="CC7" s="1013"/>
      <c r="CD7" s="1013"/>
      <c r="CE7" s="1013"/>
      <c r="CF7" s="1013"/>
      <c r="CG7" s="1013"/>
      <c r="CH7" s="1013"/>
      <c r="CI7" s="1013"/>
      <c r="CJ7" s="975"/>
      <c r="CK7" s="975"/>
      <c r="CL7" s="975"/>
      <c r="CM7" s="975"/>
      <c r="CN7" s="975"/>
      <c r="CO7" s="975"/>
      <c r="CP7" s="975"/>
      <c r="CQ7" s="975"/>
      <c r="CR7" s="975"/>
      <c r="CS7" s="975"/>
      <c r="CT7" s="975"/>
      <c r="CU7" s="975"/>
      <c r="CV7" s="975"/>
      <c r="CW7" s="975"/>
      <c r="CX7" s="975"/>
      <c r="CY7" s="975"/>
      <c r="CZ7" s="975"/>
      <c r="DA7" s="975"/>
      <c r="DB7" s="298"/>
      <c r="DC7" s="299"/>
      <c r="DD7" s="1007" t="s">
        <v>515</v>
      </c>
      <c r="DE7" s="1007"/>
      <c r="DF7" s="1007"/>
      <c r="DG7" s="1007"/>
      <c r="DH7" s="1007"/>
      <c r="DI7" s="1007"/>
    </row>
    <row r="8" spans="1:113" ht="25.55" customHeight="1">
      <c r="A8" s="972"/>
      <c r="B8" s="972"/>
      <c r="C8" s="972"/>
      <c r="D8" s="972"/>
      <c r="E8" s="972"/>
      <c r="F8" s="972"/>
      <c r="G8" s="972"/>
      <c r="H8" s="972"/>
      <c r="I8" s="972"/>
      <c r="J8" s="973"/>
      <c r="K8" s="973"/>
      <c r="L8" s="973"/>
      <c r="M8" s="973"/>
      <c r="N8" s="973"/>
      <c r="O8" s="973"/>
      <c r="P8" s="973"/>
      <c r="Q8" s="973"/>
      <c r="R8" s="973"/>
      <c r="S8" s="973"/>
      <c r="T8" s="973"/>
      <c r="U8" s="973"/>
      <c r="V8" s="973"/>
      <c r="W8" s="973"/>
      <c r="X8" s="973"/>
      <c r="Y8" s="973"/>
      <c r="Z8" s="973"/>
      <c r="AA8" s="973"/>
      <c r="AB8" s="973"/>
      <c r="AC8" s="973"/>
      <c r="AD8" s="974"/>
      <c r="AE8" s="974"/>
      <c r="AF8" s="974"/>
      <c r="AG8" s="974"/>
      <c r="AH8" s="974"/>
      <c r="AI8" s="974"/>
      <c r="AJ8" s="974"/>
      <c r="AK8" s="974"/>
      <c r="AL8" s="974"/>
      <c r="AM8" s="974"/>
      <c r="AN8" s="976"/>
      <c r="AO8" s="976"/>
      <c r="AP8" s="976"/>
      <c r="AQ8" s="976"/>
      <c r="AR8" s="976"/>
      <c r="AS8" s="976"/>
      <c r="AT8" s="978" t="s">
        <v>1668</v>
      </c>
      <c r="AU8" s="979"/>
      <c r="AV8" s="979"/>
      <c r="AW8" s="979"/>
      <c r="AX8" s="975"/>
      <c r="AY8" s="975"/>
      <c r="AZ8" s="975"/>
      <c r="BA8" s="975"/>
      <c r="BB8" s="975"/>
      <c r="BC8" s="975"/>
      <c r="BD8" s="975"/>
      <c r="BE8" s="975"/>
      <c r="BF8" s="975"/>
      <c r="BG8" s="975"/>
      <c r="BH8" s="975"/>
      <c r="BI8" s="975"/>
      <c r="BJ8" s="1014"/>
      <c r="BK8" s="1014"/>
      <c r="BL8" s="1014"/>
      <c r="BM8" s="1014"/>
      <c r="BN8" s="1014"/>
      <c r="BO8" s="1014"/>
      <c r="BP8" s="1014"/>
      <c r="BQ8" s="1014"/>
      <c r="BR8" s="1014"/>
      <c r="BS8" s="1014"/>
      <c r="BT8" s="1014"/>
      <c r="BU8" s="1014"/>
      <c r="BV8" s="1014"/>
      <c r="BW8" s="1014"/>
      <c r="BX8" s="1014"/>
      <c r="BY8" s="1014"/>
      <c r="BZ8" s="1014"/>
      <c r="CA8" s="1014"/>
      <c r="CB8" s="1014"/>
      <c r="CC8" s="1013"/>
      <c r="CD8" s="1013"/>
      <c r="CE8" s="1013"/>
      <c r="CF8" s="1013"/>
      <c r="CG8" s="1013"/>
      <c r="CH8" s="1013"/>
      <c r="CI8" s="1013"/>
      <c r="CJ8" s="975"/>
      <c r="CK8" s="975"/>
      <c r="CL8" s="975"/>
      <c r="CM8" s="975"/>
      <c r="CN8" s="975"/>
      <c r="CO8" s="975"/>
      <c r="CP8" s="975"/>
      <c r="CQ8" s="975"/>
      <c r="CR8" s="975"/>
      <c r="CS8" s="975"/>
      <c r="CT8" s="975"/>
      <c r="CU8" s="975"/>
      <c r="CV8" s="975"/>
      <c r="CW8" s="975"/>
      <c r="CX8" s="975"/>
      <c r="CY8" s="975"/>
      <c r="CZ8" s="975"/>
      <c r="DA8" s="975"/>
      <c r="DB8" s="298"/>
      <c r="DC8" s="299"/>
      <c r="DD8" s="1008">
        <v>17863</v>
      </c>
      <c r="DE8" s="1008"/>
      <c r="DF8" s="1008"/>
      <c r="DG8" s="1008"/>
      <c r="DH8" s="1008"/>
      <c r="DI8" s="1008"/>
    </row>
    <row r="9" spans="1:113" ht="25.55" customHeight="1">
      <c r="A9" s="972"/>
      <c r="B9" s="972"/>
      <c r="C9" s="972"/>
      <c r="D9" s="972"/>
      <c r="E9" s="972"/>
      <c r="F9" s="972"/>
      <c r="G9" s="972"/>
      <c r="H9" s="972"/>
      <c r="I9" s="972"/>
      <c r="J9" s="973"/>
      <c r="K9" s="973"/>
      <c r="L9" s="973"/>
      <c r="M9" s="973"/>
      <c r="N9" s="973"/>
      <c r="O9" s="973"/>
      <c r="P9" s="973"/>
      <c r="Q9" s="973"/>
      <c r="R9" s="973"/>
      <c r="S9" s="973"/>
      <c r="T9" s="973"/>
      <c r="U9" s="973"/>
      <c r="V9" s="973"/>
      <c r="W9" s="973"/>
      <c r="X9" s="973"/>
      <c r="Y9" s="973"/>
      <c r="Z9" s="973"/>
      <c r="AA9" s="973"/>
      <c r="AB9" s="973"/>
      <c r="AC9" s="973"/>
      <c r="AD9" s="974"/>
      <c r="AE9" s="974"/>
      <c r="AF9" s="974"/>
      <c r="AG9" s="974"/>
      <c r="AH9" s="974"/>
      <c r="AI9" s="974"/>
      <c r="AJ9" s="974"/>
      <c r="AK9" s="974"/>
      <c r="AL9" s="974"/>
      <c r="AM9" s="974"/>
      <c r="AN9" s="976"/>
      <c r="AO9" s="976"/>
      <c r="AP9" s="976"/>
      <c r="AQ9" s="976"/>
      <c r="AR9" s="976"/>
      <c r="AS9" s="976"/>
      <c r="AT9" s="979"/>
      <c r="AU9" s="979"/>
      <c r="AV9" s="979"/>
      <c r="AW9" s="979"/>
      <c r="AX9" s="975"/>
      <c r="AY9" s="975"/>
      <c r="AZ9" s="975"/>
      <c r="BA9" s="975"/>
      <c r="BB9" s="975"/>
      <c r="BC9" s="975"/>
      <c r="BD9" s="975"/>
      <c r="BE9" s="975"/>
      <c r="BF9" s="975"/>
      <c r="BG9" s="975"/>
      <c r="BH9" s="975"/>
      <c r="BI9" s="975"/>
      <c r="BJ9" s="1014"/>
      <c r="BK9" s="1014"/>
      <c r="BL9" s="1014"/>
      <c r="BM9" s="1014"/>
      <c r="BN9" s="1014"/>
      <c r="BO9" s="1014"/>
      <c r="BP9" s="1014"/>
      <c r="BQ9" s="1014"/>
      <c r="BR9" s="1014"/>
      <c r="BS9" s="1014"/>
      <c r="BT9" s="1014"/>
      <c r="BU9" s="1014"/>
      <c r="BV9" s="1014"/>
      <c r="BW9" s="1014"/>
      <c r="BX9" s="1014"/>
      <c r="BY9" s="1014"/>
      <c r="BZ9" s="1014"/>
      <c r="CA9" s="1014"/>
      <c r="CB9" s="1014"/>
      <c r="CC9" s="975">
        <v>2523290</v>
      </c>
      <c r="CD9" s="975"/>
      <c r="CE9" s="975"/>
      <c r="CF9" s="975"/>
      <c r="CG9" s="975"/>
      <c r="CH9" s="975"/>
      <c r="CI9" s="975"/>
      <c r="CJ9" s="975"/>
      <c r="CK9" s="975"/>
      <c r="CL9" s="975"/>
      <c r="CM9" s="975"/>
      <c r="CN9" s="975"/>
      <c r="CO9" s="975"/>
      <c r="CP9" s="975"/>
      <c r="CQ9" s="975"/>
      <c r="CR9" s="975"/>
      <c r="CS9" s="975"/>
      <c r="CT9" s="975"/>
      <c r="CU9" s="975"/>
      <c r="CV9" s="975"/>
      <c r="CW9" s="975"/>
      <c r="CX9" s="975"/>
      <c r="CY9" s="975"/>
      <c r="CZ9" s="975"/>
      <c r="DA9" s="975"/>
      <c r="DB9" s="298"/>
      <c r="DC9" s="299"/>
      <c r="DD9" s="1009" t="s">
        <v>516</v>
      </c>
      <c r="DE9" s="1009"/>
      <c r="DF9" s="1009"/>
      <c r="DG9" s="1009"/>
      <c r="DH9" s="1009"/>
      <c r="DI9" s="1009"/>
    </row>
    <row r="10" spans="1:113" ht="25.55" customHeight="1">
      <c r="A10" s="972"/>
      <c r="B10" s="972"/>
      <c r="C10" s="972"/>
      <c r="D10" s="972"/>
      <c r="E10" s="972"/>
      <c r="F10" s="972"/>
      <c r="G10" s="972"/>
      <c r="H10" s="972"/>
      <c r="I10" s="972"/>
      <c r="J10" s="973"/>
      <c r="K10" s="973"/>
      <c r="L10" s="973"/>
      <c r="M10" s="973"/>
      <c r="N10" s="973"/>
      <c r="O10" s="973"/>
      <c r="P10" s="973"/>
      <c r="Q10" s="973"/>
      <c r="R10" s="973"/>
      <c r="S10" s="973"/>
      <c r="T10" s="973"/>
      <c r="U10" s="973"/>
      <c r="V10" s="973"/>
      <c r="W10" s="973"/>
      <c r="X10" s="973"/>
      <c r="Y10" s="973"/>
      <c r="Z10" s="973"/>
      <c r="AA10" s="973"/>
      <c r="AB10" s="973"/>
      <c r="AC10" s="973"/>
      <c r="AD10" s="974"/>
      <c r="AE10" s="974"/>
      <c r="AF10" s="974"/>
      <c r="AG10" s="974"/>
      <c r="AH10" s="974"/>
      <c r="AI10" s="974"/>
      <c r="AJ10" s="974"/>
      <c r="AK10" s="974"/>
      <c r="AL10" s="974"/>
      <c r="AM10" s="974"/>
      <c r="AN10" s="976"/>
      <c r="AO10" s="976"/>
      <c r="AP10" s="976"/>
      <c r="AQ10" s="976"/>
      <c r="AR10" s="976"/>
      <c r="AS10" s="976"/>
      <c r="AT10" s="979"/>
      <c r="AU10" s="979"/>
      <c r="AV10" s="979"/>
      <c r="AW10" s="979"/>
      <c r="AX10" s="975"/>
      <c r="AY10" s="975"/>
      <c r="AZ10" s="975"/>
      <c r="BA10" s="975"/>
      <c r="BB10" s="975"/>
      <c r="BC10" s="975"/>
      <c r="BD10" s="975"/>
      <c r="BE10" s="975"/>
      <c r="BF10" s="975"/>
      <c r="BG10" s="975"/>
      <c r="BH10" s="975"/>
      <c r="BI10" s="975"/>
      <c r="BJ10" s="1014"/>
      <c r="BK10" s="1014"/>
      <c r="BL10" s="1014"/>
      <c r="BM10" s="1014"/>
      <c r="BN10" s="1014"/>
      <c r="BO10" s="1014"/>
      <c r="BP10" s="1014"/>
      <c r="BQ10" s="1014"/>
      <c r="BR10" s="1014"/>
      <c r="BS10" s="1014"/>
      <c r="BT10" s="1014"/>
      <c r="BU10" s="1014"/>
      <c r="BV10" s="1014"/>
      <c r="BW10" s="1014"/>
      <c r="BX10" s="1014"/>
      <c r="BY10" s="1014"/>
      <c r="BZ10" s="1014"/>
      <c r="CA10" s="1014"/>
      <c r="CB10" s="1014"/>
      <c r="CC10" s="975"/>
      <c r="CD10" s="975"/>
      <c r="CE10" s="975"/>
      <c r="CF10" s="975"/>
      <c r="CG10" s="975"/>
      <c r="CH10" s="975"/>
      <c r="CI10" s="975"/>
      <c r="CJ10" s="975"/>
      <c r="CK10" s="975"/>
      <c r="CL10" s="975"/>
      <c r="CM10" s="975"/>
      <c r="CN10" s="975"/>
      <c r="CO10" s="975"/>
      <c r="CP10" s="975"/>
      <c r="CQ10" s="975"/>
      <c r="CR10" s="975"/>
      <c r="CS10" s="975"/>
      <c r="CT10" s="975"/>
      <c r="CU10" s="975"/>
      <c r="CV10" s="975"/>
      <c r="CW10" s="975"/>
      <c r="CX10" s="975"/>
      <c r="CY10" s="975"/>
      <c r="CZ10" s="975"/>
      <c r="DA10" s="975"/>
      <c r="DB10" s="300"/>
      <c r="DC10" s="301"/>
      <c r="DD10" s="1010">
        <v>226377</v>
      </c>
      <c r="DE10" s="1010"/>
      <c r="DF10" s="1010"/>
      <c r="DG10" s="1010"/>
      <c r="DH10" s="1010"/>
      <c r="DI10" s="1010"/>
    </row>
    <row r="11" spans="1:113" ht="24.05" customHeight="1">
      <c r="DH11" s="223" t="s">
        <v>1941</v>
      </c>
    </row>
    <row r="12" spans="1:113" ht="28" customHeight="1">
      <c r="BJ12" s="225"/>
    </row>
    <row r="14" spans="1:113" ht="24.25" customHeight="1">
      <c r="A14" s="967" t="s">
        <v>517</v>
      </c>
      <c r="B14" s="967"/>
      <c r="C14" s="967"/>
      <c r="D14" s="967"/>
      <c r="E14" s="967"/>
      <c r="F14" s="967"/>
      <c r="G14" s="967"/>
      <c r="H14" s="967"/>
      <c r="I14" s="967"/>
      <c r="J14" s="967"/>
      <c r="K14" s="967"/>
      <c r="L14" s="967"/>
      <c r="M14" s="967"/>
      <c r="N14" s="967"/>
      <c r="O14" s="967"/>
      <c r="P14" s="967"/>
      <c r="Q14" s="967"/>
      <c r="R14" s="967"/>
      <c r="S14" s="967"/>
      <c r="T14" s="967"/>
      <c r="U14" s="967"/>
      <c r="V14" s="967"/>
      <c r="W14" s="967"/>
      <c r="X14" s="967"/>
      <c r="Y14" s="967"/>
      <c r="Z14" s="967"/>
      <c r="AA14" s="967"/>
      <c r="AB14" s="967"/>
      <c r="AC14" s="967"/>
      <c r="AD14" s="967"/>
      <c r="AE14" s="967"/>
      <c r="AF14" s="967"/>
      <c r="AG14" s="967"/>
      <c r="AH14" s="967"/>
      <c r="AI14" s="967"/>
      <c r="AJ14" s="967"/>
      <c r="AK14" s="967"/>
      <c r="AL14" s="967"/>
      <c r="AM14" s="967"/>
      <c r="AN14" s="967"/>
      <c r="AO14" s="291"/>
      <c r="AP14" s="291"/>
      <c r="AQ14" s="291"/>
      <c r="AR14" s="291"/>
      <c r="AS14" s="291"/>
      <c r="AT14" s="291"/>
      <c r="AU14" s="291"/>
      <c r="AV14" s="291"/>
      <c r="AW14" s="291"/>
      <c r="AX14" s="291"/>
      <c r="AY14" s="291"/>
      <c r="AZ14" s="291"/>
      <c r="BA14" s="291"/>
      <c r="BB14" s="291"/>
      <c r="BC14" s="291"/>
      <c r="BD14" s="291"/>
      <c r="BE14" s="291"/>
      <c r="BF14" s="291"/>
      <c r="BG14" s="291"/>
      <c r="BH14" s="291"/>
      <c r="BI14" s="291"/>
      <c r="BJ14" s="302"/>
      <c r="BK14" s="302"/>
      <c r="BL14" s="302"/>
      <c r="BM14" s="302"/>
      <c r="BN14" s="980" t="s">
        <v>1670</v>
      </c>
      <c r="BO14" s="981"/>
      <c r="BP14" s="981"/>
      <c r="BQ14" s="981"/>
      <c r="BR14" s="981"/>
      <c r="BS14" s="981"/>
      <c r="BT14" s="981"/>
      <c r="BU14" s="981"/>
      <c r="BV14" s="981"/>
      <c r="BW14" s="981"/>
      <c r="BX14" s="981"/>
      <c r="BY14" s="981"/>
      <c r="BZ14" s="981"/>
      <c r="CA14" s="981"/>
      <c r="CB14" s="981"/>
      <c r="CC14" s="981"/>
      <c r="CD14" s="982" t="s">
        <v>1671</v>
      </c>
      <c r="CE14" s="983"/>
      <c r="CF14" s="983"/>
      <c r="CG14" s="983"/>
      <c r="CH14" s="983"/>
      <c r="CI14" s="983"/>
      <c r="CJ14" s="983"/>
      <c r="CK14" s="983"/>
      <c r="CL14" s="983"/>
      <c r="CM14" s="983"/>
      <c r="CN14" s="983"/>
      <c r="CO14" s="983"/>
      <c r="CP14" s="983"/>
    </row>
    <row r="15" spans="1:113" ht="20.95" customHeight="1">
      <c r="A15" s="986"/>
      <c r="B15" s="987"/>
      <c r="C15" s="987"/>
      <c r="D15" s="987"/>
      <c r="E15" s="987"/>
      <c r="F15" s="987"/>
      <c r="G15" s="987"/>
      <c r="H15" s="987"/>
      <c r="I15" s="987"/>
      <c r="J15" s="988"/>
      <c r="K15" s="970" t="s">
        <v>518</v>
      </c>
      <c r="L15" s="970"/>
      <c r="M15" s="970"/>
      <c r="N15" s="970"/>
      <c r="O15" s="970"/>
      <c r="P15" s="970"/>
      <c r="Q15" s="970"/>
      <c r="R15" s="970"/>
      <c r="S15" s="970"/>
      <c r="T15" s="970"/>
      <c r="U15" s="970"/>
      <c r="V15" s="970"/>
      <c r="W15" s="970"/>
      <c r="X15" s="970"/>
      <c r="Y15" s="970"/>
      <c r="Z15" s="970"/>
      <c r="AA15" s="970"/>
      <c r="AB15" s="970"/>
      <c r="AC15" s="970"/>
      <c r="AD15" s="970"/>
      <c r="AE15" s="970"/>
      <c r="AF15" s="970"/>
      <c r="AG15" s="970"/>
      <c r="AH15" s="970"/>
      <c r="AI15" s="970"/>
      <c r="AJ15" s="970"/>
      <c r="AK15" s="970" t="s">
        <v>928</v>
      </c>
      <c r="AL15" s="970"/>
      <c r="AM15" s="970"/>
      <c r="AN15" s="970"/>
      <c r="AO15" s="970"/>
      <c r="AP15" s="970"/>
      <c r="AQ15" s="970"/>
      <c r="AR15" s="970"/>
      <c r="AS15" s="970"/>
      <c r="AT15" s="970"/>
      <c r="AU15" s="970"/>
      <c r="AV15" s="970"/>
      <c r="AW15" s="970"/>
      <c r="AX15" s="970"/>
      <c r="AY15" s="970"/>
      <c r="AZ15" s="970"/>
      <c r="BA15" s="970"/>
      <c r="BB15" s="970"/>
      <c r="BC15" s="970"/>
      <c r="BD15" s="970"/>
      <c r="BE15" s="970"/>
      <c r="BF15" s="970"/>
      <c r="BG15" s="970"/>
      <c r="BH15" s="970"/>
      <c r="BI15" s="970"/>
      <c r="BJ15" s="970"/>
      <c r="BK15" s="970"/>
      <c r="BL15" s="970"/>
      <c r="BM15" s="970"/>
      <c r="BN15" s="970" t="s">
        <v>519</v>
      </c>
      <c r="BO15" s="970"/>
      <c r="BP15" s="970"/>
      <c r="BQ15" s="970"/>
      <c r="BR15" s="970"/>
      <c r="BS15" s="970"/>
      <c r="BT15" s="970"/>
      <c r="BU15" s="970"/>
      <c r="BV15" s="970"/>
      <c r="BW15" s="970"/>
      <c r="BX15" s="970"/>
      <c r="BY15" s="970"/>
      <c r="BZ15" s="970"/>
      <c r="CA15" s="970"/>
      <c r="CB15" s="970"/>
      <c r="CC15" s="970"/>
      <c r="CD15" s="984" t="s">
        <v>520</v>
      </c>
      <c r="CE15" s="984"/>
      <c r="CF15" s="984"/>
      <c r="CG15" s="984"/>
      <c r="CH15" s="984"/>
      <c r="CI15" s="984"/>
      <c r="CJ15" s="984"/>
      <c r="CK15" s="984"/>
      <c r="CL15" s="984"/>
      <c r="CM15" s="984"/>
      <c r="CN15" s="984"/>
      <c r="CO15" s="984"/>
      <c r="CP15" s="984"/>
    </row>
    <row r="16" spans="1:113" ht="20.95" customHeight="1">
      <c r="A16" s="989"/>
      <c r="B16" s="990"/>
      <c r="C16" s="990"/>
      <c r="D16" s="990"/>
      <c r="E16" s="990"/>
      <c r="F16" s="990"/>
      <c r="G16" s="990"/>
      <c r="H16" s="990"/>
      <c r="I16" s="990"/>
      <c r="J16" s="991"/>
      <c r="K16" s="970"/>
      <c r="L16" s="970"/>
      <c r="M16" s="970"/>
      <c r="N16" s="970"/>
      <c r="O16" s="970"/>
      <c r="P16" s="970"/>
      <c r="Q16" s="970"/>
      <c r="R16" s="970"/>
      <c r="S16" s="970"/>
      <c r="T16" s="970"/>
      <c r="U16" s="970"/>
      <c r="V16" s="970"/>
      <c r="W16" s="970"/>
      <c r="X16" s="970"/>
      <c r="Y16" s="970"/>
      <c r="Z16" s="970"/>
      <c r="AA16" s="970"/>
      <c r="AB16" s="970"/>
      <c r="AC16" s="970"/>
      <c r="AD16" s="970"/>
      <c r="AE16" s="970"/>
      <c r="AF16" s="970"/>
      <c r="AG16" s="970"/>
      <c r="AH16" s="970"/>
      <c r="AI16" s="970"/>
      <c r="AJ16" s="970"/>
      <c r="AK16" s="970"/>
      <c r="AL16" s="970"/>
      <c r="AM16" s="970"/>
      <c r="AN16" s="970"/>
      <c r="AO16" s="970"/>
      <c r="AP16" s="970"/>
      <c r="AQ16" s="970"/>
      <c r="AR16" s="970"/>
      <c r="AS16" s="970"/>
      <c r="AT16" s="970"/>
      <c r="AU16" s="970"/>
      <c r="AV16" s="970"/>
      <c r="AW16" s="970"/>
      <c r="AX16" s="970"/>
      <c r="AY16" s="970"/>
      <c r="AZ16" s="970"/>
      <c r="BA16" s="970"/>
      <c r="BB16" s="970"/>
      <c r="BC16" s="970"/>
      <c r="BD16" s="970"/>
      <c r="BE16" s="970"/>
      <c r="BF16" s="970"/>
      <c r="BG16" s="970"/>
      <c r="BH16" s="970"/>
      <c r="BI16" s="970"/>
      <c r="BJ16" s="970"/>
      <c r="BK16" s="970"/>
      <c r="BL16" s="970"/>
      <c r="BM16" s="970"/>
      <c r="BN16" s="971" t="s">
        <v>501</v>
      </c>
      <c r="BO16" s="971"/>
      <c r="BP16" s="971"/>
      <c r="BQ16" s="971"/>
      <c r="BR16" s="971"/>
      <c r="BS16" s="971"/>
      <c r="BT16" s="971" t="s">
        <v>502</v>
      </c>
      <c r="BU16" s="971"/>
      <c r="BV16" s="971"/>
      <c r="BW16" s="971"/>
      <c r="BX16" s="971"/>
      <c r="BY16" s="971" t="s">
        <v>99</v>
      </c>
      <c r="BZ16" s="971"/>
      <c r="CA16" s="971"/>
      <c r="CB16" s="971"/>
      <c r="CC16" s="971"/>
      <c r="CD16" s="985"/>
      <c r="CE16" s="985"/>
      <c r="CF16" s="985"/>
      <c r="CG16" s="985"/>
      <c r="CH16" s="985"/>
      <c r="CI16" s="985"/>
      <c r="CJ16" s="985"/>
      <c r="CK16" s="985"/>
      <c r="CL16" s="985"/>
      <c r="CM16" s="985"/>
      <c r="CN16" s="985"/>
      <c r="CO16" s="985"/>
      <c r="CP16" s="985"/>
    </row>
    <row r="17" spans="1:94" ht="25.55" customHeight="1">
      <c r="A17" s="996" t="s">
        <v>521</v>
      </c>
      <c r="B17" s="997"/>
      <c r="C17" s="997"/>
      <c r="D17" s="997"/>
      <c r="E17" s="997"/>
      <c r="F17" s="997"/>
      <c r="G17" s="997"/>
      <c r="H17" s="997"/>
      <c r="I17" s="997"/>
      <c r="J17" s="998"/>
      <c r="K17" s="992" t="s">
        <v>929</v>
      </c>
      <c r="L17" s="992"/>
      <c r="M17" s="992"/>
      <c r="N17" s="992"/>
      <c r="O17" s="992"/>
      <c r="P17" s="992"/>
      <c r="Q17" s="992"/>
      <c r="R17" s="992"/>
      <c r="S17" s="992"/>
      <c r="T17" s="992"/>
      <c r="U17" s="992"/>
      <c r="V17" s="992"/>
      <c r="W17" s="992"/>
      <c r="X17" s="992"/>
      <c r="Y17" s="992"/>
      <c r="Z17" s="992"/>
      <c r="AA17" s="992"/>
      <c r="AB17" s="992"/>
      <c r="AC17" s="992"/>
      <c r="AD17" s="992"/>
      <c r="AE17" s="992"/>
      <c r="AF17" s="992"/>
      <c r="AG17" s="992"/>
      <c r="AH17" s="992"/>
      <c r="AI17" s="992"/>
      <c r="AJ17" s="992"/>
      <c r="AK17" s="992"/>
      <c r="AL17" s="992"/>
      <c r="AM17" s="992"/>
      <c r="AN17" s="992"/>
      <c r="AO17" s="992"/>
      <c r="AP17" s="992"/>
      <c r="AQ17" s="992"/>
      <c r="AR17" s="992"/>
      <c r="AS17" s="992"/>
      <c r="AT17" s="992"/>
      <c r="AU17" s="992"/>
      <c r="AV17" s="992"/>
      <c r="AW17" s="992"/>
      <c r="AX17" s="992"/>
      <c r="AY17" s="992"/>
      <c r="AZ17" s="992"/>
      <c r="BA17" s="992"/>
      <c r="BB17" s="992"/>
      <c r="BC17" s="992"/>
      <c r="BD17" s="992"/>
      <c r="BE17" s="992"/>
      <c r="BF17" s="992"/>
      <c r="BG17" s="992"/>
      <c r="BH17" s="992"/>
      <c r="BI17" s="992"/>
      <c r="BJ17" s="992"/>
      <c r="BK17" s="992"/>
      <c r="BL17" s="992"/>
      <c r="BM17" s="992"/>
      <c r="BN17" s="999" t="s">
        <v>53</v>
      </c>
      <c r="BO17" s="999"/>
      <c r="BP17" s="999"/>
      <c r="BQ17" s="999"/>
      <c r="BR17" s="999"/>
      <c r="BS17" s="303" t="s">
        <v>522</v>
      </c>
      <c r="BT17" s="999" t="s">
        <v>53</v>
      </c>
      <c r="BU17" s="999"/>
      <c r="BV17" s="999"/>
      <c r="BW17" s="999"/>
      <c r="BX17" s="303" t="s">
        <v>522</v>
      </c>
      <c r="BY17" s="1017" t="s">
        <v>53</v>
      </c>
      <c r="BZ17" s="1017"/>
      <c r="CA17" s="1017"/>
      <c r="CB17" s="1017"/>
      <c r="CC17" s="303" t="s">
        <v>522</v>
      </c>
      <c r="CD17" s="999">
        <v>26</v>
      </c>
      <c r="CE17" s="999"/>
      <c r="CF17" s="999"/>
      <c r="CG17" s="999"/>
      <c r="CH17" s="999"/>
      <c r="CI17" s="999"/>
      <c r="CJ17" s="999"/>
      <c r="CK17" s="999"/>
      <c r="CL17" s="999"/>
      <c r="CM17" s="999"/>
      <c r="CN17" s="999"/>
      <c r="CO17" s="1015" t="s">
        <v>522</v>
      </c>
      <c r="CP17" s="1015"/>
    </row>
    <row r="18" spans="1:94" ht="25.55" customHeight="1">
      <c r="A18" s="993" t="s">
        <v>523</v>
      </c>
      <c r="B18" s="994"/>
      <c r="C18" s="994"/>
      <c r="D18" s="994"/>
      <c r="E18" s="994"/>
      <c r="F18" s="994"/>
      <c r="G18" s="994"/>
      <c r="H18" s="994"/>
      <c r="I18" s="994"/>
      <c r="J18" s="995"/>
      <c r="K18" s="992" t="s">
        <v>524</v>
      </c>
      <c r="L18" s="992"/>
      <c r="M18" s="992"/>
      <c r="N18" s="992"/>
      <c r="O18" s="992"/>
      <c r="P18" s="992"/>
      <c r="Q18" s="992"/>
      <c r="R18" s="992"/>
      <c r="S18" s="992"/>
      <c r="T18" s="992"/>
      <c r="U18" s="992"/>
      <c r="V18" s="992"/>
      <c r="W18" s="992"/>
      <c r="X18" s="992"/>
      <c r="Y18" s="992"/>
      <c r="Z18" s="992"/>
      <c r="AA18" s="992"/>
      <c r="AB18" s="992"/>
      <c r="AC18" s="992"/>
      <c r="AD18" s="992"/>
      <c r="AE18" s="992"/>
      <c r="AF18" s="992"/>
      <c r="AG18" s="992"/>
      <c r="AH18" s="992"/>
      <c r="AI18" s="992"/>
      <c r="AJ18" s="992"/>
      <c r="AK18" s="992" t="s">
        <v>1942</v>
      </c>
      <c r="AL18" s="992"/>
      <c r="AM18" s="992"/>
      <c r="AN18" s="992"/>
      <c r="AO18" s="992"/>
      <c r="AP18" s="992"/>
      <c r="AQ18" s="992"/>
      <c r="AR18" s="992"/>
      <c r="AS18" s="992"/>
      <c r="AT18" s="992"/>
      <c r="AU18" s="992"/>
      <c r="AV18" s="992"/>
      <c r="AW18" s="992"/>
      <c r="AX18" s="992"/>
      <c r="AY18" s="992"/>
      <c r="AZ18" s="992"/>
      <c r="BA18" s="992"/>
      <c r="BB18" s="992"/>
      <c r="BC18" s="992"/>
      <c r="BD18" s="992"/>
      <c r="BE18" s="992"/>
      <c r="BF18" s="992"/>
      <c r="BG18" s="992"/>
      <c r="BH18" s="992"/>
      <c r="BI18" s="992"/>
      <c r="BJ18" s="992"/>
      <c r="BK18" s="992"/>
      <c r="BL18" s="992"/>
      <c r="BM18" s="992"/>
      <c r="BN18" s="999">
        <v>96</v>
      </c>
      <c r="BO18" s="999"/>
      <c r="BP18" s="999"/>
      <c r="BQ18" s="999"/>
      <c r="BR18" s="999"/>
      <c r="BS18" s="304"/>
      <c r="BT18" s="999">
        <v>65</v>
      </c>
      <c r="BU18" s="999"/>
      <c r="BV18" s="999"/>
      <c r="BW18" s="999"/>
      <c r="BX18" s="304"/>
      <c r="BY18" s="999">
        <f>SUM(BN18+BT18)</f>
        <v>161</v>
      </c>
      <c r="BZ18" s="999"/>
      <c r="CA18" s="999"/>
      <c r="CB18" s="999"/>
      <c r="CC18" s="305"/>
      <c r="CD18" s="999">
        <v>10</v>
      </c>
      <c r="CE18" s="999"/>
      <c r="CF18" s="999"/>
      <c r="CG18" s="999"/>
      <c r="CH18" s="999"/>
      <c r="CI18" s="999"/>
      <c r="CJ18" s="999"/>
      <c r="CK18" s="999"/>
      <c r="CL18" s="999"/>
      <c r="CM18" s="999"/>
      <c r="CN18" s="999"/>
      <c r="CO18" s="1016"/>
      <c r="CP18" s="1016"/>
    </row>
    <row r="19" spans="1:94" ht="25.55" customHeight="1">
      <c r="A19" s="993" t="s">
        <v>525</v>
      </c>
      <c r="B19" s="994"/>
      <c r="C19" s="994"/>
      <c r="D19" s="994"/>
      <c r="E19" s="994"/>
      <c r="F19" s="994"/>
      <c r="G19" s="994"/>
      <c r="H19" s="994"/>
      <c r="I19" s="994"/>
      <c r="J19" s="995"/>
      <c r="K19" s="992" t="s">
        <v>930</v>
      </c>
      <c r="L19" s="992"/>
      <c r="M19" s="992"/>
      <c r="N19" s="992"/>
      <c r="O19" s="992"/>
      <c r="P19" s="992"/>
      <c r="Q19" s="992"/>
      <c r="R19" s="992"/>
      <c r="S19" s="992"/>
      <c r="T19" s="992"/>
      <c r="U19" s="992"/>
      <c r="V19" s="992"/>
      <c r="W19" s="992"/>
      <c r="X19" s="992"/>
      <c r="Y19" s="992"/>
      <c r="Z19" s="992"/>
      <c r="AA19" s="992"/>
      <c r="AB19" s="992"/>
      <c r="AC19" s="992"/>
      <c r="AD19" s="992"/>
      <c r="AE19" s="992"/>
      <c r="AF19" s="992"/>
      <c r="AG19" s="992"/>
      <c r="AH19" s="992"/>
      <c r="AI19" s="992"/>
      <c r="AJ19" s="992"/>
      <c r="AK19" s="992" t="s">
        <v>526</v>
      </c>
      <c r="AL19" s="992"/>
      <c r="AM19" s="992"/>
      <c r="AN19" s="992"/>
      <c r="AO19" s="992"/>
      <c r="AP19" s="992"/>
      <c r="AQ19" s="992"/>
      <c r="AR19" s="992"/>
      <c r="AS19" s="992"/>
      <c r="AT19" s="992"/>
      <c r="AU19" s="992"/>
      <c r="AV19" s="992"/>
      <c r="AW19" s="992"/>
      <c r="AX19" s="992"/>
      <c r="AY19" s="992"/>
      <c r="AZ19" s="992"/>
      <c r="BA19" s="992"/>
      <c r="BB19" s="992"/>
      <c r="BC19" s="992"/>
      <c r="BD19" s="992"/>
      <c r="BE19" s="992"/>
      <c r="BF19" s="992"/>
      <c r="BG19" s="992"/>
      <c r="BH19" s="992"/>
      <c r="BI19" s="992"/>
      <c r="BJ19" s="992"/>
      <c r="BK19" s="992"/>
      <c r="BL19" s="992"/>
      <c r="BM19" s="992"/>
      <c r="BN19" s="999">
        <v>50</v>
      </c>
      <c r="BO19" s="999"/>
      <c r="BP19" s="999"/>
      <c r="BQ19" s="999"/>
      <c r="BR19" s="999"/>
      <c r="BS19" s="304"/>
      <c r="BT19" s="999">
        <v>156</v>
      </c>
      <c r="BU19" s="999"/>
      <c r="BV19" s="999"/>
      <c r="BW19" s="999"/>
      <c r="BX19" s="304"/>
      <c r="BY19" s="999">
        <f>SUM(BN19+BT19)</f>
        <v>206</v>
      </c>
      <c r="BZ19" s="999"/>
      <c r="CA19" s="999"/>
      <c r="CB19" s="999"/>
      <c r="CC19" s="304"/>
      <c r="CD19" s="999">
        <v>2</v>
      </c>
      <c r="CE19" s="999"/>
      <c r="CF19" s="999"/>
      <c r="CG19" s="999"/>
      <c r="CH19" s="999"/>
      <c r="CI19" s="999"/>
      <c r="CJ19" s="999"/>
      <c r="CK19" s="999"/>
      <c r="CL19" s="999"/>
      <c r="CM19" s="999"/>
      <c r="CN19" s="999"/>
      <c r="CO19" s="1016"/>
      <c r="CP19" s="1016"/>
    </row>
    <row r="20" spans="1:94" ht="25.55" customHeight="1">
      <c r="A20" s="993" t="s">
        <v>527</v>
      </c>
      <c r="B20" s="994"/>
      <c r="C20" s="994"/>
      <c r="D20" s="994"/>
      <c r="E20" s="994"/>
      <c r="F20" s="994"/>
      <c r="G20" s="994"/>
      <c r="H20" s="994"/>
      <c r="I20" s="994"/>
      <c r="J20" s="995"/>
      <c r="K20" s="992" t="s">
        <v>931</v>
      </c>
      <c r="L20" s="992"/>
      <c r="M20" s="992"/>
      <c r="N20" s="992"/>
      <c r="O20" s="992"/>
      <c r="P20" s="992"/>
      <c r="Q20" s="992"/>
      <c r="R20" s="992"/>
      <c r="S20" s="992"/>
      <c r="T20" s="992"/>
      <c r="U20" s="992"/>
      <c r="V20" s="992"/>
      <c r="W20" s="992"/>
      <c r="X20" s="992"/>
      <c r="Y20" s="992"/>
      <c r="Z20" s="992"/>
      <c r="AA20" s="992"/>
      <c r="AB20" s="992"/>
      <c r="AC20" s="992"/>
      <c r="AD20" s="992"/>
      <c r="AE20" s="992"/>
      <c r="AF20" s="992"/>
      <c r="AG20" s="992"/>
      <c r="AH20" s="992"/>
      <c r="AI20" s="992"/>
      <c r="AJ20" s="992"/>
      <c r="AK20" s="992" t="s">
        <v>528</v>
      </c>
      <c r="AL20" s="992"/>
      <c r="AM20" s="992"/>
      <c r="AN20" s="992"/>
      <c r="AO20" s="992"/>
      <c r="AP20" s="992"/>
      <c r="AQ20" s="992"/>
      <c r="AR20" s="992"/>
      <c r="AS20" s="992"/>
      <c r="AT20" s="992"/>
      <c r="AU20" s="992"/>
      <c r="AV20" s="992"/>
      <c r="AW20" s="992"/>
      <c r="AX20" s="992"/>
      <c r="AY20" s="992"/>
      <c r="AZ20" s="992"/>
      <c r="BA20" s="992"/>
      <c r="BB20" s="992"/>
      <c r="BC20" s="992"/>
      <c r="BD20" s="992"/>
      <c r="BE20" s="992"/>
      <c r="BF20" s="992"/>
      <c r="BG20" s="992"/>
      <c r="BH20" s="992"/>
      <c r="BI20" s="992"/>
      <c r="BJ20" s="992"/>
      <c r="BK20" s="992"/>
      <c r="BL20" s="992"/>
      <c r="BM20" s="992"/>
      <c r="BN20" s="999">
        <v>104</v>
      </c>
      <c r="BO20" s="999"/>
      <c r="BP20" s="999"/>
      <c r="BQ20" s="999"/>
      <c r="BR20" s="999"/>
      <c r="BS20" s="304"/>
      <c r="BT20" s="999">
        <v>35</v>
      </c>
      <c r="BU20" s="999"/>
      <c r="BV20" s="999"/>
      <c r="BW20" s="999"/>
      <c r="BX20" s="304"/>
      <c r="BY20" s="999">
        <f>SUM(BN20+BT20)</f>
        <v>139</v>
      </c>
      <c r="BZ20" s="999"/>
      <c r="CA20" s="999"/>
      <c r="CB20" s="999"/>
      <c r="CC20" s="305"/>
      <c r="CD20" s="999">
        <v>1</v>
      </c>
      <c r="CE20" s="999"/>
      <c r="CF20" s="999"/>
      <c r="CG20" s="999"/>
      <c r="CH20" s="999"/>
      <c r="CI20" s="999"/>
      <c r="CJ20" s="999"/>
      <c r="CK20" s="999"/>
      <c r="CL20" s="999"/>
      <c r="CM20" s="999"/>
      <c r="CN20" s="999"/>
      <c r="CO20" s="1016"/>
      <c r="CP20" s="1016"/>
    </row>
    <row r="21" spans="1:94" ht="25.55" customHeight="1">
      <c r="A21" s="993" t="s">
        <v>529</v>
      </c>
      <c r="B21" s="994"/>
      <c r="C21" s="994"/>
      <c r="D21" s="994"/>
      <c r="E21" s="994"/>
      <c r="F21" s="994"/>
      <c r="G21" s="994"/>
      <c r="H21" s="994"/>
      <c r="I21" s="994"/>
      <c r="J21" s="995"/>
      <c r="K21" s="992" t="s">
        <v>932</v>
      </c>
      <c r="L21" s="992"/>
      <c r="M21" s="992"/>
      <c r="N21" s="992"/>
      <c r="O21" s="992"/>
      <c r="P21" s="992"/>
      <c r="Q21" s="992"/>
      <c r="R21" s="992"/>
      <c r="S21" s="992"/>
      <c r="T21" s="992"/>
      <c r="U21" s="992"/>
      <c r="V21" s="992"/>
      <c r="W21" s="992"/>
      <c r="X21" s="992"/>
      <c r="Y21" s="992"/>
      <c r="Z21" s="992"/>
      <c r="AA21" s="992"/>
      <c r="AB21" s="992"/>
      <c r="AC21" s="992"/>
      <c r="AD21" s="992"/>
      <c r="AE21" s="992"/>
      <c r="AF21" s="992"/>
      <c r="AG21" s="992"/>
      <c r="AH21" s="992"/>
      <c r="AI21" s="992"/>
      <c r="AJ21" s="992"/>
      <c r="AK21" s="992" t="s">
        <v>530</v>
      </c>
      <c r="AL21" s="992"/>
      <c r="AM21" s="992"/>
      <c r="AN21" s="992"/>
      <c r="AO21" s="992"/>
      <c r="AP21" s="992"/>
      <c r="AQ21" s="992"/>
      <c r="AR21" s="992"/>
      <c r="AS21" s="992"/>
      <c r="AT21" s="992"/>
      <c r="AU21" s="992"/>
      <c r="AV21" s="992"/>
      <c r="AW21" s="992"/>
      <c r="AX21" s="992"/>
      <c r="AY21" s="992"/>
      <c r="AZ21" s="992"/>
      <c r="BA21" s="992"/>
      <c r="BB21" s="992"/>
      <c r="BC21" s="992"/>
      <c r="BD21" s="992"/>
      <c r="BE21" s="992"/>
      <c r="BF21" s="992"/>
      <c r="BG21" s="992"/>
      <c r="BH21" s="992"/>
      <c r="BI21" s="992"/>
      <c r="BJ21" s="992"/>
      <c r="BK21" s="992"/>
      <c r="BL21" s="992"/>
      <c r="BM21" s="992"/>
      <c r="BN21" s="999">
        <v>60</v>
      </c>
      <c r="BO21" s="999"/>
      <c r="BP21" s="999"/>
      <c r="BQ21" s="999"/>
      <c r="BR21" s="999"/>
      <c r="BS21" s="304"/>
      <c r="BT21" s="999">
        <v>102</v>
      </c>
      <c r="BU21" s="999"/>
      <c r="BV21" s="999"/>
      <c r="BW21" s="999"/>
      <c r="BX21" s="304"/>
      <c r="BY21" s="999">
        <f>SUM(BN21+BT21)</f>
        <v>162</v>
      </c>
      <c r="BZ21" s="999"/>
      <c r="CA21" s="999"/>
      <c r="CB21" s="999"/>
      <c r="CC21" s="304"/>
      <c r="CD21" s="999">
        <v>0</v>
      </c>
      <c r="CE21" s="999"/>
      <c r="CF21" s="999"/>
      <c r="CG21" s="999"/>
      <c r="CH21" s="999"/>
      <c r="CI21" s="999"/>
      <c r="CJ21" s="999"/>
      <c r="CK21" s="999"/>
      <c r="CL21" s="999"/>
      <c r="CM21" s="999"/>
      <c r="CN21" s="999"/>
      <c r="CO21" s="1016"/>
      <c r="CP21" s="1016"/>
    </row>
    <row r="22" spans="1:94" ht="25.55" customHeight="1">
      <c r="A22" s="993" t="s">
        <v>531</v>
      </c>
      <c r="B22" s="994"/>
      <c r="C22" s="994"/>
      <c r="D22" s="994"/>
      <c r="E22" s="994"/>
      <c r="F22" s="994"/>
      <c r="G22" s="994"/>
      <c r="H22" s="994"/>
      <c r="I22" s="994"/>
      <c r="J22" s="995"/>
      <c r="K22" s="992" t="s">
        <v>933</v>
      </c>
      <c r="L22" s="992"/>
      <c r="M22" s="992"/>
      <c r="N22" s="992"/>
      <c r="O22" s="992"/>
      <c r="P22" s="992"/>
      <c r="Q22" s="992"/>
      <c r="R22" s="992"/>
      <c r="S22" s="992"/>
      <c r="T22" s="992"/>
      <c r="U22" s="992"/>
      <c r="V22" s="992"/>
      <c r="W22" s="992"/>
      <c r="X22" s="992"/>
      <c r="Y22" s="992"/>
      <c r="Z22" s="992"/>
      <c r="AA22" s="992"/>
      <c r="AB22" s="992"/>
      <c r="AC22" s="992"/>
      <c r="AD22" s="992"/>
      <c r="AE22" s="992"/>
      <c r="AF22" s="992"/>
      <c r="AG22" s="992"/>
      <c r="AH22" s="992"/>
      <c r="AI22" s="992"/>
      <c r="AJ22" s="992"/>
      <c r="AK22" s="992" t="s">
        <v>532</v>
      </c>
      <c r="AL22" s="992"/>
      <c r="AM22" s="992"/>
      <c r="AN22" s="992"/>
      <c r="AO22" s="992"/>
      <c r="AP22" s="992"/>
      <c r="AQ22" s="992"/>
      <c r="AR22" s="992"/>
      <c r="AS22" s="992"/>
      <c r="AT22" s="992"/>
      <c r="AU22" s="992"/>
      <c r="AV22" s="992"/>
      <c r="AW22" s="992"/>
      <c r="AX22" s="992"/>
      <c r="AY22" s="992"/>
      <c r="AZ22" s="992"/>
      <c r="BA22" s="992"/>
      <c r="BB22" s="992"/>
      <c r="BC22" s="992"/>
      <c r="BD22" s="992"/>
      <c r="BE22" s="992"/>
      <c r="BF22" s="992"/>
      <c r="BG22" s="992"/>
      <c r="BH22" s="992"/>
      <c r="BI22" s="992"/>
      <c r="BJ22" s="992"/>
      <c r="BK22" s="992"/>
      <c r="BL22" s="992"/>
      <c r="BM22" s="992"/>
      <c r="BN22" s="999">
        <v>89</v>
      </c>
      <c r="BO22" s="999"/>
      <c r="BP22" s="999"/>
      <c r="BQ22" s="999"/>
      <c r="BR22" s="999"/>
      <c r="BS22" s="304"/>
      <c r="BT22" s="999">
        <v>104</v>
      </c>
      <c r="BU22" s="999"/>
      <c r="BV22" s="999"/>
      <c r="BW22" s="999"/>
      <c r="BX22" s="304"/>
      <c r="BY22" s="999">
        <f>SUM(BN22+BT22)</f>
        <v>193</v>
      </c>
      <c r="BZ22" s="999"/>
      <c r="CA22" s="999"/>
      <c r="CB22" s="999"/>
      <c r="CC22" s="304"/>
      <c r="CD22" s="999">
        <v>11</v>
      </c>
      <c r="CE22" s="999"/>
      <c r="CF22" s="999"/>
      <c r="CG22" s="999"/>
      <c r="CH22" s="999"/>
      <c r="CI22" s="999"/>
      <c r="CJ22" s="999"/>
      <c r="CK22" s="999"/>
      <c r="CL22" s="999"/>
      <c r="CM22" s="999"/>
      <c r="CN22" s="999"/>
      <c r="CO22" s="1016"/>
      <c r="CP22" s="1016"/>
    </row>
    <row r="23" spans="1:94" ht="25.55" customHeight="1">
      <c r="A23" s="993" t="s">
        <v>533</v>
      </c>
      <c r="B23" s="994"/>
      <c r="C23" s="994"/>
      <c r="D23" s="994"/>
      <c r="E23" s="994"/>
      <c r="F23" s="994"/>
      <c r="G23" s="994"/>
      <c r="H23" s="994"/>
      <c r="I23" s="994"/>
      <c r="J23" s="995"/>
      <c r="K23" s="992" t="s">
        <v>934</v>
      </c>
      <c r="L23" s="992"/>
      <c r="M23" s="992"/>
      <c r="N23" s="992"/>
      <c r="O23" s="992"/>
      <c r="P23" s="992"/>
      <c r="Q23" s="992"/>
      <c r="R23" s="992"/>
      <c r="S23" s="992"/>
      <c r="T23" s="992"/>
      <c r="U23" s="992"/>
      <c r="V23" s="992"/>
      <c r="W23" s="992"/>
      <c r="X23" s="992"/>
      <c r="Y23" s="992"/>
      <c r="Z23" s="992"/>
      <c r="AA23" s="992"/>
      <c r="AB23" s="992"/>
      <c r="AC23" s="992"/>
      <c r="AD23" s="992"/>
      <c r="AE23" s="992"/>
      <c r="AF23" s="992"/>
      <c r="AG23" s="992"/>
      <c r="AH23" s="992"/>
      <c r="AI23" s="992"/>
      <c r="AJ23" s="992"/>
      <c r="AK23" s="992" t="s">
        <v>534</v>
      </c>
      <c r="AL23" s="992"/>
      <c r="AM23" s="992"/>
      <c r="AN23" s="992"/>
      <c r="AO23" s="992"/>
      <c r="AP23" s="992"/>
      <c r="AQ23" s="992"/>
      <c r="AR23" s="992"/>
      <c r="AS23" s="992"/>
      <c r="AT23" s="992"/>
      <c r="AU23" s="992"/>
      <c r="AV23" s="992"/>
      <c r="AW23" s="992"/>
      <c r="AX23" s="992"/>
      <c r="AY23" s="992"/>
      <c r="AZ23" s="992"/>
      <c r="BA23" s="992"/>
      <c r="BB23" s="992"/>
      <c r="BC23" s="992"/>
      <c r="BD23" s="992"/>
      <c r="BE23" s="992"/>
      <c r="BF23" s="992"/>
      <c r="BG23" s="992"/>
      <c r="BH23" s="992"/>
      <c r="BI23" s="992"/>
      <c r="BJ23" s="992"/>
      <c r="BK23" s="992"/>
      <c r="BL23" s="992"/>
      <c r="BM23" s="992"/>
      <c r="BN23" s="999">
        <v>69</v>
      </c>
      <c r="BO23" s="999"/>
      <c r="BP23" s="999"/>
      <c r="BQ23" s="999"/>
      <c r="BR23" s="999"/>
      <c r="BS23" s="304"/>
      <c r="BT23" s="999">
        <v>70</v>
      </c>
      <c r="BU23" s="999"/>
      <c r="BV23" s="999"/>
      <c r="BW23" s="999"/>
      <c r="BX23" s="304"/>
      <c r="BY23" s="999">
        <f>SUM(BN23+BT23)</f>
        <v>139</v>
      </c>
      <c r="BZ23" s="999"/>
      <c r="CA23" s="999"/>
      <c r="CB23" s="999"/>
      <c r="CC23" s="305"/>
      <c r="CD23" s="999">
        <v>2</v>
      </c>
      <c r="CE23" s="999"/>
      <c r="CF23" s="999"/>
      <c r="CG23" s="999"/>
      <c r="CH23" s="999"/>
      <c r="CI23" s="999"/>
      <c r="CJ23" s="999"/>
      <c r="CK23" s="999"/>
      <c r="CL23" s="999"/>
      <c r="CM23" s="999"/>
      <c r="CN23" s="999"/>
      <c r="CO23" s="1016"/>
      <c r="CP23" s="1016"/>
    </row>
    <row r="24" spans="1:94" ht="25.55" customHeight="1">
      <c r="A24" s="993" t="s">
        <v>535</v>
      </c>
      <c r="B24" s="994"/>
      <c r="C24" s="994"/>
      <c r="D24" s="994"/>
      <c r="E24" s="994"/>
      <c r="F24" s="994"/>
      <c r="G24" s="994"/>
      <c r="H24" s="994"/>
      <c r="I24" s="994"/>
      <c r="J24" s="995"/>
      <c r="K24" s="992" t="s">
        <v>935</v>
      </c>
      <c r="L24" s="992"/>
      <c r="M24" s="992"/>
      <c r="N24" s="992"/>
      <c r="O24" s="992"/>
      <c r="P24" s="992"/>
      <c r="Q24" s="992"/>
      <c r="R24" s="992"/>
      <c r="S24" s="992"/>
      <c r="T24" s="992"/>
      <c r="U24" s="992"/>
      <c r="V24" s="992"/>
      <c r="W24" s="992"/>
      <c r="X24" s="992"/>
      <c r="Y24" s="992"/>
      <c r="Z24" s="992"/>
      <c r="AA24" s="992"/>
      <c r="AB24" s="992"/>
      <c r="AC24" s="992"/>
      <c r="AD24" s="992"/>
      <c r="AE24" s="992"/>
      <c r="AF24" s="992"/>
      <c r="AG24" s="992"/>
      <c r="AH24" s="992"/>
      <c r="AI24" s="992"/>
      <c r="AJ24" s="992"/>
      <c r="AK24" s="992" t="s">
        <v>536</v>
      </c>
      <c r="AL24" s="992"/>
      <c r="AM24" s="992"/>
      <c r="AN24" s="992"/>
      <c r="AO24" s="992"/>
      <c r="AP24" s="992"/>
      <c r="AQ24" s="992"/>
      <c r="AR24" s="992"/>
      <c r="AS24" s="992"/>
      <c r="AT24" s="992"/>
      <c r="AU24" s="992"/>
      <c r="AV24" s="992"/>
      <c r="AW24" s="992"/>
      <c r="AX24" s="992"/>
      <c r="AY24" s="992"/>
      <c r="AZ24" s="992"/>
      <c r="BA24" s="992"/>
      <c r="BB24" s="992"/>
      <c r="BC24" s="992"/>
      <c r="BD24" s="992"/>
      <c r="BE24" s="992"/>
      <c r="BF24" s="992"/>
      <c r="BG24" s="992"/>
      <c r="BH24" s="992"/>
      <c r="BI24" s="992"/>
      <c r="BJ24" s="992"/>
      <c r="BK24" s="992"/>
      <c r="BL24" s="992"/>
      <c r="BM24" s="992"/>
      <c r="BN24" s="999">
        <v>42</v>
      </c>
      <c r="BO24" s="999"/>
      <c r="BP24" s="999"/>
      <c r="BQ24" s="999"/>
      <c r="BR24" s="999"/>
      <c r="BS24" s="304"/>
      <c r="BT24" s="999">
        <v>104</v>
      </c>
      <c r="BU24" s="999"/>
      <c r="BV24" s="999"/>
      <c r="BW24" s="999"/>
      <c r="BX24" s="304"/>
      <c r="BY24" s="999">
        <f>SUM(BN24+BT24)</f>
        <v>146</v>
      </c>
      <c r="BZ24" s="999"/>
      <c r="CA24" s="999"/>
      <c r="CB24" s="999"/>
      <c r="CC24" s="305"/>
      <c r="CD24" s="999">
        <v>1</v>
      </c>
      <c r="CE24" s="999"/>
      <c r="CF24" s="999"/>
      <c r="CG24" s="999"/>
      <c r="CH24" s="999"/>
      <c r="CI24" s="999"/>
      <c r="CJ24" s="999"/>
      <c r="CK24" s="999"/>
      <c r="CL24" s="999"/>
      <c r="CM24" s="999"/>
      <c r="CN24" s="999"/>
      <c r="CO24" s="1016"/>
      <c r="CP24" s="1016"/>
    </row>
    <row r="25" spans="1:94" ht="25.55" customHeight="1">
      <c r="A25" s="993" t="s">
        <v>537</v>
      </c>
      <c r="B25" s="994"/>
      <c r="C25" s="994"/>
      <c r="D25" s="994"/>
      <c r="E25" s="994"/>
      <c r="F25" s="994"/>
      <c r="G25" s="994"/>
      <c r="H25" s="994"/>
      <c r="I25" s="994"/>
      <c r="J25" s="995"/>
      <c r="K25" s="992" t="s">
        <v>936</v>
      </c>
      <c r="L25" s="992"/>
      <c r="M25" s="992"/>
      <c r="N25" s="992"/>
      <c r="O25" s="992"/>
      <c r="P25" s="992"/>
      <c r="Q25" s="992"/>
      <c r="R25" s="992"/>
      <c r="S25" s="992"/>
      <c r="T25" s="992"/>
      <c r="U25" s="992"/>
      <c r="V25" s="992"/>
      <c r="W25" s="992"/>
      <c r="X25" s="992"/>
      <c r="Y25" s="992"/>
      <c r="Z25" s="992"/>
      <c r="AA25" s="992"/>
      <c r="AB25" s="992"/>
      <c r="AC25" s="992"/>
      <c r="AD25" s="992"/>
      <c r="AE25" s="992"/>
      <c r="AF25" s="992"/>
      <c r="AG25" s="992"/>
      <c r="AH25" s="992"/>
      <c r="AI25" s="992"/>
      <c r="AJ25" s="992"/>
      <c r="AK25" s="992" t="s">
        <v>538</v>
      </c>
      <c r="AL25" s="992"/>
      <c r="AM25" s="992"/>
      <c r="AN25" s="992"/>
      <c r="AO25" s="992"/>
      <c r="AP25" s="992"/>
      <c r="AQ25" s="992"/>
      <c r="AR25" s="992"/>
      <c r="AS25" s="992"/>
      <c r="AT25" s="992"/>
      <c r="AU25" s="992"/>
      <c r="AV25" s="992"/>
      <c r="AW25" s="992"/>
      <c r="AX25" s="992"/>
      <c r="AY25" s="992"/>
      <c r="AZ25" s="992"/>
      <c r="BA25" s="992"/>
      <c r="BB25" s="992"/>
      <c r="BC25" s="992"/>
      <c r="BD25" s="992"/>
      <c r="BE25" s="992"/>
      <c r="BF25" s="992"/>
      <c r="BG25" s="992"/>
      <c r="BH25" s="992"/>
      <c r="BI25" s="992"/>
      <c r="BJ25" s="992"/>
      <c r="BK25" s="992"/>
      <c r="BL25" s="992"/>
      <c r="BM25" s="992"/>
      <c r="BN25" s="999">
        <v>107</v>
      </c>
      <c r="BO25" s="999"/>
      <c r="BP25" s="999"/>
      <c r="BQ25" s="999"/>
      <c r="BR25" s="999"/>
      <c r="BS25" s="304"/>
      <c r="BT25" s="999">
        <v>191</v>
      </c>
      <c r="BU25" s="999"/>
      <c r="BV25" s="999"/>
      <c r="BW25" s="999"/>
      <c r="BX25" s="304"/>
      <c r="BY25" s="999">
        <f>SUM(BN25+BT25)</f>
        <v>298</v>
      </c>
      <c r="BZ25" s="999"/>
      <c r="CA25" s="999"/>
      <c r="CB25" s="999"/>
      <c r="CC25" s="305"/>
      <c r="CD25" s="999">
        <v>9</v>
      </c>
      <c r="CE25" s="999"/>
      <c r="CF25" s="999"/>
      <c r="CG25" s="999"/>
      <c r="CH25" s="999"/>
      <c r="CI25" s="999"/>
      <c r="CJ25" s="999"/>
      <c r="CK25" s="999"/>
      <c r="CL25" s="999"/>
      <c r="CM25" s="999"/>
      <c r="CN25" s="999"/>
      <c r="CO25" s="1016"/>
      <c r="CP25" s="1016"/>
    </row>
    <row r="26" spans="1:94" ht="25.55" customHeight="1">
      <c r="A26" s="1004"/>
      <c r="B26" s="1005"/>
      <c r="C26" s="1005"/>
      <c r="D26" s="1005"/>
      <c r="E26" s="1005"/>
      <c r="F26" s="1005"/>
      <c r="G26" s="1005"/>
      <c r="H26" s="1005"/>
      <c r="I26" s="1005"/>
      <c r="J26" s="1005"/>
      <c r="K26" s="1001" t="s">
        <v>539</v>
      </c>
      <c r="L26" s="1001"/>
      <c r="M26" s="1001"/>
      <c r="N26" s="1001"/>
      <c r="O26" s="1001"/>
      <c r="P26" s="1001"/>
      <c r="Q26" s="1001"/>
      <c r="R26" s="1001"/>
      <c r="S26" s="1001"/>
      <c r="T26" s="1001"/>
      <c r="U26" s="1001"/>
      <c r="V26" s="1001"/>
      <c r="W26" s="1001"/>
      <c r="X26" s="1001"/>
      <c r="Y26" s="1001"/>
      <c r="Z26" s="1001"/>
      <c r="AA26" s="1001"/>
      <c r="AB26" s="1001"/>
      <c r="AC26" s="1001"/>
      <c r="AD26" s="1001"/>
      <c r="AE26" s="1001"/>
      <c r="AF26" s="1001"/>
      <c r="AG26" s="1001"/>
      <c r="AH26" s="1001"/>
      <c r="AI26" s="1001"/>
      <c r="AJ26" s="1001"/>
      <c r="AK26" s="1001"/>
      <c r="AL26" s="1001"/>
      <c r="AM26" s="1001"/>
      <c r="AN26" s="1001"/>
      <c r="AO26" s="1001"/>
      <c r="AP26" s="1001"/>
      <c r="AQ26" s="1001"/>
      <c r="AR26" s="1001"/>
      <c r="AS26" s="1001"/>
      <c r="AT26" s="1001"/>
      <c r="AU26" s="1001"/>
      <c r="AV26" s="1001"/>
      <c r="AW26" s="1001"/>
      <c r="AX26" s="1001"/>
      <c r="AY26" s="1001"/>
      <c r="AZ26" s="1001"/>
      <c r="BA26" s="1001"/>
      <c r="BB26" s="1001"/>
      <c r="BC26" s="1001"/>
      <c r="BD26" s="1001"/>
      <c r="BE26" s="1001"/>
      <c r="BF26" s="1001"/>
      <c r="BG26" s="1001"/>
      <c r="BH26" s="1001"/>
      <c r="BI26" s="1001"/>
      <c r="BJ26" s="1001"/>
      <c r="BK26" s="1001"/>
      <c r="BL26" s="1001"/>
      <c r="BM26" s="1001"/>
      <c r="BN26" s="1002">
        <f>SUM(BN18:BR25)</f>
        <v>617</v>
      </c>
      <c r="BO26" s="1002"/>
      <c r="BP26" s="1002"/>
      <c r="BQ26" s="1002"/>
      <c r="BR26" s="1002"/>
      <c r="BS26" s="306"/>
      <c r="BT26" s="1002">
        <f>SUM(BT18:BW25)</f>
        <v>827</v>
      </c>
      <c r="BU26" s="1002"/>
      <c r="BV26" s="1002"/>
      <c r="BW26" s="1002"/>
      <c r="BX26" s="307"/>
      <c r="BY26" s="1003">
        <f>SUM(BN26+BT26)</f>
        <v>1444</v>
      </c>
      <c r="BZ26" s="1003"/>
      <c r="CA26" s="1003"/>
      <c r="CB26" s="1003"/>
      <c r="CC26" s="306"/>
      <c r="CD26" s="1002">
        <f>SUM(CD17:CD25)</f>
        <v>62</v>
      </c>
      <c r="CE26" s="1002"/>
      <c r="CF26" s="1002"/>
      <c r="CG26" s="1002"/>
      <c r="CH26" s="1002"/>
      <c r="CI26" s="1002"/>
      <c r="CJ26" s="1002"/>
      <c r="CK26" s="1002"/>
      <c r="CL26" s="1002"/>
      <c r="CM26" s="1002"/>
      <c r="CN26" s="1002"/>
      <c r="CO26" s="1018"/>
      <c r="CP26" s="1018"/>
    </row>
    <row r="27" spans="1:94" ht="24.05" customHeight="1">
      <c r="CN27" s="223" t="s">
        <v>1941</v>
      </c>
    </row>
    <row r="28" spans="1:94" ht="24.05" customHeight="1">
      <c r="A28" s="1000" t="s">
        <v>1943</v>
      </c>
      <c r="B28" s="1000"/>
      <c r="C28" s="1000"/>
      <c r="D28" s="1000"/>
      <c r="E28" s="1000"/>
      <c r="F28" s="1000"/>
      <c r="G28" s="1000"/>
      <c r="H28" s="1000"/>
      <c r="I28" s="1000"/>
      <c r="J28" s="1000"/>
      <c r="K28" s="1000"/>
      <c r="L28" s="1000"/>
      <c r="M28" s="1000"/>
      <c r="N28" s="1000"/>
      <c r="O28" s="1000"/>
      <c r="P28" s="1000"/>
      <c r="Q28" s="1000"/>
      <c r="R28" s="1000"/>
      <c r="S28" s="1000"/>
      <c r="T28" s="1000"/>
      <c r="U28" s="1000"/>
      <c r="V28" s="1000"/>
      <c r="W28" s="1000"/>
      <c r="X28" s="1000"/>
      <c r="Y28" s="1000"/>
      <c r="Z28" s="1000"/>
      <c r="AA28" s="1000"/>
      <c r="AB28" s="1000"/>
      <c r="AC28" s="1000"/>
      <c r="AD28" s="1000"/>
      <c r="AE28" s="1000"/>
      <c r="AF28" s="1000"/>
      <c r="AG28" s="1000"/>
      <c r="AH28" s="1000"/>
      <c r="AI28" s="1000"/>
      <c r="AJ28" s="1000"/>
      <c r="AK28" s="1000"/>
      <c r="AL28" s="1000"/>
      <c r="AM28" s="1000"/>
      <c r="AN28" s="1000"/>
      <c r="AO28" s="1000"/>
      <c r="AP28" s="1000"/>
      <c r="AQ28" s="1000"/>
      <c r="AR28" s="1000"/>
      <c r="AS28" s="1000"/>
      <c r="AT28" s="1000"/>
      <c r="AU28" s="1000"/>
      <c r="AV28" s="1000"/>
      <c r="AW28" s="1000"/>
      <c r="AX28" s="1000"/>
      <c r="AY28" s="1000"/>
      <c r="AZ28" s="1000"/>
      <c r="BA28" s="1000"/>
      <c r="BB28" s="1000"/>
    </row>
    <row r="29" spans="1:94" ht="20.149999999999999" customHeight="1"/>
  </sheetData>
  <sheetProtection selectLockedCells="1" selectUnlockedCells="1"/>
  <mergeCells count="142">
    <mergeCell ref="CO26:CP26"/>
    <mergeCell ref="CO23:CP23"/>
    <mergeCell ref="BN24:BR24"/>
    <mergeCell ref="BT24:BW24"/>
    <mergeCell ref="BY24:CB24"/>
    <mergeCell ref="CD24:CN24"/>
    <mergeCell ref="CO24:CP24"/>
    <mergeCell ref="BN25:BR25"/>
    <mergeCell ref="BT25:BW25"/>
    <mergeCell ref="BY25:CB25"/>
    <mergeCell ref="CD25:CN25"/>
    <mergeCell ref="CO25:CP25"/>
    <mergeCell ref="BN23:BR23"/>
    <mergeCell ref="BT23:BW23"/>
    <mergeCell ref="BY23:CB23"/>
    <mergeCell ref="CD23:CN23"/>
    <mergeCell ref="CO20:CP20"/>
    <mergeCell ref="BN21:BR21"/>
    <mergeCell ref="BT21:BW21"/>
    <mergeCell ref="BY21:CB21"/>
    <mergeCell ref="CD21:CN21"/>
    <mergeCell ref="CO21:CP21"/>
    <mergeCell ref="BN22:BR22"/>
    <mergeCell ref="BT22:BW22"/>
    <mergeCell ref="BY22:CB22"/>
    <mergeCell ref="CD22:CN22"/>
    <mergeCell ref="CO22:CP22"/>
    <mergeCell ref="CD20:CN20"/>
    <mergeCell ref="CO17:CP17"/>
    <mergeCell ref="BN18:BR18"/>
    <mergeCell ref="BT18:BW18"/>
    <mergeCell ref="BY18:CB18"/>
    <mergeCell ref="CD18:CN18"/>
    <mergeCell ref="CO18:CP18"/>
    <mergeCell ref="BN19:BR19"/>
    <mergeCell ref="BT19:BW19"/>
    <mergeCell ref="BY19:CB19"/>
    <mergeCell ref="CD19:CN19"/>
    <mergeCell ref="CO19:CP19"/>
    <mergeCell ref="BN17:BR17"/>
    <mergeCell ref="BT17:BW17"/>
    <mergeCell ref="BY17:CB17"/>
    <mergeCell ref="CD17:CN17"/>
    <mergeCell ref="DD6:DI6"/>
    <mergeCell ref="DD7:DI7"/>
    <mergeCell ref="DD8:DI8"/>
    <mergeCell ref="CC9:CI10"/>
    <mergeCell ref="DD9:DI9"/>
    <mergeCell ref="DD10:DI10"/>
    <mergeCell ref="CO3:DI3"/>
    <mergeCell ref="BJ4:DI4"/>
    <mergeCell ref="BJ5:BP5"/>
    <mergeCell ref="BQ5:BV5"/>
    <mergeCell ref="BW5:CB5"/>
    <mergeCell ref="CC5:CI5"/>
    <mergeCell ref="CJ5:CO5"/>
    <mergeCell ref="CP5:CU5"/>
    <mergeCell ref="CV5:DA5"/>
    <mergeCell ref="DB5:DI5"/>
    <mergeCell ref="CJ6:CO10"/>
    <mergeCell ref="CP6:CU10"/>
    <mergeCell ref="CV6:DA10"/>
    <mergeCell ref="BJ6:BP10"/>
    <mergeCell ref="BQ6:BV10"/>
    <mergeCell ref="BW6:CB10"/>
    <mergeCell ref="CC6:CI8"/>
    <mergeCell ref="A28:BB28"/>
    <mergeCell ref="K26:BM26"/>
    <mergeCell ref="BN26:BR26"/>
    <mergeCell ref="BT26:BW26"/>
    <mergeCell ref="BY26:CB26"/>
    <mergeCell ref="CD26:CN26"/>
    <mergeCell ref="K25:AJ25"/>
    <mergeCell ref="AK25:BM25"/>
    <mergeCell ref="A25:J25"/>
    <mergeCell ref="A26:J26"/>
    <mergeCell ref="K24:AJ24"/>
    <mergeCell ref="AK24:BM24"/>
    <mergeCell ref="K23:AJ23"/>
    <mergeCell ref="AK23:BM23"/>
    <mergeCell ref="K22:AJ22"/>
    <mergeCell ref="AK22:BM22"/>
    <mergeCell ref="A22:J22"/>
    <mergeCell ref="A23:J23"/>
    <mergeCell ref="A24:J24"/>
    <mergeCell ref="K21:AJ21"/>
    <mergeCell ref="AK21:BM21"/>
    <mergeCell ref="K20:AJ20"/>
    <mergeCell ref="AK20:BM20"/>
    <mergeCell ref="BN20:BR20"/>
    <mergeCell ref="BT20:BW20"/>
    <mergeCell ref="BY20:CB20"/>
    <mergeCell ref="A20:J20"/>
    <mergeCell ref="A21:J21"/>
    <mergeCell ref="K19:AJ19"/>
    <mergeCell ref="AK19:BM19"/>
    <mergeCell ref="K18:AJ18"/>
    <mergeCell ref="AK18:BM18"/>
    <mergeCell ref="K17:AJ17"/>
    <mergeCell ref="AK17:BM17"/>
    <mergeCell ref="A18:J18"/>
    <mergeCell ref="A19:J19"/>
    <mergeCell ref="A17:J17"/>
    <mergeCell ref="A14:AN14"/>
    <mergeCell ref="K15:AJ16"/>
    <mergeCell ref="AK15:BM16"/>
    <mergeCell ref="BN14:CC14"/>
    <mergeCell ref="CD14:CP14"/>
    <mergeCell ref="BN15:CC15"/>
    <mergeCell ref="CD15:CP15"/>
    <mergeCell ref="BN16:BS16"/>
    <mergeCell ref="BT16:BX16"/>
    <mergeCell ref="BY16:CC16"/>
    <mergeCell ref="CD16:CP16"/>
    <mergeCell ref="A15:J16"/>
    <mergeCell ref="A6:I10"/>
    <mergeCell ref="J6:S10"/>
    <mergeCell ref="T6:AC10"/>
    <mergeCell ref="AD6:AF10"/>
    <mergeCell ref="AG6:AI10"/>
    <mergeCell ref="AX6:BC10"/>
    <mergeCell ref="BD6:BI10"/>
    <mergeCell ref="AJ6:AM10"/>
    <mergeCell ref="AN6:AP10"/>
    <mergeCell ref="AQ6:AS10"/>
    <mergeCell ref="AT6:AW7"/>
    <mergeCell ref="AT8:AW10"/>
    <mergeCell ref="A1:AE1"/>
    <mergeCell ref="A3:V3"/>
    <mergeCell ref="A4:I5"/>
    <mergeCell ref="J4:S5"/>
    <mergeCell ref="T4:AC5"/>
    <mergeCell ref="AD4:AM4"/>
    <mergeCell ref="AN4:AW4"/>
    <mergeCell ref="AX4:BC5"/>
    <mergeCell ref="BD4:BI5"/>
    <mergeCell ref="AD5:AF5"/>
    <mergeCell ref="AG5:AI5"/>
    <mergeCell ref="AJ5:AM5"/>
    <mergeCell ref="AN5:AP5"/>
    <mergeCell ref="AQ5:AS5"/>
    <mergeCell ref="AT5:AW5"/>
  </mergeCells>
  <phoneticPr fontId="5"/>
  <pageMargins left="0.78740157480314965" right="0.39370078740157483" top="0.39370078740157483" bottom="0.39370078740157483" header="0" footer="0"/>
  <pageSetup paperSize="9" scale="72" firstPageNumber="0" orientation="landscape" horizontalDpi="300" verticalDpi="300" r:id="rId1"/>
  <headerFooter scaleWithDoc="0" alignWithMargins="0">
    <oddFooter>&amp;C&amp;"ＭＳ 明朝,標準"－２９－</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2">
    <pageSetUpPr fitToPage="1"/>
  </sheetPr>
  <dimension ref="A1:S49"/>
  <sheetViews>
    <sheetView view="pageLayout" zoomScaleNormal="100" workbookViewId="0">
      <selection activeCell="B2" sqref="B2:B5"/>
    </sheetView>
  </sheetViews>
  <sheetFormatPr defaultColWidth="9" defaultRowHeight="14.4"/>
  <cols>
    <col min="1" max="1" width="18.33203125" style="3" customWidth="1"/>
    <col min="2" max="2" width="41.44140625" style="3" customWidth="1"/>
    <col min="3" max="3" width="39.109375" style="3" customWidth="1"/>
    <col min="4" max="6" width="6.6640625" style="3" customWidth="1"/>
    <col min="7" max="8" width="5.109375" style="3" customWidth="1"/>
    <col min="9" max="9" width="6.77734375" style="3" customWidth="1"/>
    <col min="10" max="10" width="9.5546875" style="3" customWidth="1"/>
    <col min="11" max="13" width="7.6640625" style="3" customWidth="1"/>
    <col min="14" max="14" width="8.21875" style="3" customWidth="1"/>
    <col min="15" max="16" width="8.6640625" style="3" customWidth="1"/>
    <col min="17" max="17" width="8.88671875" style="3" customWidth="1"/>
    <col min="18" max="19" width="8.21875" style="3" customWidth="1"/>
    <col min="20" max="16384" width="9" style="3"/>
  </cols>
  <sheetData>
    <row r="1" spans="1:19" ht="26.85" customHeight="1">
      <c r="A1" s="1022" t="s">
        <v>1733</v>
      </c>
      <c r="B1" s="1022"/>
      <c r="C1" s="291"/>
      <c r="D1" s="291"/>
      <c r="E1" s="291"/>
      <c r="F1" s="291"/>
      <c r="G1" s="291"/>
      <c r="H1" s="291"/>
      <c r="I1" s="291"/>
      <c r="J1" s="291"/>
      <c r="K1" s="291"/>
      <c r="L1" s="291"/>
      <c r="M1" s="291"/>
      <c r="N1" s="291"/>
      <c r="O1" s="1011" t="s">
        <v>1674</v>
      </c>
      <c r="P1" s="1012"/>
      <c r="Q1" s="1012"/>
      <c r="R1" s="1012"/>
      <c r="S1" s="1012"/>
    </row>
    <row r="2" spans="1:19" ht="18" customHeight="1">
      <c r="A2" s="968" t="s">
        <v>1735</v>
      </c>
      <c r="B2" s="1023" t="s">
        <v>562</v>
      </c>
      <c r="C2" s="1023" t="s">
        <v>497</v>
      </c>
      <c r="D2" s="1023" t="s">
        <v>1736</v>
      </c>
      <c r="E2" s="1023"/>
      <c r="F2" s="1023"/>
      <c r="G2" s="1023" t="s">
        <v>1737</v>
      </c>
      <c r="H2" s="1023"/>
      <c r="I2" s="1023"/>
      <c r="J2" s="1024" t="s">
        <v>1738</v>
      </c>
      <c r="K2" s="1025" t="s">
        <v>561</v>
      </c>
      <c r="L2" s="1025"/>
      <c r="M2" s="1025"/>
      <c r="N2" s="1025"/>
      <c r="O2" s="1025"/>
      <c r="P2" s="1025"/>
      <c r="Q2" s="1025"/>
      <c r="R2" s="1025"/>
      <c r="S2" s="1025"/>
    </row>
    <row r="3" spans="1:19" ht="15.55" customHeight="1">
      <c r="A3" s="968"/>
      <c r="B3" s="1023"/>
      <c r="C3" s="1023"/>
      <c r="D3" s="1026" t="s">
        <v>501</v>
      </c>
      <c r="E3" s="1026" t="s">
        <v>502</v>
      </c>
      <c r="F3" s="1026" t="s">
        <v>99</v>
      </c>
      <c r="G3" s="1026" t="s">
        <v>503</v>
      </c>
      <c r="H3" s="1026" t="s">
        <v>504</v>
      </c>
      <c r="I3" s="1026" t="s">
        <v>505</v>
      </c>
      <c r="J3" s="1024"/>
      <c r="K3" s="1027" t="s">
        <v>1739</v>
      </c>
      <c r="L3" s="1027" t="s">
        <v>1740</v>
      </c>
      <c r="M3" s="1027" t="s">
        <v>1741</v>
      </c>
      <c r="N3" s="310" t="s">
        <v>265</v>
      </c>
      <c r="O3" s="1027" t="s">
        <v>1742</v>
      </c>
      <c r="P3" s="310" t="s">
        <v>267</v>
      </c>
      <c r="Q3" s="1027" t="s">
        <v>1743</v>
      </c>
      <c r="R3" s="1027" t="s">
        <v>1744</v>
      </c>
      <c r="S3" s="1028" t="s">
        <v>1745</v>
      </c>
    </row>
    <row r="4" spans="1:19" ht="15.55" customHeight="1">
      <c r="A4" s="968"/>
      <c r="B4" s="1023"/>
      <c r="C4" s="1023"/>
      <c r="D4" s="1023"/>
      <c r="E4" s="1023"/>
      <c r="F4" s="1023"/>
      <c r="G4" s="1023"/>
      <c r="H4" s="1023"/>
      <c r="I4" s="1023"/>
      <c r="J4" s="1023"/>
      <c r="K4" s="1023"/>
      <c r="L4" s="1023"/>
      <c r="M4" s="1023"/>
      <c r="N4" s="311" t="s">
        <v>268</v>
      </c>
      <c r="O4" s="1027"/>
      <c r="P4" s="311" t="s">
        <v>1734</v>
      </c>
      <c r="Q4" s="1027"/>
      <c r="R4" s="1027"/>
      <c r="S4" s="1028"/>
    </row>
    <row r="5" spans="1:19" ht="15.55" customHeight="1">
      <c r="A5" s="968"/>
      <c r="B5" s="1023"/>
      <c r="C5" s="1023"/>
      <c r="D5" s="1023"/>
      <c r="E5" s="1023"/>
      <c r="F5" s="1023"/>
      <c r="G5" s="1023"/>
      <c r="H5" s="1023"/>
      <c r="I5" s="1023"/>
      <c r="J5" s="1023"/>
      <c r="K5" s="1023"/>
      <c r="L5" s="1023"/>
      <c r="M5" s="1023"/>
      <c r="N5" s="312" t="s">
        <v>1746</v>
      </c>
      <c r="O5" s="1027"/>
      <c r="P5" s="312" t="s">
        <v>1746</v>
      </c>
      <c r="Q5" s="1027"/>
      <c r="R5" s="1027"/>
      <c r="S5" s="1028"/>
    </row>
    <row r="6" spans="1:19" ht="23.1" customHeight="1">
      <c r="A6" s="313" t="s">
        <v>325</v>
      </c>
      <c r="B6" s="1019" t="s">
        <v>1181</v>
      </c>
      <c r="C6" s="1019" t="s">
        <v>560</v>
      </c>
      <c r="D6" s="1020">
        <v>26</v>
      </c>
      <c r="E6" s="1020" t="s">
        <v>53</v>
      </c>
      <c r="F6" s="1021">
        <f>SUM(D6:E7)</f>
        <v>26</v>
      </c>
      <c r="G6" s="1020">
        <v>5</v>
      </c>
      <c r="H6" s="1020">
        <v>2</v>
      </c>
      <c r="I6" s="1020" t="s">
        <v>53</v>
      </c>
      <c r="J6" s="1020" t="s">
        <v>53</v>
      </c>
      <c r="K6" s="1020" t="s">
        <v>53</v>
      </c>
      <c r="L6" s="1020">
        <v>370</v>
      </c>
      <c r="M6" s="1020">
        <v>280</v>
      </c>
      <c r="N6" s="1020" t="s">
        <v>53</v>
      </c>
      <c r="O6" s="1020">
        <v>10</v>
      </c>
      <c r="P6" s="1020" t="s">
        <v>53</v>
      </c>
      <c r="Q6" s="1020" t="s">
        <v>53</v>
      </c>
      <c r="R6" s="1020" t="s">
        <v>53</v>
      </c>
      <c r="S6" s="1029" t="s">
        <v>53</v>
      </c>
    </row>
    <row r="7" spans="1:19" ht="23.1" customHeight="1">
      <c r="A7" s="314" t="s">
        <v>1747</v>
      </c>
      <c r="B7" s="1019"/>
      <c r="C7" s="1019"/>
      <c r="D7" s="1020"/>
      <c r="E7" s="1020"/>
      <c r="F7" s="1021"/>
      <c r="G7" s="1020"/>
      <c r="H7" s="1020"/>
      <c r="I7" s="1020"/>
      <c r="J7" s="1020"/>
      <c r="K7" s="1020"/>
      <c r="L7" s="1020"/>
      <c r="M7" s="1020"/>
      <c r="N7" s="1020"/>
      <c r="O7" s="1020"/>
      <c r="P7" s="1020"/>
      <c r="Q7" s="1020"/>
      <c r="R7" s="1020"/>
      <c r="S7" s="1029"/>
    </row>
    <row r="8" spans="1:19" ht="23.1" customHeight="1">
      <c r="A8" s="313" t="s">
        <v>294</v>
      </c>
      <c r="B8" s="1019" t="s">
        <v>559</v>
      </c>
      <c r="C8" s="1019" t="s">
        <v>558</v>
      </c>
      <c r="D8" s="1020">
        <v>719</v>
      </c>
      <c r="E8" s="1020" t="s">
        <v>53</v>
      </c>
      <c r="F8" s="1021">
        <f>SUM(D8:E9)</f>
        <v>719</v>
      </c>
      <c r="G8" s="1020">
        <v>16</v>
      </c>
      <c r="H8" s="1020">
        <v>2</v>
      </c>
      <c r="I8" s="1020">
        <v>1</v>
      </c>
      <c r="J8" s="1020">
        <v>719</v>
      </c>
      <c r="K8" s="1020">
        <v>825</v>
      </c>
      <c r="L8" s="1020" t="s">
        <v>53</v>
      </c>
      <c r="M8" s="1020">
        <v>20</v>
      </c>
      <c r="N8" s="1020">
        <v>2000</v>
      </c>
      <c r="O8" s="1020" t="s">
        <v>53</v>
      </c>
      <c r="P8" s="1020">
        <v>8000</v>
      </c>
      <c r="Q8" s="1020">
        <v>4000</v>
      </c>
      <c r="R8" s="1020">
        <v>300</v>
      </c>
      <c r="S8" s="1029" t="s">
        <v>53</v>
      </c>
    </row>
    <row r="9" spans="1:19" ht="23.1" customHeight="1">
      <c r="A9" s="314" t="s">
        <v>1748</v>
      </c>
      <c r="B9" s="1019"/>
      <c r="C9" s="1019"/>
      <c r="D9" s="1020"/>
      <c r="E9" s="1020"/>
      <c r="F9" s="1021"/>
      <c r="G9" s="1020"/>
      <c r="H9" s="1020"/>
      <c r="I9" s="1020"/>
      <c r="J9" s="1020"/>
      <c r="K9" s="1020"/>
      <c r="L9" s="1020"/>
      <c r="M9" s="1020"/>
      <c r="N9" s="1020"/>
      <c r="O9" s="1020"/>
      <c r="P9" s="1020"/>
      <c r="Q9" s="1020"/>
      <c r="R9" s="1020"/>
      <c r="S9" s="1029"/>
    </row>
    <row r="10" spans="1:19" ht="23.1" customHeight="1">
      <c r="A10" s="313" t="s">
        <v>289</v>
      </c>
      <c r="B10" s="1019" t="s">
        <v>1749</v>
      </c>
      <c r="C10" s="1019" t="s">
        <v>557</v>
      </c>
      <c r="D10" s="1020">
        <v>507</v>
      </c>
      <c r="E10" s="1020">
        <v>37</v>
      </c>
      <c r="F10" s="1021">
        <f>SUM(D10:E11)</f>
        <v>544</v>
      </c>
      <c r="G10" s="1020">
        <v>9</v>
      </c>
      <c r="H10" s="1020">
        <v>2</v>
      </c>
      <c r="I10" s="1020">
        <v>1</v>
      </c>
      <c r="J10" s="1020">
        <v>7834</v>
      </c>
      <c r="K10" s="1020">
        <v>900</v>
      </c>
      <c r="L10" s="1020">
        <v>10</v>
      </c>
      <c r="M10" s="1020">
        <v>20</v>
      </c>
      <c r="N10" s="1020">
        <v>1500</v>
      </c>
      <c r="O10" s="1020">
        <v>10</v>
      </c>
      <c r="P10" s="1020">
        <v>23500</v>
      </c>
      <c r="Q10" s="1020">
        <v>30000</v>
      </c>
      <c r="R10" s="1020">
        <v>200</v>
      </c>
      <c r="S10" s="1029">
        <v>75</v>
      </c>
    </row>
    <row r="11" spans="1:19" ht="23.1" customHeight="1">
      <c r="A11" s="314" t="s">
        <v>1750</v>
      </c>
      <c r="B11" s="1019"/>
      <c r="C11" s="1019"/>
      <c r="D11" s="1020"/>
      <c r="E11" s="1020"/>
      <c r="F11" s="1021"/>
      <c r="G11" s="1020"/>
      <c r="H11" s="1020"/>
      <c r="I11" s="1020"/>
      <c r="J11" s="1020"/>
      <c r="K11" s="1020"/>
      <c r="L11" s="1020"/>
      <c r="M11" s="1020"/>
      <c r="N11" s="1020"/>
      <c r="O11" s="1020"/>
      <c r="P11" s="1020"/>
      <c r="Q11" s="1020"/>
      <c r="R11" s="1020"/>
      <c r="S11" s="1029"/>
    </row>
    <row r="12" spans="1:19" ht="25.55" customHeight="1">
      <c r="A12" s="313" t="s">
        <v>292</v>
      </c>
      <c r="B12" s="1019" t="s">
        <v>556</v>
      </c>
      <c r="C12" s="1019" t="s">
        <v>555</v>
      </c>
      <c r="D12" s="1020">
        <v>2696</v>
      </c>
      <c r="E12" s="1020" t="s">
        <v>53</v>
      </c>
      <c r="F12" s="1021">
        <f>SUM(D12:E13)</f>
        <v>2696</v>
      </c>
      <c r="G12" s="1020">
        <v>23</v>
      </c>
      <c r="H12" s="1020">
        <v>3</v>
      </c>
      <c r="I12" s="1030">
        <v>1</v>
      </c>
      <c r="J12" s="1020">
        <v>15929</v>
      </c>
      <c r="K12" s="1020">
        <v>2850</v>
      </c>
      <c r="L12" s="1020">
        <v>540</v>
      </c>
      <c r="M12" s="1020">
        <v>800</v>
      </c>
      <c r="N12" s="1020">
        <v>11000</v>
      </c>
      <c r="O12" s="1020" t="s">
        <v>53</v>
      </c>
      <c r="P12" s="1020">
        <v>35000</v>
      </c>
      <c r="Q12" s="1020">
        <v>5000</v>
      </c>
      <c r="R12" s="1020">
        <v>400</v>
      </c>
      <c r="S12" s="1029" t="s">
        <v>53</v>
      </c>
    </row>
    <row r="13" spans="1:19" ht="25.55" customHeight="1">
      <c r="A13" s="314" t="s">
        <v>1751</v>
      </c>
      <c r="B13" s="1019"/>
      <c r="C13" s="1019"/>
      <c r="D13" s="1020"/>
      <c r="E13" s="1020"/>
      <c r="F13" s="1021"/>
      <c r="G13" s="1020"/>
      <c r="H13" s="1020"/>
      <c r="I13" s="1020"/>
      <c r="J13" s="1020"/>
      <c r="K13" s="1020"/>
      <c r="L13" s="1020"/>
      <c r="M13" s="1020"/>
      <c r="N13" s="1020"/>
      <c r="O13" s="1020"/>
      <c r="P13" s="1020"/>
      <c r="Q13" s="1020"/>
      <c r="R13" s="1020"/>
      <c r="S13" s="1029"/>
    </row>
    <row r="14" spans="1:19" ht="23.1" customHeight="1">
      <c r="A14" s="313" t="s">
        <v>301</v>
      </c>
      <c r="B14" s="1019" t="s">
        <v>1752</v>
      </c>
      <c r="C14" s="1019" t="s">
        <v>554</v>
      </c>
      <c r="D14" s="1020">
        <v>925</v>
      </c>
      <c r="E14" s="1020">
        <v>31</v>
      </c>
      <c r="F14" s="1021">
        <f>SUM(D14:E15)</f>
        <v>956</v>
      </c>
      <c r="G14" s="1020">
        <v>10</v>
      </c>
      <c r="H14" s="1020">
        <v>3</v>
      </c>
      <c r="I14" s="1020">
        <v>1</v>
      </c>
      <c r="J14" s="1020">
        <v>11472</v>
      </c>
      <c r="K14" s="1020">
        <v>1460</v>
      </c>
      <c r="L14" s="1020" t="s">
        <v>53</v>
      </c>
      <c r="M14" s="1020">
        <v>10</v>
      </c>
      <c r="N14" s="1020" t="s">
        <v>53</v>
      </c>
      <c r="O14" s="1020">
        <v>5</v>
      </c>
      <c r="P14" s="1020">
        <v>50000</v>
      </c>
      <c r="Q14" s="1020">
        <v>20000</v>
      </c>
      <c r="R14" s="1020">
        <v>3000</v>
      </c>
      <c r="S14" s="1029" t="s">
        <v>53</v>
      </c>
    </row>
    <row r="15" spans="1:19" ht="23.1" customHeight="1">
      <c r="A15" s="314" t="s">
        <v>1753</v>
      </c>
      <c r="B15" s="1019"/>
      <c r="C15" s="1019"/>
      <c r="D15" s="1020"/>
      <c r="E15" s="1020"/>
      <c r="F15" s="1021"/>
      <c r="G15" s="1020"/>
      <c r="H15" s="1020"/>
      <c r="I15" s="1020"/>
      <c r="J15" s="1020"/>
      <c r="K15" s="1020"/>
      <c r="L15" s="1020"/>
      <c r="M15" s="1020"/>
      <c r="N15" s="1020"/>
      <c r="O15" s="1020"/>
      <c r="P15" s="1020"/>
      <c r="Q15" s="1020"/>
      <c r="R15" s="1020"/>
      <c r="S15" s="1029"/>
    </row>
    <row r="16" spans="1:19" ht="23.1" customHeight="1">
      <c r="A16" s="313" t="s">
        <v>297</v>
      </c>
      <c r="B16" s="1031" t="s">
        <v>1339</v>
      </c>
      <c r="C16" s="1019" t="s">
        <v>553</v>
      </c>
      <c r="D16" s="1020">
        <v>539</v>
      </c>
      <c r="E16" s="1020">
        <v>53</v>
      </c>
      <c r="F16" s="1021">
        <f>SUM(D16:E17)</f>
        <v>592</v>
      </c>
      <c r="G16" s="1020">
        <v>13</v>
      </c>
      <c r="H16" s="1020">
        <v>3</v>
      </c>
      <c r="I16" s="1020" t="s">
        <v>53</v>
      </c>
      <c r="J16" s="1020">
        <v>617</v>
      </c>
      <c r="K16" s="1020">
        <v>600</v>
      </c>
      <c r="L16" s="1020" t="s">
        <v>53</v>
      </c>
      <c r="M16" s="1020">
        <v>10</v>
      </c>
      <c r="N16" s="1020">
        <v>5000</v>
      </c>
      <c r="O16" s="1020" t="s">
        <v>53</v>
      </c>
      <c r="P16" s="1020">
        <v>30000</v>
      </c>
      <c r="Q16" s="1020">
        <v>30000</v>
      </c>
      <c r="R16" s="1020">
        <v>500</v>
      </c>
      <c r="S16" s="1029" t="s">
        <v>53</v>
      </c>
    </row>
    <row r="17" spans="1:19" ht="23.1" customHeight="1">
      <c r="A17" s="314" t="s">
        <v>1754</v>
      </c>
      <c r="B17" s="1019"/>
      <c r="C17" s="1019"/>
      <c r="D17" s="1020"/>
      <c r="E17" s="1020"/>
      <c r="F17" s="1021"/>
      <c r="G17" s="1020"/>
      <c r="H17" s="1020"/>
      <c r="I17" s="1020"/>
      <c r="J17" s="1020"/>
      <c r="K17" s="1020"/>
      <c r="L17" s="1020"/>
      <c r="M17" s="1020"/>
      <c r="N17" s="1020"/>
      <c r="O17" s="1020"/>
      <c r="P17" s="1020"/>
      <c r="Q17" s="1020"/>
      <c r="R17" s="1020"/>
      <c r="S17" s="1029"/>
    </row>
    <row r="18" spans="1:19" ht="23.1" customHeight="1">
      <c r="A18" s="313" t="s">
        <v>296</v>
      </c>
      <c r="B18" s="1031" t="s">
        <v>1672</v>
      </c>
      <c r="C18" s="1019" t="s">
        <v>552</v>
      </c>
      <c r="D18" s="1020">
        <v>1015</v>
      </c>
      <c r="E18" s="1020">
        <v>63</v>
      </c>
      <c r="F18" s="1021">
        <f>SUM(D18:E19)</f>
        <v>1078</v>
      </c>
      <c r="G18" s="1020">
        <v>11</v>
      </c>
      <c r="H18" s="1020">
        <v>3</v>
      </c>
      <c r="I18" s="1020">
        <v>14</v>
      </c>
      <c r="J18" s="1020">
        <v>4242</v>
      </c>
      <c r="K18" s="1020">
        <v>2850</v>
      </c>
      <c r="L18" s="1020" t="s">
        <v>53</v>
      </c>
      <c r="M18" s="1020">
        <v>80</v>
      </c>
      <c r="N18" s="1020">
        <v>500</v>
      </c>
      <c r="O18" s="1020">
        <v>5</v>
      </c>
      <c r="P18" s="1020">
        <v>75000</v>
      </c>
      <c r="Q18" s="1020">
        <v>15000</v>
      </c>
      <c r="R18" s="1020">
        <v>1000</v>
      </c>
      <c r="S18" s="1029" t="s">
        <v>53</v>
      </c>
    </row>
    <row r="19" spans="1:19" ht="23.1" customHeight="1">
      <c r="A19" s="314" t="s">
        <v>1755</v>
      </c>
      <c r="B19" s="1019"/>
      <c r="C19" s="1019"/>
      <c r="D19" s="1020"/>
      <c r="E19" s="1020"/>
      <c r="F19" s="1021"/>
      <c r="G19" s="1020"/>
      <c r="H19" s="1020"/>
      <c r="I19" s="1020"/>
      <c r="J19" s="1020"/>
      <c r="K19" s="1020"/>
      <c r="L19" s="1020"/>
      <c r="M19" s="1020"/>
      <c r="N19" s="1020"/>
      <c r="O19" s="1020"/>
      <c r="P19" s="1020"/>
      <c r="Q19" s="1020"/>
      <c r="R19" s="1020"/>
      <c r="S19" s="1029"/>
    </row>
    <row r="20" spans="1:19" ht="23.1" customHeight="1">
      <c r="A20" s="313" t="s">
        <v>287</v>
      </c>
      <c r="B20" s="1031" t="s">
        <v>1756</v>
      </c>
      <c r="C20" s="1019" t="s">
        <v>551</v>
      </c>
      <c r="D20" s="1020">
        <v>706</v>
      </c>
      <c r="E20" s="1020">
        <v>1</v>
      </c>
      <c r="F20" s="1021">
        <f>SUM(D20:E21)</f>
        <v>707</v>
      </c>
      <c r="G20" s="1020">
        <v>16</v>
      </c>
      <c r="H20" s="1020">
        <v>3</v>
      </c>
      <c r="I20" s="1020">
        <v>1</v>
      </c>
      <c r="J20" s="1020">
        <v>2784</v>
      </c>
      <c r="K20" s="1020">
        <v>600</v>
      </c>
      <c r="L20" s="1020" t="s">
        <v>53</v>
      </c>
      <c r="M20" s="1020">
        <v>100</v>
      </c>
      <c r="N20" s="1020">
        <v>3000</v>
      </c>
      <c r="O20" s="1020">
        <v>10</v>
      </c>
      <c r="P20" s="1020">
        <v>50000</v>
      </c>
      <c r="Q20" s="1020">
        <v>20000</v>
      </c>
      <c r="R20" s="1020" t="s">
        <v>53</v>
      </c>
      <c r="S20" s="1029" t="s">
        <v>53</v>
      </c>
    </row>
    <row r="21" spans="1:19" ht="23.1" customHeight="1">
      <c r="A21" s="314" t="s">
        <v>1757</v>
      </c>
      <c r="B21" s="1019"/>
      <c r="C21" s="1019"/>
      <c r="D21" s="1020"/>
      <c r="E21" s="1020"/>
      <c r="F21" s="1021"/>
      <c r="G21" s="1020"/>
      <c r="H21" s="1020"/>
      <c r="I21" s="1020"/>
      <c r="J21" s="1020"/>
      <c r="K21" s="1020"/>
      <c r="L21" s="1020"/>
      <c r="M21" s="1020"/>
      <c r="N21" s="1020"/>
      <c r="O21" s="1020"/>
      <c r="P21" s="1020"/>
      <c r="Q21" s="1020"/>
      <c r="R21" s="1020"/>
      <c r="S21" s="1029"/>
    </row>
    <row r="22" spans="1:19" ht="23.1" customHeight="1">
      <c r="A22" s="313" t="s">
        <v>321</v>
      </c>
      <c r="B22" s="1019" t="s">
        <v>1182</v>
      </c>
      <c r="C22" s="1019" t="s">
        <v>321</v>
      </c>
      <c r="D22" s="1020">
        <v>210</v>
      </c>
      <c r="E22" s="1020" t="s">
        <v>53</v>
      </c>
      <c r="F22" s="1021">
        <f>SUM(D22:E23)</f>
        <v>210</v>
      </c>
      <c r="G22" s="1020">
        <v>12</v>
      </c>
      <c r="H22" s="1020">
        <v>2</v>
      </c>
      <c r="I22" s="1032" t="s">
        <v>53</v>
      </c>
      <c r="J22" s="1020">
        <v>110</v>
      </c>
      <c r="K22" s="1020">
        <v>750</v>
      </c>
      <c r="L22" s="1020" t="s">
        <v>53</v>
      </c>
      <c r="M22" s="1020" t="s">
        <v>53</v>
      </c>
      <c r="N22" s="1020">
        <v>5000</v>
      </c>
      <c r="O22" s="1020">
        <v>10</v>
      </c>
      <c r="P22" s="1020">
        <v>24000</v>
      </c>
      <c r="Q22" s="1020">
        <v>120000</v>
      </c>
      <c r="R22" s="1020" t="s">
        <v>53</v>
      </c>
      <c r="S22" s="1029" t="s">
        <v>53</v>
      </c>
    </row>
    <row r="23" spans="1:19" ht="23.1" customHeight="1">
      <c r="A23" s="314" t="s">
        <v>1758</v>
      </c>
      <c r="B23" s="1019"/>
      <c r="C23" s="1019"/>
      <c r="D23" s="1020"/>
      <c r="E23" s="1020" t="s">
        <v>53</v>
      </c>
      <c r="F23" s="1021"/>
      <c r="G23" s="1020"/>
      <c r="H23" s="1020"/>
      <c r="I23" s="1033"/>
      <c r="J23" s="1020"/>
      <c r="K23" s="1020"/>
      <c r="L23" s="1020"/>
      <c r="M23" s="1020"/>
      <c r="N23" s="1020"/>
      <c r="O23" s="1020"/>
      <c r="P23" s="1020"/>
      <c r="Q23" s="1020"/>
      <c r="R23" s="1020"/>
      <c r="S23" s="1029"/>
    </row>
    <row r="24" spans="1:19" ht="23.1" customHeight="1">
      <c r="A24" s="313" t="s">
        <v>283</v>
      </c>
      <c r="B24" s="1019" t="s">
        <v>550</v>
      </c>
      <c r="C24" s="1019" t="s">
        <v>549</v>
      </c>
      <c r="D24" s="1020">
        <v>915</v>
      </c>
      <c r="E24" s="1020" t="s">
        <v>53</v>
      </c>
      <c r="F24" s="1021">
        <f>SUM(D24:E25)</f>
        <v>915</v>
      </c>
      <c r="G24" s="1020">
        <v>19</v>
      </c>
      <c r="H24" s="1020">
        <v>3</v>
      </c>
      <c r="I24" s="1020">
        <v>1</v>
      </c>
      <c r="J24" s="1020">
        <v>75</v>
      </c>
      <c r="K24" s="1020">
        <v>220</v>
      </c>
      <c r="L24" s="1020">
        <v>200</v>
      </c>
      <c r="M24" s="1020">
        <v>120</v>
      </c>
      <c r="N24" s="1020">
        <v>7000</v>
      </c>
      <c r="O24" s="1020">
        <v>15</v>
      </c>
      <c r="P24" s="1020">
        <v>6000</v>
      </c>
      <c r="Q24" s="1020">
        <v>3294</v>
      </c>
      <c r="R24" s="1020" t="s">
        <v>53</v>
      </c>
      <c r="S24" s="1029">
        <v>30</v>
      </c>
    </row>
    <row r="25" spans="1:19" ht="23.1" customHeight="1">
      <c r="A25" s="314" t="s">
        <v>1759</v>
      </c>
      <c r="B25" s="1019"/>
      <c r="C25" s="1019"/>
      <c r="D25" s="1020"/>
      <c r="E25" s="1020"/>
      <c r="F25" s="1021"/>
      <c r="G25" s="1020"/>
      <c r="H25" s="1020"/>
      <c r="I25" s="1020"/>
      <c r="J25" s="1020"/>
      <c r="K25" s="1020"/>
      <c r="L25" s="1020"/>
      <c r="M25" s="1020"/>
      <c r="N25" s="1020"/>
      <c r="O25" s="1020"/>
      <c r="P25" s="1020"/>
      <c r="Q25" s="1020"/>
      <c r="R25" s="1020"/>
      <c r="S25" s="1029"/>
    </row>
    <row r="26" spans="1:19" ht="23.1" customHeight="1">
      <c r="A26" s="313" t="s">
        <v>310</v>
      </c>
      <c r="B26" s="1019" t="s">
        <v>548</v>
      </c>
      <c r="C26" s="1019" t="s">
        <v>547</v>
      </c>
      <c r="D26" s="1020">
        <v>609</v>
      </c>
      <c r="E26" s="1020">
        <v>272</v>
      </c>
      <c r="F26" s="1021">
        <f>SUM(D26:E27)</f>
        <v>881</v>
      </c>
      <c r="G26" s="1020">
        <v>13</v>
      </c>
      <c r="H26" s="1020">
        <v>3</v>
      </c>
      <c r="I26" s="1020">
        <v>1</v>
      </c>
      <c r="J26" s="1020">
        <v>88</v>
      </c>
      <c r="K26" s="1020">
        <v>360</v>
      </c>
      <c r="L26" s="1020" t="s">
        <v>53</v>
      </c>
      <c r="M26" s="1020">
        <v>50</v>
      </c>
      <c r="N26" s="1020">
        <v>500</v>
      </c>
      <c r="O26" s="1020" t="s">
        <v>53</v>
      </c>
      <c r="P26" s="1020">
        <v>50000</v>
      </c>
      <c r="Q26" s="1020">
        <v>53000</v>
      </c>
      <c r="R26" s="1020">
        <v>3000</v>
      </c>
      <c r="S26" s="1029" t="s">
        <v>53</v>
      </c>
    </row>
    <row r="27" spans="1:19" ht="23.1" customHeight="1">
      <c r="A27" s="314" t="s">
        <v>1760</v>
      </c>
      <c r="B27" s="1019"/>
      <c r="C27" s="1019"/>
      <c r="D27" s="1020"/>
      <c r="E27" s="1020"/>
      <c r="F27" s="1021"/>
      <c r="G27" s="1020"/>
      <c r="H27" s="1020"/>
      <c r="I27" s="1020"/>
      <c r="J27" s="1020"/>
      <c r="K27" s="1020"/>
      <c r="L27" s="1020"/>
      <c r="M27" s="1020"/>
      <c r="N27" s="1020"/>
      <c r="O27" s="1020"/>
      <c r="P27" s="1020"/>
      <c r="Q27" s="1020"/>
      <c r="R27" s="1020"/>
      <c r="S27" s="1029"/>
    </row>
    <row r="28" spans="1:19" ht="23.1" customHeight="1">
      <c r="A28" s="313" t="s">
        <v>313</v>
      </c>
      <c r="B28" s="1019" t="s">
        <v>937</v>
      </c>
      <c r="C28" s="1019" t="s">
        <v>540</v>
      </c>
      <c r="D28" s="1020">
        <v>110</v>
      </c>
      <c r="E28" s="1020" t="s">
        <v>53</v>
      </c>
      <c r="F28" s="1021">
        <f>SUM(D28:E29)</f>
        <v>110</v>
      </c>
      <c r="G28" s="1020">
        <v>8</v>
      </c>
      <c r="H28" s="1020">
        <v>3</v>
      </c>
      <c r="I28" s="1020">
        <v>2</v>
      </c>
      <c r="J28" s="1020">
        <v>4420</v>
      </c>
      <c r="K28" s="1020">
        <v>170</v>
      </c>
      <c r="L28" s="1020" t="s">
        <v>53</v>
      </c>
      <c r="M28" s="1020" t="s">
        <v>53</v>
      </c>
      <c r="N28" s="1020" t="s">
        <v>53</v>
      </c>
      <c r="O28" s="1020" t="s">
        <v>53</v>
      </c>
      <c r="P28" s="1020">
        <v>5000</v>
      </c>
      <c r="Q28" s="1020" t="s">
        <v>53</v>
      </c>
      <c r="R28" s="1020">
        <v>800</v>
      </c>
      <c r="S28" s="1029" t="s">
        <v>53</v>
      </c>
    </row>
    <row r="29" spans="1:19" ht="23.1" customHeight="1">
      <c r="A29" s="314" t="s">
        <v>1761</v>
      </c>
      <c r="B29" s="1019"/>
      <c r="C29" s="1019"/>
      <c r="D29" s="1020"/>
      <c r="E29" s="1020"/>
      <c r="F29" s="1021"/>
      <c r="G29" s="1020"/>
      <c r="H29" s="1020"/>
      <c r="I29" s="1020"/>
      <c r="J29" s="1020"/>
      <c r="K29" s="1020"/>
      <c r="L29" s="1020"/>
      <c r="M29" s="1020"/>
      <c r="N29" s="1020"/>
      <c r="O29" s="1020"/>
      <c r="P29" s="1020"/>
      <c r="Q29" s="1020"/>
      <c r="R29" s="1020"/>
      <c r="S29" s="1029"/>
    </row>
    <row r="30" spans="1:19" ht="23.1" customHeight="1">
      <c r="A30" s="313" t="s">
        <v>308</v>
      </c>
      <c r="B30" s="1019" t="s">
        <v>938</v>
      </c>
      <c r="C30" s="1019" t="s">
        <v>546</v>
      </c>
      <c r="D30" s="1020">
        <v>40</v>
      </c>
      <c r="E30" s="1020">
        <v>13</v>
      </c>
      <c r="F30" s="1021">
        <f>SUM(D30:E31)</f>
        <v>53</v>
      </c>
      <c r="G30" s="1020">
        <v>7</v>
      </c>
      <c r="H30" s="1020">
        <v>2</v>
      </c>
      <c r="I30" s="1020" t="s">
        <v>53</v>
      </c>
      <c r="J30" s="1020" t="s">
        <v>53</v>
      </c>
      <c r="K30" s="1020" t="s">
        <v>53</v>
      </c>
      <c r="L30" s="1020" t="s">
        <v>53</v>
      </c>
      <c r="M30" s="1020">
        <v>30</v>
      </c>
      <c r="N30" s="1020" t="s">
        <v>53</v>
      </c>
      <c r="O30" s="1020" t="s">
        <v>53</v>
      </c>
      <c r="P30" s="1020">
        <v>14000</v>
      </c>
      <c r="Q30" s="1020" t="s">
        <v>53</v>
      </c>
      <c r="R30" s="1020">
        <v>1000</v>
      </c>
      <c r="S30" s="1029" t="s">
        <v>53</v>
      </c>
    </row>
    <row r="31" spans="1:19" ht="23.1" customHeight="1">
      <c r="A31" s="314" t="s">
        <v>1762</v>
      </c>
      <c r="B31" s="1019"/>
      <c r="C31" s="1019"/>
      <c r="D31" s="1020"/>
      <c r="E31" s="1020"/>
      <c r="F31" s="1021"/>
      <c r="G31" s="1020"/>
      <c r="H31" s="1020"/>
      <c r="I31" s="1020"/>
      <c r="J31" s="1020"/>
      <c r="K31" s="1020"/>
      <c r="L31" s="1020"/>
      <c r="M31" s="1020"/>
      <c r="N31" s="1020"/>
      <c r="O31" s="1020"/>
      <c r="P31" s="1020"/>
      <c r="Q31" s="1020"/>
      <c r="R31" s="1020"/>
      <c r="S31" s="1029"/>
    </row>
    <row r="32" spans="1:19" ht="23.1" customHeight="1">
      <c r="A32" s="313" t="s">
        <v>311</v>
      </c>
      <c r="B32" s="1019" t="s">
        <v>1763</v>
      </c>
      <c r="C32" s="1019" t="s">
        <v>545</v>
      </c>
      <c r="D32" s="1020">
        <v>355</v>
      </c>
      <c r="E32" s="1020">
        <v>54</v>
      </c>
      <c r="F32" s="1021">
        <f>SUM(D32:E33)</f>
        <v>409</v>
      </c>
      <c r="G32" s="1020">
        <v>10</v>
      </c>
      <c r="H32" s="1020">
        <v>3</v>
      </c>
      <c r="I32" s="1020">
        <v>1</v>
      </c>
      <c r="J32" s="1020">
        <v>100</v>
      </c>
      <c r="K32" s="1020">
        <v>200</v>
      </c>
      <c r="L32" s="1020" t="s">
        <v>53</v>
      </c>
      <c r="M32" s="1020">
        <v>10</v>
      </c>
      <c r="N32" s="1020" t="s">
        <v>53</v>
      </c>
      <c r="O32" s="1020" t="s">
        <v>53</v>
      </c>
      <c r="P32" s="1020">
        <v>5000</v>
      </c>
      <c r="Q32" s="1020">
        <v>5000</v>
      </c>
      <c r="R32" s="1020">
        <v>1000</v>
      </c>
      <c r="S32" s="1029">
        <v>4</v>
      </c>
    </row>
    <row r="33" spans="1:19" ht="23.1" customHeight="1">
      <c r="A33" s="314" t="s">
        <v>1764</v>
      </c>
      <c r="B33" s="1019"/>
      <c r="C33" s="1019"/>
      <c r="D33" s="1020"/>
      <c r="E33" s="1020"/>
      <c r="F33" s="1021"/>
      <c r="G33" s="1020"/>
      <c r="H33" s="1020"/>
      <c r="I33" s="1020"/>
      <c r="J33" s="1020"/>
      <c r="K33" s="1020"/>
      <c r="L33" s="1020"/>
      <c r="M33" s="1020"/>
      <c r="N33" s="1020"/>
      <c r="O33" s="1020"/>
      <c r="P33" s="1020"/>
      <c r="Q33" s="1020"/>
      <c r="R33" s="1020"/>
      <c r="S33" s="1029"/>
    </row>
    <row r="34" spans="1:19" ht="23.1" customHeight="1">
      <c r="A34" s="313" t="s">
        <v>305</v>
      </c>
      <c r="B34" s="1019" t="s">
        <v>544</v>
      </c>
      <c r="C34" s="1019" t="s">
        <v>543</v>
      </c>
      <c r="D34" s="1020">
        <v>384</v>
      </c>
      <c r="E34" s="1020">
        <v>100</v>
      </c>
      <c r="F34" s="1021">
        <f>SUM(D34:E35)</f>
        <v>484</v>
      </c>
      <c r="G34" s="1020">
        <v>9</v>
      </c>
      <c r="H34" s="1020">
        <v>3</v>
      </c>
      <c r="I34" s="1020">
        <v>1</v>
      </c>
      <c r="J34" s="1020">
        <v>723</v>
      </c>
      <c r="K34" s="1020">
        <v>250</v>
      </c>
      <c r="L34" s="1020">
        <v>20</v>
      </c>
      <c r="M34" s="1020">
        <v>5</v>
      </c>
      <c r="N34" s="1020" t="s">
        <v>53</v>
      </c>
      <c r="O34" s="1020" t="s">
        <v>53</v>
      </c>
      <c r="P34" s="1020">
        <v>30000</v>
      </c>
      <c r="Q34" s="1020">
        <v>10000</v>
      </c>
      <c r="R34" s="1020">
        <v>1000</v>
      </c>
      <c r="S34" s="1029" t="s">
        <v>53</v>
      </c>
    </row>
    <row r="35" spans="1:19" ht="23.1" customHeight="1">
      <c r="A35" s="314" t="s">
        <v>1765</v>
      </c>
      <c r="B35" s="1019"/>
      <c r="C35" s="1019"/>
      <c r="D35" s="1020"/>
      <c r="E35" s="1020"/>
      <c r="F35" s="1021"/>
      <c r="G35" s="1020"/>
      <c r="H35" s="1020"/>
      <c r="I35" s="1020"/>
      <c r="J35" s="1020"/>
      <c r="K35" s="1020"/>
      <c r="L35" s="1020"/>
      <c r="M35" s="1020"/>
      <c r="N35" s="1020"/>
      <c r="O35" s="1020"/>
      <c r="P35" s="1020"/>
      <c r="Q35" s="1020"/>
      <c r="R35" s="1020"/>
      <c r="S35" s="1029"/>
    </row>
    <row r="36" spans="1:19" ht="23.1" customHeight="1">
      <c r="A36" s="313" t="s">
        <v>319</v>
      </c>
      <c r="B36" s="1031" t="s">
        <v>1673</v>
      </c>
      <c r="C36" s="1019" t="s">
        <v>470</v>
      </c>
      <c r="D36" s="1020">
        <v>152</v>
      </c>
      <c r="E36" s="1020">
        <v>74</v>
      </c>
      <c r="F36" s="1021">
        <f>SUM(D36:E37)</f>
        <v>226</v>
      </c>
      <c r="G36" s="1020">
        <v>7</v>
      </c>
      <c r="H36" s="1020">
        <v>3</v>
      </c>
      <c r="I36" s="1020">
        <v>10</v>
      </c>
      <c r="J36" s="1020">
        <v>25</v>
      </c>
      <c r="K36" s="1020">
        <v>20</v>
      </c>
      <c r="L36" s="1020" t="s">
        <v>53</v>
      </c>
      <c r="M36" s="1020" t="s">
        <v>53</v>
      </c>
      <c r="N36" s="1020" t="s">
        <v>53</v>
      </c>
      <c r="O36" s="1020" t="s">
        <v>53</v>
      </c>
      <c r="P36" s="1020">
        <v>13000</v>
      </c>
      <c r="Q36" s="1020">
        <v>13000</v>
      </c>
      <c r="R36" s="1020">
        <v>3500</v>
      </c>
      <c r="S36" s="1029" t="s">
        <v>53</v>
      </c>
    </row>
    <row r="37" spans="1:19" ht="23.1" customHeight="1">
      <c r="A37" s="314" t="s">
        <v>1766</v>
      </c>
      <c r="B37" s="1019"/>
      <c r="C37" s="1019"/>
      <c r="D37" s="1020"/>
      <c r="E37" s="1020"/>
      <c r="F37" s="1021"/>
      <c r="G37" s="1020"/>
      <c r="H37" s="1020"/>
      <c r="I37" s="1020"/>
      <c r="J37" s="1020"/>
      <c r="K37" s="1020"/>
      <c r="L37" s="1020"/>
      <c r="M37" s="1020"/>
      <c r="N37" s="1020"/>
      <c r="O37" s="1020"/>
      <c r="P37" s="1020"/>
      <c r="Q37" s="1020"/>
      <c r="R37" s="1020"/>
      <c r="S37" s="1029"/>
    </row>
    <row r="38" spans="1:19" ht="23.1" customHeight="1">
      <c r="A38" s="313" t="s">
        <v>542</v>
      </c>
      <c r="B38" s="1034" t="s">
        <v>541</v>
      </c>
      <c r="C38" s="1034" t="s">
        <v>540</v>
      </c>
      <c r="D38" s="1035">
        <v>182</v>
      </c>
      <c r="E38" s="1032">
        <v>6</v>
      </c>
      <c r="F38" s="1037">
        <f>SUM(D38:E39)</f>
        <v>188</v>
      </c>
      <c r="G38" s="1035">
        <v>12</v>
      </c>
      <c r="H38" s="1035">
        <v>3</v>
      </c>
      <c r="I38" s="1035">
        <v>1</v>
      </c>
      <c r="J38" s="1035">
        <v>990</v>
      </c>
      <c r="K38" s="1035">
        <v>230</v>
      </c>
      <c r="L38" s="1020" t="s">
        <v>53</v>
      </c>
      <c r="M38" s="1020" t="s">
        <v>53</v>
      </c>
      <c r="N38" s="1020" t="s">
        <v>53</v>
      </c>
      <c r="O38" s="1020" t="s">
        <v>53</v>
      </c>
      <c r="P38" s="1035">
        <v>10000</v>
      </c>
      <c r="Q38" s="1035">
        <v>10000</v>
      </c>
      <c r="R38" s="1020">
        <v>600</v>
      </c>
      <c r="S38" s="1029" t="s">
        <v>53</v>
      </c>
    </row>
    <row r="39" spans="1:19" ht="23.1" customHeight="1">
      <c r="A39" s="315" t="s">
        <v>1767</v>
      </c>
      <c r="B39" s="1034"/>
      <c r="C39" s="1034"/>
      <c r="D39" s="1035"/>
      <c r="E39" s="1036"/>
      <c r="F39" s="1037"/>
      <c r="G39" s="1035"/>
      <c r="H39" s="1035"/>
      <c r="I39" s="1035"/>
      <c r="J39" s="1035"/>
      <c r="K39" s="1035"/>
      <c r="L39" s="1035"/>
      <c r="M39" s="1035"/>
      <c r="N39" s="1035"/>
      <c r="O39" s="1035"/>
      <c r="P39" s="1035"/>
      <c r="Q39" s="1035"/>
      <c r="R39" s="1035"/>
      <c r="S39" s="1038"/>
    </row>
    <row r="40" spans="1:19" ht="17.2" customHeight="1"/>
    <row r="41" spans="1:19" ht="17.2" customHeight="1"/>
    <row r="42" spans="1:19" ht="17.2" customHeight="1"/>
    <row r="43" spans="1:19" ht="17.2" customHeight="1"/>
    <row r="44" spans="1:19" ht="17.2" customHeight="1"/>
    <row r="45" spans="1:19" ht="17.2" customHeight="1"/>
    <row r="46" spans="1:19" ht="20.95" customHeight="1"/>
    <row r="47" spans="1:19" ht="21.95" customHeight="1"/>
    <row r="48" spans="1:19" ht="21.95" customHeight="1"/>
    <row r="49" s="3" customFormat="1" ht="21.95" customHeight="1"/>
  </sheetData>
  <sheetProtection selectLockedCells="1" selectUnlockedCells="1"/>
  <mergeCells count="328">
    <mergeCell ref="H38:H39"/>
    <mergeCell ref="I38:I39"/>
    <mergeCell ref="J38:J39"/>
    <mergeCell ref="K38:K39"/>
    <mergeCell ref="L38:L39"/>
    <mergeCell ref="M38:M39"/>
    <mergeCell ref="R38:R39"/>
    <mergeCell ref="S38:S39"/>
    <mergeCell ref="N38:N39"/>
    <mergeCell ref="O38:O39"/>
    <mergeCell ref="P38:P39"/>
    <mergeCell ref="Q38:Q39"/>
    <mergeCell ref="B36:B37"/>
    <mergeCell ref="C36:C37"/>
    <mergeCell ref="D36:D37"/>
    <mergeCell ref="E36:E37"/>
    <mergeCell ref="F36:F37"/>
    <mergeCell ref="G36:G37"/>
    <mergeCell ref="B38:B39"/>
    <mergeCell ref="C38:C39"/>
    <mergeCell ref="D38:D39"/>
    <mergeCell ref="E38:E39"/>
    <mergeCell ref="F38:F39"/>
    <mergeCell ref="G38:G39"/>
    <mergeCell ref="Q36:Q37"/>
    <mergeCell ref="R36:R37"/>
    <mergeCell ref="S36:S37"/>
    <mergeCell ref="H36:H37"/>
    <mergeCell ref="I36:I37"/>
    <mergeCell ref="J36:J37"/>
    <mergeCell ref="K36:K37"/>
    <mergeCell ref="L36:L37"/>
    <mergeCell ref="M36:M37"/>
    <mergeCell ref="N36:N37"/>
    <mergeCell ref="O36:O37"/>
    <mergeCell ref="P36:P37"/>
    <mergeCell ref="H34:H35"/>
    <mergeCell ref="I34:I35"/>
    <mergeCell ref="J34:J35"/>
    <mergeCell ref="K34:K35"/>
    <mergeCell ref="L34:L35"/>
    <mergeCell ref="M34:M35"/>
    <mergeCell ref="N34:N35"/>
    <mergeCell ref="O34:O35"/>
    <mergeCell ref="P34:P35"/>
    <mergeCell ref="Q34:Q35"/>
    <mergeCell ref="R34:R35"/>
    <mergeCell ref="S34:S35"/>
    <mergeCell ref="O32:O33"/>
    <mergeCell ref="P32:P33"/>
    <mergeCell ref="B32:B33"/>
    <mergeCell ref="C32:C33"/>
    <mergeCell ref="D32:D33"/>
    <mergeCell ref="E32:E33"/>
    <mergeCell ref="F32:F33"/>
    <mergeCell ref="G32:G33"/>
    <mergeCell ref="B34:B35"/>
    <mergeCell ref="C34:C35"/>
    <mergeCell ref="D34:D35"/>
    <mergeCell ref="E34:E35"/>
    <mergeCell ref="F34:F35"/>
    <mergeCell ref="G34:G35"/>
    <mergeCell ref="Q32:Q33"/>
    <mergeCell ref="R32:R33"/>
    <mergeCell ref="S32:S33"/>
    <mergeCell ref="H32:H33"/>
    <mergeCell ref="I32:I33"/>
    <mergeCell ref="J32:J33"/>
    <mergeCell ref="K32:K33"/>
    <mergeCell ref="L32:L33"/>
    <mergeCell ref="M32:M33"/>
    <mergeCell ref="N32:N33"/>
    <mergeCell ref="H30:H31"/>
    <mergeCell ref="I30:I31"/>
    <mergeCell ref="J30:J31"/>
    <mergeCell ref="K30:K31"/>
    <mergeCell ref="L30:L31"/>
    <mergeCell ref="M30:M31"/>
    <mergeCell ref="N30:N31"/>
    <mergeCell ref="O30:O31"/>
    <mergeCell ref="P30:P31"/>
    <mergeCell ref="Q30:Q31"/>
    <mergeCell ref="R30:R31"/>
    <mergeCell ref="S30:S31"/>
    <mergeCell ref="O28:O29"/>
    <mergeCell ref="P28:P29"/>
    <mergeCell ref="B28:B29"/>
    <mergeCell ref="C28:C29"/>
    <mergeCell ref="D28:D29"/>
    <mergeCell ref="E28:E29"/>
    <mergeCell ref="F28:F29"/>
    <mergeCell ref="G28:G29"/>
    <mergeCell ref="B30:B31"/>
    <mergeCell ref="C30:C31"/>
    <mergeCell ref="D30:D31"/>
    <mergeCell ref="E30:E31"/>
    <mergeCell ref="F30:F31"/>
    <mergeCell ref="G30:G31"/>
    <mergeCell ref="Q28:Q29"/>
    <mergeCell ref="R28:R29"/>
    <mergeCell ref="S28:S29"/>
    <mergeCell ref="H28:H29"/>
    <mergeCell ref="I28:I29"/>
    <mergeCell ref="J28:J29"/>
    <mergeCell ref="K28:K29"/>
    <mergeCell ref="L28:L29"/>
    <mergeCell ref="M28:M29"/>
    <mergeCell ref="N28:N29"/>
    <mergeCell ref="H26:H27"/>
    <mergeCell ref="I26:I27"/>
    <mergeCell ref="J26:J27"/>
    <mergeCell ref="K26:K27"/>
    <mergeCell ref="L26:L27"/>
    <mergeCell ref="M26:M27"/>
    <mergeCell ref="N26:N27"/>
    <mergeCell ref="O26:O27"/>
    <mergeCell ref="P26:P27"/>
    <mergeCell ref="Q26:Q27"/>
    <mergeCell ref="R26:R27"/>
    <mergeCell ref="S26:S27"/>
    <mergeCell ref="O24:O25"/>
    <mergeCell ref="P24:P25"/>
    <mergeCell ref="B24:B25"/>
    <mergeCell ref="C24:C25"/>
    <mergeCell ref="D24:D25"/>
    <mergeCell ref="E24:E25"/>
    <mergeCell ref="F24:F25"/>
    <mergeCell ref="G24:G25"/>
    <mergeCell ref="B26:B27"/>
    <mergeCell ref="C26:C27"/>
    <mergeCell ref="D26:D27"/>
    <mergeCell ref="E26:E27"/>
    <mergeCell ref="F26:F27"/>
    <mergeCell ref="G26:G27"/>
    <mergeCell ref="Q24:Q25"/>
    <mergeCell ref="R24:R25"/>
    <mergeCell ref="S24:S25"/>
    <mergeCell ref="H24:H25"/>
    <mergeCell ref="I24:I25"/>
    <mergeCell ref="J24:J25"/>
    <mergeCell ref="K24:K25"/>
    <mergeCell ref="L24:L25"/>
    <mergeCell ref="M24:M25"/>
    <mergeCell ref="N24:N25"/>
    <mergeCell ref="H22:H23"/>
    <mergeCell ref="I22:I23"/>
    <mergeCell ref="J22:J23"/>
    <mergeCell ref="K22:K23"/>
    <mergeCell ref="L22:L23"/>
    <mergeCell ref="M22:M23"/>
    <mergeCell ref="N22:N23"/>
    <mergeCell ref="O22:O23"/>
    <mergeCell ref="P22:P23"/>
    <mergeCell ref="Q22:Q23"/>
    <mergeCell ref="R22:R23"/>
    <mergeCell ref="S22:S23"/>
    <mergeCell ref="O20:O21"/>
    <mergeCell ref="P20:P21"/>
    <mergeCell ref="B20:B21"/>
    <mergeCell ref="C20:C21"/>
    <mergeCell ref="D20:D21"/>
    <mergeCell ref="E20:E21"/>
    <mergeCell ref="F20:F21"/>
    <mergeCell ref="G20:G21"/>
    <mergeCell ref="B22:B23"/>
    <mergeCell ref="C22:C23"/>
    <mergeCell ref="D22:D23"/>
    <mergeCell ref="E22:E23"/>
    <mergeCell ref="F22:F23"/>
    <mergeCell ref="G22:G23"/>
    <mergeCell ref="Q20:Q21"/>
    <mergeCell ref="R20:R21"/>
    <mergeCell ref="S20:S21"/>
    <mergeCell ref="H20:H21"/>
    <mergeCell ref="I20:I21"/>
    <mergeCell ref="J20:J21"/>
    <mergeCell ref="K20:K21"/>
    <mergeCell ref="L20:L21"/>
    <mergeCell ref="M20:M21"/>
    <mergeCell ref="N20:N21"/>
    <mergeCell ref="H18:H19"/>
    <mergeCell ref="I18:I19"/>
    <mergeCell ref="J18:J19"/>
    <mergeCell ref="K18:K19"/>
    <mergeCell ref="L18:L19"/>
    <mergeCell ref="M18:M19"/>
    <mergeCell ref="N18:N19"/>
    <mergeCell ref="O18:O19"/>
    <mergeCell ref="P18:P19"/>
    <mergeCell ref="Q18:Q19"/>
    <mergeCell ref="R18:R19"/>
    <mergeCell ref="S18:S19"/>
    <mergeCell ref="O16:O17"/>
    <mergeCell ref="P16:P17"/>
    <mergeCell ref="B16:B17"/>
    <mergeCell ref="C16:C17"/>
    <mergeCell ref="D16:D17"/>
    <mergeCell ref="E16:E17"/>
    <mergeCell ref="F16:F17"/>
    <mergeCell ref="G16:G17"/>
    <mergeCell ref="B18:B19"/>
    <mergeCell ref="C18:C19"/>
    <mergeCell ref="D18:D19"/>
    <mergeCell ref="E18:E19"/>
    <mergeCell ref="F18:F19"/>
    <mergeCell ref="G18:G19"/>
    <mergeCell ref="Q16:Q17"/>
    <mergeCell ref="R16:R17"/>
    <mergeCell ref="S16:S17"/>
    <mergeCell ref="H16:H17"/>
    <mergeCell ref="I16:I17"/>
    <mergeCell ref="J16:J17"/>
    <mergeCell ref="K16:K17"/>
    <mergeCell ref="L16:L17"/>
    <mergeCell ref="M16:M17"/>
    <mergeCell ref="N16:N17"/>
    <mergeCell ref="H14:H15"/>
    <mergeCell ref="I14:I15"/>
    <mergeCell ref="J14:J15"/>
    <mergeCell ref="K14:K15"/>
    <mergeCell ref="L14:L15"/>
    <mergeCell ref="M14:M15"/>
    <mergeCell ref="N14:N15"/>
    <mergeCell ref="O14:O15"/>
    <mergeCell ref="P14:P15"/>
    <mergeCell ref="Q14:Q15"/>
    <mergeCell ref="R14:R15"/>
    <mergeCell ref="S14:S15"/>
    <mergeCell ref="O12:O13"/>
    <mergeCell ref="P12:P13"/>
    <mergeCell ref="B12:B13"/>
    <mergeCell ref="C12:C13"/>
    <mergeCell ref="D12:D13"/>
    <mergeCell ref="E12:E13"/>
    <mergeCell ref="F12:F13"/>
    <mergeCell ref="G12:G13"/>
    <mergeCell ref="B14:B15"/>
    <mergeCell ref="C14:C15"/>
    <mergeCell ref="D14:D15"/>
    <mergeCell ref="E14:E15"/>
    <mergeCell ref="F14:F15"/>
    <mergeCell ref="G14:G15"/>
    <mergeCell ref="Q12:Q13"/>
    <mergeCell ref="R12:R13"/>
    <mergeCell ref="S12:S13"/>
    <mergeCell ref="H12:H13"/>
    <mergeCell ref="I12:I13"/>
    <mergeCell ref="J12:J13"/>
    <mergeCell ref="K12:K13"/>
    <mergeCell ref="L12:L13"/>
    <mergeCell ref="M12:M13"/>
    <mergeCell ref="N12:N13"/>
    <mergeCell ref="H10:H11"/>
    <mergeCell ref="I10:I11"/>
    <mergeCell ref="J10:J11"/>
    <mergeCell ref="K10:K11"/>
    <mergeCell ref="L10:L11"/>
    <mergeCell ref="M10:M11"/>
    <mergeCell ref="N10:N11"/>
    <mergeCell ref="O10:O11"/>
    <mergeCell ref="P10:P11"/>
    <mergeCell ref="Q10:Q11"/>
    <mergeCell ref="R10:R11"/>
    <mergeCell ref="S10:S11"/>
    <mergeCell ref="O8:O9"/>
    <mergeCell ref="P8:P9"/>
    <mergeCell ref="B8:B9"/>
    <mergeCell ref="C8:C9"/>
    <mergeCell ref="D8:D9"/>
    <mergeCell ref="E8:E9"/>
    <mergeCell ref="F8:F9"/>
    <mergeCell ref="G8:G9"/>
    <mergeCell ref="B10:B11"/>
    <mergeCell ref="C10:C11"/>
    <mergeCell ref="D10:D11"/>
    <mergeCell ref="E10:E11"/>
    <mergeCell ref="F10:F11"/>
    <mergeCell ref="G10:G11"/>
    <mergeCell ref="Q8:Q9"/>
    <mergeCell ref="R8:R9"/>
    <mergeCell ref="S8:S9"/>
    <mergeCell ref="H8:H9"/>
    <mergeCell ref="I8:I9"/>
    <mergeCell ref="R6:R7"/>
    <mergeCell ref="S6:S7"/>
    <mergeCell ref="H6:H7"/>
    <mergeCell ref="I6:I7"/>
    <mergeCell ref="J6:J7"/>
    <mergeCell ref="K6:K7"/>
    <mergeCell ref="L6:L7"/>
    <mergeCell ref="M6:M7"/>
    <mergeCell ref="N6:N7"/>
    <mergeCell ref="O6:O7"/>
    <mergeCell ref="P6:P7"/>
    <mergeCell ref="Q6:Q7"/>
    <mergeCell ref="L3:L5"/>
    <mergeCell ref="M3:M5"/>
    <mergeCell ref="O3:O5"/>
    <mergeCell ref="Q3:Q5"/>
    <mergeCell ref="J8:J9"/>
    <mergeCell ref="K8:K9"/>
    <mergeCell ref="L8:L9"/>
    <mergeCell ref="M8:M9"/>
    <mergeCell ref="N8:N9"/>
    <mergeCell ref="B6:B7"/>
    <mergeCell ref="C6:C7"/>
    <mergeCell ref="D6:D7"/>
    <mergeCell ref="E6:E7"/>
    <mergeCell ref="F6:F7"/>
    <mergeCell ref="G6:G7"/>
    <mergeCell ref="A1:B1"/>
    <mergeCell ref="O1:S1"/>
    <mergeCell ref="A2:A5"/>
    <mergeCell ref="B2:B5"/>
    <mergeCell ref="C2:C5"/>
    <mergeCell ref="D2:F2"/>
    <mergeCell ref="G2:I2"/>
    <mergeCell ref="J2:J5"/>
    <mergeCell ref="K2:S2"/>
    <mergeCell ref="D3:D5"/>
    <mergeCell ref="R3:R5"/>
    <mergeCell ref="S3:S5"/>
    <mergeCell ref="E3:E5"/>
    <mergeCell ref="F3:F5"/>
    <mergeCell ref="G3:G5"/>
    <mergeCell ref="H3:H5"/>
    <mergeCell ref="I3:I5"/>
    <mergeCell ref="K3:K5"/>
  </mergeCells>
  <phoneticPr fontId="5"/>
  <pageMargins left="0.78740157480314965" right="0.39370078740157483" top="0.39370078740157483" bottom="0.39370078740157483" header="0" footer="0"/>
  <pageSetup paperSize="9" scale="62" firstPageNumber="0" orientation="landscape" horizontalDpi="300" verticalDpi="300" r:id="rId1"/>
  <headerFooter scaleWithDoc="0" alignWithMargins="0">
    <oddFooter>&amp;C&amp;"ＭＳ 明朝,標準"－３０－</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3">
    <pageSetUpPr fitToPage="1"/>
  </sheetPr>
  <dimension ref="A1:AQ30"/>
  <sheetViews>
    <sheetView showWhiteSpace="0" view="pageLayout" zoomScaleNormal="100" workbookViewId="0">
      <selection activeCell="B12" sqref="B12"/>
    </sheetView>
  </sheetViews>
  <sheetFormatPr defaultColWidth="9" defaultRowHeight="14.4"/>
  <cols>
    <col min="1" max="1" width="20.88671875" style="291" customWidth="1"/>
    <col min="2" max="2" width="30.44140625" style="291" customWidth="1"/>
    <col min="3" max="22" width="2.6640625" style="291" customWidth="1"/>
    <col min="23" max="27" width="2.109375" style="291" customWidth="1"/>
    <col min="28" max="43" width="2.33203125" style="291" customWidth="1"/>
    <col min="44" max="44" width="2.109375" style="291" customWidth="1"/>
    <col min="45" max="233" width="2.6640625" style="291" customWidth="1"/>
    <col min="234" max="256" width="9" style="291"/>
    <col min="257" max="257" width="24.109375" style="291" customWidth="1"/>
    <col min="258" max="258" width="38.88671875" style="291" customWidth="1"/>
    <col min="259" max="278" width="2.6640625" style="291" customWidth="1"/>
    <col min="279" max="283" width="2.109375" style="291" customWidth="1"/>
    <col min="284" max="299" width="2.33203125" style="291" customWidth="1"/>
    <col min="300" max="300" width="2.109375" style="291" customWidth="1"/>
    <col min="301" max="489" width="2.6640625" style="291" customWidth="1"/>
    <col min="490" max="512" width="9" style="291"/>
    <col min="513" max="513" width="24.109375" style="291" customWidth="1"/>
    <col min="514" max="514" width="38.88671875" style="291" customWidth="1"/>
    <col min="515" max="534" width="2.6640625" style="291" customWidth="1"/>
    <col min="535" max="539" width="2.109375" style="291" customWidth="1"/>
    <col min="540" max="555" width="2.33203125" style="291" customWidth="1"/>
    <col min="556" max="556" width="2.109375" style="291" customWidth="1"/>
    <col min="557" max="745" width="2.6640625" style="291" customWidth="1"/>
    <col min="746" max="768" width="9" style="291"/>
    <col min="769" max="769" width="24.109375" style="291" customWidth="1"/>
    <col min="770" max="770" width="38.88671875" style="291" customWidth="1"/>
    <col min="771" max="790" width="2.6640625" style="291" customWidth="1"/>
    <col min="791" max="795" width="2.109375" style="291" customWidth="1"/>
    <col min="796" max="811" width="2.33203125" style="291" customWidth="1"/>
    <col min="812" max="812" width="2.109375" style="291" customWidth="1"/>
    <col min="813" max="1001" width="2.6640625" style="291" customWidth="1"/>
    <col min="1002" max="1024" width="9" style="291"/>
    <col min="1025" max="1025" width="24.109375" style="291" customWidth="1"/>
    <col min="1026" max="1026" width="38.88671875" style="291" customWidth="1"/>
    <col min="1027" max="1046" width="2.6640625" style="291" customWidth="1"/>
    <col min="1047" max="1051" width="2.109375" style="291" customWidth="1"/>
    <col min="1052" max="1067" width="2.33203125" style="291" customWidth="1"/>
    <col min="1068" max="1068" width="2.109375" style="291" customWidth="1"/>
    <col min="1069" max="1257" width="2.6640625" style="291" customWidth="1"/>
    <col min="1258" max="1280" width="9" style="291"/>
    <col min="1281" max="1281" width="24.109375" style="291" customWidth="1"/>
    <col min="1282" max="1282" width="38.88671875" style="291" customWidth="1"/>
    <col min="1283" max="1302" width="2.6640625" style="291" customWidth="1"/>
    <col min="1303" max="1307" width="2.109375" style="291" customWidth="1"/>
    <col min="1308" max="1323" width="2.33203125" style="291" customWidth="1"/>
    <col min="1324" max="1324" width="2.109375" style="291" customWidth="1"/>
    <col min="1325" max="1513" width="2.6640625" style="291" customWidth="1"/>
    <col min="1514" max="1536" width="9" style="291"/>
    <col min="1537" max="1537" width="24.109375" style="291" customWidth="1"/>
    <col min="1538" max="1538" width="38.88671875" style="291" customWidth="1"/>
    <col min="1539" max="1558" width="2.6640625" style="291" customWidth="1"/>
    <col min="1559" max="1563" width="2.109375" style="291" customWidth="1"/>
    <col min="1564" max="1579" width="2.33203125" style="291" customWidth="1"/>
    <col min="1580" max="1580" width="2.109375" style="291" customWidth="1"/>
    <col min="1581" max="1769" width="2.6640625" style="291" customWidth="1"/>
    <col min="1770" max="1792" width="9" style="291"/>
    <col min="1793" max="1793" width="24.109375" style="291" customWidth="1"/>
    <col min="1794" max="1794" width="38.88671875" style="291" customWidth="1"/>
    <col min="1795" max="1814" width="2.6640625" style="291" customWidth="1"/>
    <col min="1815" max="1819" width="2.109375" style="291" customWidth="1"/>
    <col min="1820" max="1835" width="2.33203125" style="291" customWidth="1"/>
    <col min="1836" max="1836" width="2.109375" style="291" customWidth="1"/>
    <col min="1837" max="2025" width="2.6640625" style="291" customWidth="1"/>
    <col min="2026" max="2048" width="9" style="291"/>
    <col min="2049" max="2049" width="24.109375" style="291" customWidth="1"/>
    <col min="2050" max="2050" width="38.88671875" style="291" customWidth="1"/>
    <col min="2051" max="2070" width="2.6640625" style="291" customWidth="1"/>
    <col min="2071" max="2075" width="2.109375" style="291" customWidth="1"/>
    <col min="2076" max="2091" width="2.33203125" style="291" customWidth="1"/>
    <col min="2092" max="2092" width="2.109375" style="291" customWidth="1"/>
    <col min="2093" max="2281" width="2.6640625" style="291" customWidth="1"/>
    <col min="2282" max="2304" width="9" style="291"/>
    <col min="2305" max="2305" width="24.109375" style="291" customWidth="1"/>
    <col min="2306" max="2306" width="38.88671875" style="291" customWidth="1"/>
    <col min="2307" max="2326" width="2.6640625" style="291" customWidth="1"/>
    <col min="2327" max="2331" width="2.109375" style="291" customWidth="1"/>
    <col min="2332" max="2347" width="2.33203125" style="291" customWidth="1"/>
    <col min="2348" max="2348" width="2.109375" style="291" customWidth="1"/>
    <col min="2349" max="2537" width="2.6640625" style="291" customWidth="1"/>
    <col min="2538" max="2560" width="9" style="291"/>
    <col min="2561" max="2561" width="24.109375" style="291" customWidth="1"/>
    <col min="2562" max="2562" width="38.88671875" style="291" customWidth="1"/>
    <col min="2563" max="2582" width="2.6640625" style="291" customWidth="1"/>
    <col min="2583" max="2587" width="2.109375" style="291" customWidth="1"/>
    <col min="2588" max="2603" width="2.33203125" style="291" customWidth="1"/>
    <col min="2604" max="2604" width="2.109375" style="291" customWidth="1"/>
    <col min="2605" max="2793" width="2.6640625" style="291" customWidth="1"/>
    <col min="2794" max="2816" width="9" style="291"/>
    <col min="2817" max="2817" width="24.109375" style="291" customWidth="1"/>
    <col min="2818" max="2818" width="38.88671875" style="291" customWidth="1"/>
    <col min="2819" max="2838" width="2.6640625" style="291" customWidth="1"/>
    <col min="2839" max="2843" width="2.109375" style="291" customWidth="1"/>
    <col min="2844" max="2859" width="2.33203125" style="291" customWidth="1"/>
    <col min="2860" max="2860" width="2.109375" style="291" customWidth="1"/>
    <col min="2861" max="3049" width="2.6640625" style="291" customWidth="1"/>
    <col min="3050" max="3072" width="9" style="291"/>
    <col min="3073" max="3073" width="24.109375" style="291" customWidth="1"/>
    <col min="3074" max="3074" width="38.88671875" style="291" customWidth="1"/>
    <col min="3075" max="3094" width="2.6640625" style="291" customWidth="1"/>
    <col min="3095" max="3099" width="2.109375" style="291" customWidth="1"/>
    <col min="3100" max="3115" width="2.33203125" style="291" customWidth="1"/>
    <col min="3116" max="3116" width="2.109375" style="291" customWidth="1"/>
    <col min="3117" max="3305" width="2.6640625" style="291" customWidth="1"/>
    <col min="3306" max="3328" width="9" style="291"/>
    <col min="3329" max="3329" width="24.109375" style="291" customWidth="1"/>
    <col min="3330" max="3330" width="38.88671875" style="291" customWidth="1"/>
    <col min="3331" max="3350" width="2.6640625" style="291" customWidth="1"/>
    <col min="3351" max="3355" width="2.109375" style="291" customWidth="1"/>
    <col min="3356" max="3371" width="2.33203125" style="291" customWidth="1"/>
    <col min="3372" max="3372" width="2.109375" style="291" customWidth="1"/>
    <col min="3373" max="3561" width="2.6640625" style="291" customWidth="1"/>
    <col min="3562" max="3584" width="9" style="291"/>
    <col min="3585" max="3585" width="24.109375" style="291" customWidth="1"/>
    <col min="3586" max="3586" width="38.88671875" style="291" customWidth="1"/>
    <col min="3587" max="3606" width="2.6640625" style="291" customWidth="1"/>
    <col min="3607" max="3611" width="2.109375" style="291" customWidth="1"/>
    <col min="3612" max="3627" width="2.33203125" style="291" customWidth="1"/>
    <col min="3628" max="3628" width="2.109375" style="291" customWidth="1"/>
    <col min="3629" max="3817" width="2.6640625" style="291" customWidth="1"/>
    <col min="3818" max="3840" width="9" style="291"/>
    <col min="3841" max="3841" width="24.109375" style="291" customWidth="1"/>
    <col min="3842" max="3842" width="38.88671875" style="291" customWidth="1"/>
    <col min="3843" max="3862" width="2.6640625" style="291" customWidth="1"/>
    <col min="3863" max="3867" width="2.109375" style="291" customWidth="1"/>
    <col min="3868" max="3883" width="2.33203125" style="291" customWidth="1"/>
    <col min="3884" max="3884" width="2.109375" style="291" customWidth="1"/>
    <col min="3885" max="4073" width="2.6640625" style="291" customWidth="1"/>
    <col min="4074" max="4096" width="9" style="291"/>
    <col min="4097" max="4097" width="24.109375" style="291" customWidth="1"/>
    <col min="4098" max="4098" width="38.88671875" style="291" customWidth="1"/>
    <col min="4099" max="4118" width="2.6640625" style="291" customWidth="1"/>
    <col min="4119" max="4123" width="2.109375" style="291" customWidth="1"/>
    <col min="4124" max="4139" width="2.33203125" style="291" customWidth="1"/>
    <col min="4140" max="4140" width="2.109375" style="291" customWidth="1"/>
    <col min="4141" max="4329" width="2.6640625" style="291" customWidth="1"/>
    <col min="4330" max="4352" width="9" style="291"/>
    <col min="4353" max="4353" width="24.109375" style="291" customWidth="1"/>
    <col min="4354" max="4354" width="38.88671875" style="291" customWidth="1"/>
    <col min="4355" max="4374" width="2.6640625" style="291" customWidth="1"/>
    <col min="4375" max="4379" width="2.109375" style="291" customWidth="1"/>
    <col min="4380" max="4395" width="2.33203125" style="291" customWidth="1"/>
    <col min="4396" max="4396" width="2.109375" style="291" customWidth="1"/>
    <col min="4397" max="4585" width="2.6640625" style="291" customWidth="1"/>
    <col min="4586" max="4608" width="9" style="291"/>
    <col min="4609" max="4609" width="24.109375" style="291" customWidth="1"/>
    <col min="4610" max="4610" width="38.88671875" style="291" customWidth="1"/>
    <col min="4611" max="4630" width="2.6640625" style="291" customWidth="1"/>
    <col min="4631" max="4635" width="2.109375" style="291" customWidth="1"/>
    <col min="4636" max="4651" width="2.33203125" style="291" customWidth="1"/>
    <col min="4652" max="4652" width="2.109375" style="291" customWidth="1"/>
    <col min="4653" max="4841" width="2.6640625" style="291" customWidth="1"/>
    <col min="4842" max="4864" width="9" style="291"/>
    <col min="4865" max="4865" width="24.109375" style="291" customWidth="1"/>
    <col min="4866" max="4866" width="38.88671875" style="291" customWidth="1"/>
    <col min="4867" max="4886" width="2.6640625" style="291" customWidth="1"/>
    <col min="4887" max="4891" width="2.109375" style="291" customWidth="1"/>
    <col min="4892" max="4907" width="2.33203125" style="291" customWidth="1"/>
    <col min="4908" max="4908" width="2.109375" style="291" customWidth="1"/>
    <col min="4909" max="5097" width="2.6640625" style="291" customWidth="1"/>
    <col min="5098" max="5120" width="9" style="291"/>
    <col min="5121" max="5121" width="24.109375" style="291" customWidth="1"/>
    <col min="5122" max="5122" width="38.88671875" style="291" customWidth="1"/>
    <col min="5123" max="5142" width="2.6640625" style="291" customWidth="1"/>
    <col min="5143" max="5147" width="2.109375" style="291" customWidth="1"/>
    <col min="5148" max="5163" width="2.33203125" style="291" customWidth="1"/>
    <col min="5164" max="5164" width="2.109375" style="291" customWidth="1"/>
    <col min="5165" max="5353" width="2.6640625" style="291" customWidth="1"/>
    <col min="5354" max="5376" width="9" style="291"/>
    <col min="5377" max="5377" width="24.109375" style="291" customWidth="1"/>
    <col min="5378" max="5378" width="38.88671875" style="291" customWidth="1"/>
    <col min="5379" max="5398" width="2.6640625" style="291" customWidth="1"/>
    <col min="5399" max="5403" width="2.109375" style="291" customWidth="1"/>
    <col min="5404" max="5419" width="2.33203125" style="291" customWidth="1"/>
    <col min="5420" max="5420" width="2.109375" style="291" customWidth="1"/>
    <col min="5421" max="5609" width="2.6640625" style="291" customWidth="1"/>
    <col min="5610" max="5632" width="9" style="291"/>
    <col min="5633" max="5633" width="24.109375" style="291" customWidth="1"/>
    <col min="5634" max="5634" width="38.88671875" style="291" customWidth="1"/>
    <col min="5635" max="5654" width="2.6640625" style="291" customWidth="1"/>
    <col min="5655" max="5659" width="2.109375" style="291" customWidth="1"/>
    <col min="5660" max="5675" width="2.33203125" style="291" customWidth="1"/>
    <col min="5676" max="5676" width="2.109375" style="291" customWidth="1"/>
    <col min="5677" max="5865" width="2.6640625" style="291" customWidth="1"/>
    <col min="5866" max="5888" width="9" style="291"/>
    <col min="5889" max="5889" width="24.109375" style="291" customWidth="1"/>
    <col min="5890" max="5890" width="38.88671875" style="291" customWidth="1"/>
    <col min="5891" max="5910" width="2.6640625" style="291" customWidth="1"/>
    <col min="5911" max="5915" width="2.109375" style="291" customWidth="1"/>
    <col min="5916" max="5931" width="2.33203125" style="291" customWidth="1"/>
    <col min="5932" max="5932" width="2.109375" style="291" customWidth="1"/>
    <col min="5933" max="6121" width="2.6640625" style="291" customWidth="1"/>
    <col min="6122" max="6144" width="9" style="291"/>
    <col min="6145" max="6145" width="24.109375" style="291" customWidth="1"/>
    <col min="6146" max="6146" width="38.88671875" style="291" customWidth="1"/>
    <col min="6147" max="6166" width="2.6640625" style="291" customWidth="1"/>
    <col min="6167" max="6171" width="2.109375" style="291" customWidth="1"/>
    <col min="6172" max="6187" width="2.33203125" style="291" customWidth="1"/>
    <col min="6188" max="6188" width="2.109375" style="291" customWidth="1"/>
    <col min="6189" max="6377" width="2.6640625" style="291" customWidth="1"/>
    <col min="6378" max="6400" width="9" style="291"/>
    <col min="6401" max="6401" width="24.109375" style="291" customWidth="1"/>
    <col min="6402" max="6402" width="38.88671875" style="291" customWidth="1"/>
    <col min="6403" max="6422" width="2.6640625" style="291" customWidth="1"/>
    <col min="6423" max="6427" width="2.109375" style="291" customWidth="1"/>
    <col min="6428" max="6443" width="2.33203125" style="291" customWidth="1"/>
    <col min="6444" max="6444" width="2.109375" style="291" customWidth="1"/>
    <col min="6445" max="6633" width="2.6640625" style="291" customWidth="1"/>
    <col min="6634" max="6656" width="9" style="291"/>
    <col min="6657" max="6657" width="24.109375" style="291" customWidth="1"/>
    <col min="6658" max="6658" width="38.88671875" style="291" customWidth="1"/>
    <col min="6659" max="6678" width="2.6640625" style="291" customWidth="1"/>
    <col min="6679" max="6683" width="2.109375" style="291" customWidth="1"/>
    <col min="6684" max="6699" width="2.33203125" style="291" customWidth="1"/>
    <col min="6700" max="6700" width="2.109375" style="291" customWidth="1"/>
    <col min="6701" max="6889" width="2.6640625" style="291" customWidth="1"/>
    <col min="6890" max="6912" width="9" style="291"/>
    <col min="6913" max="6913" width="24.109375" style="291" customWidth="1"/>
    <col min="6914" max="6914" width="38.88671875" style="291" customWidth="1"/>
    <col min="6915" max="6934" width="2.6640625" style="291" customWidth="1"/>
    <col min="6935" max="6939" width="2.109375" style="291" customWidth="1"/>
    <col min="6940" max="6955" width="2.33203125" style="291" customWidth="1"/>
    <col min="6956" max="6956" width="2.109375" style="291" customWidth="1"/>
    <col min="6957" max="7145" width="2.6640625" style="291" customWidth="1"/>
    <col min="7146" max="7168" width="9" style="291"/>
    <col min="7169" max="7169" width="24.109375" style="291" customWidth="1"/>
    <col min="7170" max="7170" width="38.88671875" style="291" customWidth="1"/>
    <col min="7171" max="7190" width="2.6640625" style="291" customWidth="1"/>
    <col min="7191" max="7195" width="2.109375" style="291" customWidth="1"/>
    <col min="7196" max="7211" width="2.33203125" style="291" customWidth="1"/>
    <col min="7212" max="7212" width="2.109375" style="291" customWidth="1"/>
    <col min="7213" max="7401" width="2.6640625" style="291" customWidth="1"/>
    <col min="7402" max="7424" width="9" style="291"/>
    <col min="7425" max="7425" width="24.109375" style="291" customWidth="1"/>
    <col min="7426" max="7426" width="38.88671875" style="291" customWidth="1"/>
    <col min="7427" max="7446" width="2.6640625" style="291" customWidth="1"/>
    <col min="7447" max="7451" width="2.109375" style="291" customWidth="1"/>
    <col min="7452" max="7467" width="2.33203125" style="291" customWidth="1"/>
    <col min="7468" max="7468" width="2.109375" style="291" customWidth="1"/>
    <col min="7469" max="7657" width="2.6640625" style="291" customWidth="1"/>
    <col min="7658" max="7680" width="9" style="291"/>
    <col min="7681" max="7681" width="24.109375" style="291" customWidth="1"/>
    <col min="7682" max="7682" width="38.88671875" style="291" customWidth="1"/>
    <col min="7683" max="7702" width="2.6640625" style="291" customWidth="1"/>
    <col min="7703" max="7707" width="2.109375" style="291" customWidth="1"/>
    <col min="7708" max="7723" width="2.33203125" style="291" customWidth="1"/>
    <col min="7724" max="7724" width="2.109375" style="291" customWidth="1"/>
    <col min="7725" max="7913" width="2.6640625" style="291" customWidth="1"/>
    <col min="7914" max="7936" width="9" style="291"/>
    <col min="7937" max="7937" width="24.109375" style="291" customWidth="1"/>
    <col min="7938" max="7938" width="38.88671875" style="291" customWidth="1"/>
    <col min="7939" max="7958" width="2.6640625" style="291" customWidth="1"/>
    <col min="7959" max="7963" width="2.109375" style="291" customWidth="1"/>
    <col min="7964" max="7979" width="2.33203125" style="291" customWidth="1"/>
    <col min="7980" max="7980" width="2.109375" style="291" customWidth="1"/>
    <col min="7981" max="8169" width="2.6640625" style="291" customWidth="1"/>
    <col min="8170" max="8192" width="9" style="291"/>
    <col min="8193" max="8193" width="24.109375" style="291" customWidth="1"/>
    <col min="8194" max="8194" width="38.88671875" style="291" customWidth="1"/>
    <col min="8195" max="8214" width="2.6640625" style="291" customWidth="1"/>
    <col min="8215" max="8219" width="2.109375" style="291" customWidth="1"/>
    <col min="8220" max="8235" width="2.33203125" style="291" customWidth="1"/>
    <col min="8236" max="8236" width="2.109375" style="291" customWidth="1"/>
    <col min="8237" max="8425" width="2.6640625" style="291" customWidth="1"/>
    <col min="8426" max="8448" width="9" style="291"/>
    <col min="8449" max="8449" width="24.109375" style="291" customWidth="1"/>
    <col min="8450" max="8450" width="38.88671875" style="291" customWidth="1"/>
    <col min="8451" max="8470" width="2.6640625" style="291" customWidth="1"/>
    <col min="8471" max="8475" width="2.109375" style="291" customWidth="1"/>
    <col min="8476" max="8491" width="2.33203125" style="291" customWidth="1"/>
    <col min="8492" max="8492" width="2.109375" style="291" customWidth="1"/>
    <col min="8493" max="8681" width="2.6640625" style="291" customWidth="1"/>
    <col min="8682" max="8704" width="9" style="291"/>
    <col min="8705" max="8705" width="24.109375" style="291" customWidth="1"/>
    <col min="8706" max="8706" width="38.88671875" style="291" customWidth="1"/>
    <col min="8707" max="8726" width="2.6640625" style="291" customWidth="1"/>
    <col min="8727" max="8731" width="2.109375" style="291" customWidth="1"/>
    <col min="8732" max="8747" width="2.33203125" style="291" customWidth="1"/>
    <col min="8748" max="8748" width="2.109375" style="291" customWidth="1"/>
    <col min="8749" max="8937" width="2.6640625" style="291" customWidth="1"/>
    <col min="8938" max="8960" width="9" style="291"/>
    <col min="8961" max="8961" width="24.109375" style="291" customWidth="1"/>
    <col min="8962" max="8962" width="38.88671875" style="291" customWidth="1"/>
    <col min="8963" max="8982" width="2.6640625" style="291" customWidth="1"/>
    <col min="8983" max="8987" width="2.109375" style="291" customWidth="1"/>
    <col min="8988" max="9003" width="2.33203125" style="291" customWidth="1"/>
    <col min="9004" max="9004" width="2.109375" style="291" customWidth="1"/>
    <col min="9005" max="9193" width="2.6640625" style="291" customWidth="1"/>
    <col min="9194" max="9216" width="9" style="291"/>
    <col min="9217" max="9217" width="24.109375" style="291" customWidth="1"/>
    <col min="9218" max="9218" width="38.88671875" style="291" customWidth="1"/>
    <col min="9219" max="9238" width="2.6640625" style="291" customWidth="1"/>
    <col min="9239" max="9243" width="2.109375" style="291" customWidth="1"/>
    <col min="9244" max="9259" width="2.33203125" style="291" customWidth="1"/>
    <col min="9260" max="9260" width="2.109375" style="291" customWidth="1"/>
    <col min="9261" max="9449" width="2.6640625" style="291" customWidth="1"/>
    <col min="9450" max="9472" width="9" style="291"/>
    <col min="9473" max="9473" width="24.109375" style="291" customWidth="1"/>
    <col min="9474" max="9474" width="38.88671875" style="291" customWidth="1"/>
    <col min="9475" max="9494" width="2.6640625" style="291" customWidth="1"/>
    <col min="9495" max="9499" width="2.109375" style="291" customWidth="1"/>
    <col min="9500" max="9515" width="2.33203125" style="291" customWidth="1"/>
    <col min="9516" max="9516" width="2.109375" style="291" customWidth="1"/>
    <col min="9517" max="9705" width="2.6640625" style="291" customWidth="1"/>
    <col min="9706" max="9728" width="9" style="291"/>
    <col min="9729" max="9729" width="24.109375" style="291" customWidth="1"/>
    <col min="9730" max="9730" width="38.88671875" style="291" customWidth="1"/>
    <col min="9731" max="9750" width="2.6640625" style="291" customWidth="1"/>
    <col min="9751" max="9755" width="2.109375" style="291" customWidth="1"/>
    <col min="9756" max="9771" width="2.33203125" style="291" customWidth="1"/>
    <col min="9772" max="9772" width="2.109375" style="291" customWidth="1"/>
    <col min="9773" max="9961" width="2.6640625" style="291" customWidth="1"/>
    <col min="9962" max="9984" width="9" style="291"/>
    <col min="9985" max="9985" width="24.109375" style="291" customWidth="1"/>
    <col min="9986" max="9986" width="38.88671875" style="291" customWidth="1"/>
    <col min="9987" max="10006" width="2.6640625" style="291" customWidth="1"/>
    <col min="10007" max="10011" width="2.109375" style="291" customWidth="1"/>
    <col min="10012" max="10027" width="2.33203125" style="291" customWidth="1"/>
    <col min="10028" max="10028" width="2.109375" style="291" customWidth="1"/>
    <col min="10029" max="10217" width="2.6640625" style="291" customWidth="1"/>
    <col min="10218" max="10240" width="9" style="291"/>
    <col min="10241" max="10241" width="24.109375" style="291" customWidth="1"/>
    <col min="10242" max="10242" width="38.88671875" style="291" customWidth="1"/>
    <col min="10243" max="10262" width="2.6640625" style="291" customWidth="1"/>
    <col min="10263" max="10267" width="2.109375" style="291" customWidth="1"/>
    <col min="10268" max="10283" width="2.33203125" style="291" customWidth="1"/>
    <col min="10284" max="10284" width="2.109375" style="291" customWidth="1"/>
    <col min="10285" max="10473" width="2.6640625" style="291" customWidth="1"/>
    <col min="10474" max="10496" width="9" style="291"/>
    <col min="10497" max="10497" width="24.109375" style="291" customWidth="1"/>
    <col min="10498" max="10498" width="38.88671875" style="291" customWidth="1"/>
    <col min="10499" max="10518" width="2.6640625" style="291" customWidth="1"/>
    <col min="10519" max="10523" width="2.109375" style="291" customWidth="1"/>
    <col min="10524" max="10539" width="2.33203125" style="291" customWidth="1"/>
    <col min="10540" max="10540" width="2.109375" style="291" customWidth="1"/>
    <col min="10541" max="10729" width="2.6640625" style="291" customWidth="1"/>
    <col min="10730" max="10752" width="9" style="291"/>
    <col min="10753" max="10753" width="24.109375" style="291" customWidth="1"/>
    <col min="10754" max="10754" width="38.88671875" style="291" customWidth="1"/>
    <col min="10755" max="10774" width="2.6640625" style="291" customWidth="1"/>
    <col min="10775" max="10779" width="2.109375" style="291" customWidth="1"/>
    <col min="10780" max="10795" width="2.33203125" style="291" customWidth="1"/>
    <col min="10796" max="10796" width="2.109375" style="291" customWidth="1"/>
    <col min="10797" max="10985" width="2.6640625" style="291" customWidth="1"/>
    <col min="10986" max="11008" width="9" style="291"/>
    <col min="11009" max="11009" width="24.109375" style="291" customWidth="1"/>
    <col min="11010" max="11010" width="38.88671875" style="291" customWidth="1"/>
    <col min="11011" max="11030" width="2.6640625" style="291" customWidth="1"/>
    <col min="11031" max="11035" width="2.109375" style="291" customWidth="1"/>
    <col min="11036" max="11051" width="2.33203125" style="291" customWidth="1"/>
    <col min="11052" max="11052" width="2.109375" style="291" customWidth="1"/>
    <col min="11053" max="11241" width="2.6640625" style="291" customWidth="1"/>
    <col min="11242" max="11264" width="9" style="291"/>
    <col min="11265" max="11265" width="24.109375" style="291" customWidth="1"/>
    <col min="11266" max="11266" width="38.88671875" style="291" customWidth="1"/>
    <col min="11267" max="11286" width="2.6640625" style="291" customWidth="1"/>
    <col min="11287" max="11291" width="2.109375" style="291" customWidth="1"/>
    <col min="11292" max="11307" width="2.33203125" style="291" customWidth="1"/>
    <col min="11308" max="11308" width="2.109375" style="291" customWidth="1"/>
    <col min="11309" max="11497" width="2.6640625" style="291" customWidth="1"/>
    <col min="11498" max="11520" width="9" style="291"/>
    <col min="11521" max="11521" width="24.109375" style="291" customWidth="1"/>
    <col min="11522" max="11522" width="38.88671875" style="291" customWidth="1"/>
    <col min="11523" max="11542" width="2.6640625" style="291" customWidth="1"/>
    <col min="11543" max="11547" width="2.109375" style="291" customWidth="1"/>
    <col min="11548" max="11563" width="2.33203125" style="291" customWidth="1"/>
    <col min="11564" max="11564" width="2.109375" style="291" customWidth="1"/>
    <col min="11565" max="11753" width="2.6640625" style="291" customWidth="1"/>
    <col min="11754" max="11776" width="9" style="291"/>
    <col min="11777" max="11777" width="24.109375" style="291" customWidth="1"/>
    <col min="11778" max="11778" width="38.88671875" style="291" customWidth="1"/>
    <col min="11779" max="11798" width="2.6640625" style="291" customWidth="1"/>
    <col min="11799" max="11803" width="2.109375" style="291" customWidth="1"/>
    <col min="11804" max="11819" width="2.33203125" style="291" customWidth="1"/>
    <col min="11820" max="11820" width="2.109375" style="291" customWidth="1"/>
    <col min="11821" max="12009" width="2.6640625" style="291" customWidth="1"/>
    <col min="12010" max="12032" width="9" style="291"/>
    <col min="12033" max="12033" width="24.109375" style="291" customWidth="1"/>
    <col min="12034" max="12034" width="38.88671875" style="291" customWidth="1"/>
    <col min="12035" max="12054" width="2.6640625" style="291" customWidth="1"/>
    <col min="12055" max="12059" width="2.109375" style="291" customWidth="1"/>
    <col min="12060" max="12075" width="2.33203125" style="291" customWidth="1"/>
    <col min="12076" max="12076" width="2.109375" style="291" customWidth="1"/>
    <col min="12077" max="12265" width="2.6640625" style="291" customWidth="1"/>
    <col min="12266" max="12288" width="9" style="291"/>
    <col min="12289" max="12289" width="24.109375" style="291" customWidth="1"/>
    <col min="12290" max="12290" width="38.88671875" style="291" customWidth="1"/>
    <col min="12291" max="12310" width="2.6640625" style="291" customWidth="1"/>
    <col min="12311" max="12315" width="2.109375" style="291" customWidth="1"/>
    <col min="12316" max="12331" width="2.33203125" style="291" customWidth="1"/>
    <col min="12332" max="12332" width="2.109375" style="291" customWidth="1"/>
    <col min="12333" max="12521" width="2.6640625" style="291" customWidth="1"/>
    <col min="12522" max="12544" width="9" style="291"/>
    <col min="12545" max="12545" width="24.109375" style="291" customWidth="1"/>
    <col min="12546" max="12546" width="38.88671875" style="291" customWidth="1"/>
    <col min="12547" max="12566" width="2.6640625" style="291" customWidth="1"/>
    <col min="12567" max="12571" width="2.109375" style="291" customWidth="1"/>
    <col min="12572" max="12587" width="2.33203125" style="291" customWidth="1"/>
    <col min="12588" max="12588" width="2.109375" style="291" customWidth="1"/>
    <col min="12589" max="12777" width="2.6640625" style="291" customWidth="1"/>
    <col min="12778" max="12800" width="9" style="291"/>
    <col min="12801" max="12801" width="24.109375" style="291" customWidth="1"/>
    <col min="12802" max="12802" width="38.88671875" style="291" customWidth="1"/>
    <col min="12803" max="12822" width="2.6640625" style="291" customWidth="1"/>
    <col min="12823" max="12827" width="2.109375" style="291" customWidth="1"/>
    <col min="12828" max="12843" width="2.33203125" style="291" customWidth="1"/>
    <col min="12844" max="12844" width="2.109375" style="291" customWidth="1"/>
    <col min="12845" max="13033" width="2.6640625" style="291" customWidth="1"/>
    <col min="13034" max="13056" width="9" style="291"/>
    <col min="13057" max="13057" width="24.109375" style="291" customWidth="1"/>
    <col min="13058" max="13058" width="38.88671875" style="291" customWidth="1"/>
    <col min="13059" max="13078" width="2.6640625" style="291" customWidth="1"/>
    <col min="13079" max="13083" width="2.109375" style="291" customWidth="1"/>
    <col min="13084" max="13099" width="2.33203125" style="291" customWidth="1"/>
    <col min="13100" max="13100" width="2.109375" style="291" customWidth="1"/>
    <col min="13101" max="13289" width="2.6640625" style="291" customWidth="1"/>
    <col min="13290" max="13312" width="9" style="291"/>
    <col min="13313" max="13313" width="24.109375" style="291" customWidth="1"/>
    <col min="13314" max="13314" width="38.88671875" style="291" customWidth="1"/>
    <col min="13315" max="13334" width="2.6640625" style="291" customWidth="1"/>
    <col min="13335" max="13339" width="2.109375" style="291" customWidth="1"/>
    <col min="13340" max="13355" width="2.33203125" style="291" customWidth="1"/>
    <col min="13356" max="13356" width="2.109375" style="291" customWidth="1"/>
    <col min="13357" max="13545" width="2.6640625" style="291" customWidth="1"/>
    <col min="13546" max="13568" width="9" style="291"/>
    <col min="13569" max="13569" width="24.109375" style="291" customWidth="1"/>
    <col min="13570" max="13570" width="38.88671875" style="291" customWidth="1"/>
    <col min="13571" max="13590" width="2.6640625" style="291" customWidth="1"/>
    <col min="13591" max="13595" width="2.109375" style="291" customWidth="1"/>
    <col min="13596" max="13611" width="2.33203125" style="291" customWidth="1"/>
    <col min="13612" max="13612" width="2.109375" style="291" customWidth="1"/>
    <col min="13613" max="13801" width="2.6640625" style="291" customWidth="1"/>
    <col min="13802" max="13824" width="9" style="291"/>
    <col min="13825" max="13825" width="24.109375" style="291" customWidth="1"/>
    <col min="13826" max="13826" width="38.88671875" style="291" customWidth="1"/>
    <col min="13827" max="13846" width="2.6640625" style="291" customWidth="1"/>
    <col min="13847" max="13851" width="2.109375" style="291" customWidth="1"/>
    <col min="13852" max="13867" width="2.33203125" style="291" customWidth="1"/>
    <col min="13868" max="13868" width="2.109375" style="291" customWidth="1"/>
    <col min="13869" max="14057" width="2.6640625" style="291" customWidth="1"/>
    <col min="14058" max="14080" width="9" style="291"/>
    <col min="14081" max="14081" width="24.109375" style="291" customWidth="1"/>
    <col min="14082" max="14082" width="38.88671875" style="291" customWidth="1"/>
    <col min="14083" max="14102" width="2.6640625" style="291" customWidth="1"/>
    <col min="14103" max="14107" width="2.109375" style="291" customWidth="1"/>
    <col min="14108" max="14123" width="2.33203125" style="291" customWidth="1"/>
    <col min="14124" max="14124" width="2.109375" style="291" customWidth="1"/>
    <col min="14125" max="14313" width="2.6640625" style="291" customWidth="1"/>
    <col min="14314" max="14336" width="9" style="291"/>
    <col min="14337" max="14337" width="24.109375" style="291" customWidth="1"/>
    <col min="14338" max="14338" width="38.88671875" style="291" customWidth="1"/>
    <col min="14339" max="14358" width="2.6640625" style="291" customWidth="1"/>
    <col min="14359" max="14363" width="2.109375" style="291" customWidth="1"/>
    <col min="14364" max="14379" width="2.33203125" style="291" customWidth="1"/>
    <col min="14380" max="14380" width="2.109375" style="291" customWidth="1"/>
    <col min="14381" max="14569" width="2.6640625" style="291" customWidth="1"/>
    <col min="14570" max="14592" width="9" style="291"/>
    <col min="14593" max="14593" width="24.109375" style="291" customWidth="1"/>
    <col min="14594" max="14594" width="38.88671875" style="291" customWidth="1"/>
    <col min="14595" max="14614" width="2.6640625" style="291" customWidth="1"/>
    <col min="14615" max="14619" width="2.109375" style="291" customWidth="1"/>
    <col min="14620" max="14635" width="2.33203125" style="291" customWidth="1"/>
    <col min="14636" max="14636" width="2.109375" style="291" customWidth="1"/>
    <col min="14637" max="14825" width="2.6640625" style="291" customWidth="1"/>
    <col min="14826" max="14848" width="9" style="291"/>
    <col min="14849" max="14849" width="24.109375" style="291" customWidth="1"/>
    <col min="14850" max="14850" width="38.88671875" style="291" customWidth="1"/>
    <col min="14851" max="14870" width="2.6640625" style="291" customWidth="1"/>
    <col min="14871" max="14875" width="2.109375" style="291" customWidth="1"/>
    <col min="14876" max="14891" width="2.33203125" style="291" customWidth="1"/>
    <col min="14892" max="14892" width="2.109375" style="291" customWidth="1"/>
    <col min="14893" max="15081" width="2.6640625" style="291" customWidth="1"/>
    <col min="15082" max="15104" width="9" style="291"/>
    <col min="15105" max="15105" width="24.109375" style="291" customWidth="1"/>
    <col min="15106" max="15106" width="38.88671875" style="291" customWidth="1"/>
    <col min="15107" max="15126" width="2.6640625" style="291" customWidth="1"/>
    <col min="15127" max="15131" width="2.109375" style="291" customWidth="1"/>
    <col min="15132" max="15147" width="2.33203125" style="291" customWidth="1"/>
    <col min="15148" max="15148" width="2.109375" style="291" customWidth="1"/>
    <col min="15149" max="15337" width="2.6640625" style="291" customWidth="1"/>
    <col min="15338" max="15360" width="9" style="291"/>
    <col min="15361" max="15361" width="24.109375" style="291" customWidth="1"/>
    <col min="15362" max="15362" width="38.88671875" style="291" customWidth="1"/>
    <col min="15363" max="15382" width="2.6640625" style="291" customWidth="1"/>
    <col min="15383" max="15387" width="2.109375" style="291" customWidth="1"/>
    <col min="15388" max="15403" width="2.33203125" style="291" customWidth="1"/>
    <col min="15404" max="15404" width="2.109375" style="291" customWidth="1"/>
    <col min="15405" max="15593" width="2.6640625" style="291" customWidth="1"/>
    <col min="15594" max="15616" width="9" style="291"/>
    <col min="15617" max="15617" width="24.109375" style="291" customWidth="1"/>
    <col min="15618" max="15618" width="38.88671875" style="291" customWidth="1"/>
    <col min="15619" max="15638" width="2.6640625" style="291" customWidth="1"/>
    <col min="15639" max="15643" width="2.109375" style="291" customWidth="1"/>
    <col min="15644" max="15659" width="2.33203125" style="291" customWidth="1"/>
    <col min="15660" max="15660" width="2.109375" style="291" customWidth="1"/>
    <col min="15661" max="15849" width="2.6640625" style="291" customWidth="1"/>
    <col min="15850" max="15872" width="9" style="291"/>
    <col min="15873" max="15873" width="24.109375" style="291" customWidth="1"/>
    <col min="15874" max="15874" width="38.88671875" style="291" customWidth="1"/>
    <col min="15875" max="15894" width="2.6640625" style="291" customWidth="1"/>
    <col min="15895" max="15899" width="2.109375" style="291" customWidth="1"/>
    <col min="15900" max="15915" width="2.33203125" style="291" customWidth="1"/>
    <col min="15916" max="15916" width="2.109375" style="291" customWidth="1"/>
    <col min="15917" max="16105" width="2.6640625" style="291" customWidth="1"/>
    <col min="16106" max="16128" width="9" style="291"/>
    <col min="16129" max="16129" width="24.109375" style="291" customWidth="1"/>
    <col min="16130" max="16130" width="38.88671875" style="291" customWidth="1"/>
    <col min="16131" max="16150" width="2.6640625" style="291" customWidth="1"/>
    <col min="16151" max="16155" width="2.109375" style="291" customWidth="1"/>
    <col min="16156" max="16171" width="2.33203125" style="291" customWidth="1"/>
    <col min="16172" max="16172" width="2.109375" style="291" customWidth="1"/>
    <col min="16173" max="16361" width="2.6640625" style="291" customWidth="1"/>
    <col min="16362" max="16384" width="9" style="291"/>
  </cols>
  <sheetData>
    <row r="1" spans="1:43" ht="18.649999999999999" customHeight="1">
      <c r="A1" s="291" t="s">
        <v>1768</v>
      </c>
      <c r="AA1" s="1011" t="s">
        <v>1680</v>
      </c>
      <c r="AB1" s="1012"/>
      <c r="AC1" s="1012"/>
      <c r="AD1" s="1012"/>
      <c r="AE1" s="1012"/>
      <c r="AF1" s="1012"/>
      <c r="AG1" s="1012"/>
      <c r="AH1" s="1012"/>
      <c r="AI1" s="1012"/>
      <c r="AJ1" s="1012"/>
      <c r="AK1" s="1012"/>
      <c r="AL1" s="1012"/>
      <c r="AM1" s="1012"/>
      <c r="AN1" s="1012"/>
      <c r="AO1" s="1012"/>
      <c r="AP1" s="1012"/>
      <c r="AQ1" s="1012"/>
    </row>
    <row r="2" spans="1:43" ht="20.95" customHeight="1">
      <c r="A2" s="968" t="s">
        <v>1770</v>
      </c>
      <c r="B2" s="1060" t="s">
        <v>562</v>
      </c>
      <c r="C2" s="987"/>
      <c r="D2" s="988"/>
      <c r="E2" s="1060" t="s">
        <v>497</v>
      </c>
      <c r="F2" s="987"/>
      <c r="G2" s="987"/>
      <c r="H2" s="987"/>
      <c r="I2" s="987"/>
      <c r="J2" s="988"/>
      <c r="K2" s="970" t="s">
        <v>1771</v>
      </c>
      <c r="L2" s="970"/>
      <c r="M2" s="970"/>
      <c r="N2" s="970"/>
      <c r="O2" s="970"/>
      <c r="P2" s="970"/>
      <c r="Q2" s="970" t="s">
        <v>1737</v>
      </c>
      <c r="R2" s="970"/>
      <c r="S2" s="970"/>
      <c r="T2" s="970"/>
      <c r="U2" s="970"/>
      <c r="V2" s="970"/>
      <c r="W2" s="969" t="s">
        <v>563</v>
      </c>
      <c r="X2" s="969"/>
      <c r="Y2" s="969"/>
      <c r="Z2" s="969"/>
      <c r="AA2" s="969"/>
      <c r="AB2" s="984" t="s">
        <v>500</v>
      </c>
      <c r="AC2" s="984"/>
      <c r="AD2" s="984"/>
      <c r="AE2" s="984"/>
      <c r="AF2" s="984"/>
      <c r="AG2" s="984"/>
      <c r="AH2" s="984"/>
      <c r="AI2" s="984"/>
      <c r="AJ2" s="984"/>
      <c r="AK2" s="984"/>
      <c r="AL2" s="984"/>
      <c r="AM2" s="984"/>
      <c r="AN2" s="984"/>
      <c r="AO2" s="984"/>
      <c r="AP2" s="984"/>
      <c r="AQ2" s="984"/>
    </row>
    <row r="3" spans="1:43" ht="20.95" customHeight="1">
      <c r="A3" s="968"/>
      <c r="B3" s="1061"/>
      <c r="C3" s="990"/>
      <c r="D3" s="991"/>
      <c r="E3" s="1061"/>
      <c r="F3" s="990"/>
      <c r="G3" s="990"/>
      <c r="H3" s="990"/>
      <c r="I3" s="990"/>
      <c r="J3" s="991"/>
      <c r="K3" s="971" t="s">
        <v>501</v>
      </c>
      <c r="L3" s="971"/>
      <c r="M3" s="971" t="s">
        <v>502</v>
      </c>
      <c r="N3" s="971"/>
      <c r="O3" s="971" t="s">
        <v>99</v>
      </c>
      <c r="P3" s="971"/>
      <c r="Q3" s="971" t="s">
        <v>503</v>
      </c>
      <c r="R3" s="971"/>
      <c r="S3" s="971" t="s">
        <v>504</v>
      </c>
      <c r="T3" s="971"/>
      <c r="U3" s="971" t="s">
        <v>505</v>
      </c>
      <c r="V3" s="971"/>
      <c r="W3" s="969"/>
      <c r="X3" s="969"/>
      <c r="Y3" s="969"/>
      <c r="Z3" s="969"/>
      <c r="AA3" s="969"/>
      <c r="AB3" s="971" t="s">
        <v>508</v>
      </c>
      <c r="AC3" s="971"/>
      <c r="AD3" s="971"/>
      <c r="AE3" s="1039" t="s">
        <v>509</v>
      </c>
      <c r="AF3" s="1039"/>
      <c r="AG3" s="1039"/>
      <c r="AH3" s="971" t="s">
        <v>510</v>
      </c>
      <c r="AI3" s="971"/>
      <c r="AJ3" s="971"/>
      <c r="AK3" s="971"/>
      <c r="AL3" s="971" t="s">
        <v>512</v>
      </c>
      <c r="AM3" s="971"/>
      <c r="AN3" s="971"/>
      <c r="AO3" s="985" t="s">
        <v>279</v>
      </c>
      <c r="AP3" s="985"/>
      <c r="AQ3" s="985"/>
    </row>
    <row r="4" spans="1:43" ht="23.4" customHeight="1">
      <c r="A4" s="528" t="s">
        <v>1681</v>
      </c>
      <c r="B4" s="1057" t="s">
        <v>1675</v>
      </c>
      <c r="C4" s="1058"/>
      <c r="D4" s="1059"/>
      <c r="E4" s="1068" t="s">
        <v>1678</v>
      </c>
      <c r="F4" s="1069"/>
      <c r="G4" s="1069"/>
      <c r="H4" s="1069"/>
      <c r="I4" s="1069"/>
      <c r="J4" s="1070"/>
      <c r="K4" s="1052" t="s">
        <v>1679</v>
      </c>
      <c r="L4" s="1053"/>
      <c r="M4" s="1053" t="s">
        <v>1216</v>
      </c>
      <c r="N4" s="1053"/>
      <c r="O4" s="1053" t="s">
        <v>1216</v>
      </c>
      <c r="P4" s="1053"/>
      <c r="Q4" s="1053" t="s">
        <v>1216</v>
      </c>
      <c r="R4" s="1053"/>
      <c r="S4" s="1053" t="s">
        <v>1216</v>
      </c>
      <c r="T4" s="1053"/>
      <c r="U4" s="1053" t="s">
        <v>1216</v>
      </c>
      <c r="V4" s="1053"/>
      <c r="W4" s="1052" t="s">
        <v>1679</v>
      </c>
      <c r="X4" s="1053"/>
      <c r="Y4" s="1053"/>
      <c r="Z4" s="1053"/>
      <c r="AA4" s="1053"/>
      <c r="AB4" s="1077" t="s">
        <v>1679</v>
      </c>
      <c r="AC4" s="1078"/>
      <c r="AD4" s="1078"/>
      <c r="AE4" s="1077" t="s">
        <v>1679</v>
      </c>
      <c r="AF4" s="1078"/>
      <c r="AG4" s="1078"/>
      <c r="AH4" s="1052" t="s">
        <v>1679</v>
      </c>
      <c r="AI4" s="1053"/>
      <c r="AJ4" s="1053"/>
      <c r="AK4" s="1053"/>
      <c r="AL4" s="1053" t="s">
        <v>566</v>
      </c>
      <c r="AM4" s="1053"/>
      <c r="AN4" s="1053"/>
      <c r="AO4" s="1055" t="s">
        <v>1216</v>
      </c>
      <c r="AP4" s="1055"/>
      <c r="AQ4" s="1055"/>
    </row>
    <row r="5" spans="1:43" ht="23.4" customHeight="1">
      <c r="A5" s="527" t="s">
        <v>1772</v>
      </c>
      <c r="B5" s="1062" t="s">
        <v>1676</v>
      </c>
      <c r="C5" s="1063"/>
      <c r="D5" s="1064"/>
      <c r="E5" s="1062"/>
      <c r="F5" s="1063"/>
      <c r="G5" s="1063"/>
      <c r="H5" s="1063"/>
      <c r="I5" s="1063"/>
      <c r="J5" s="1064"/>
      <c r="K5" s="1054"/>
      <c r="L5" s="1054"/>
      <c r="M5" s="1054"/>
      <c r="N5" s="1054"/>
      <c r="O5" s="1054"/>
      <c r="P5" s="1054"/>
      <c r="Q5" s="1054"/>
      <c r="R5" s="1054"/>
      <c r="S5" s="1054"/>
      <c r="T5" s="1054"/>
      <c r="U5" s="1054"/>
      <c r="V5" s="1054"/>
      <c r="W5" s="1054"/>
      <c r="X5" s="1054"/>
      <c r="Y5" s="1054"/>
      <c r="Z5" s="1054"/>
      <c r="AA5" s="1054"/>
      <c r="AB5" s="1079"/>
      <c r="AC5" s="1079"/>
      <c r="AD5" s="1079"/>
      <c r="AE5" s="1079"/>
      <c r="AF5" s="1079"/>
      <c r="AG5" s="1079"/>
      <c r="AH5" s="1054"/>
      <c r="AI5" s="1054"/>
      <c r="AJ5" s="1054"/>
      <c r="AK5" s="1054"/>
      <c r="AL5" s="1054"/>
      <c r="AM5" s="1054"/>
      <c r="AN5" s="1054"/>
      <c r="AO5" s="1056"/>
      <c r="AP5" s="1056"/>
      <c r="AQ5" s="1056"/>
    </row>
    <row r="6" spans="1:43" ht="23.4" customHeight="1">
      <c r="A6" s="526" t="s">
        <v>564</v>
      </c>
      <c r="B6" s="1057" t="s">
        <v>1682</v>
      </c>
      <c r="C6" s="1058"/>
      <c r="D6" s="1059"/>
      <c r="E6" s="1071" t="s">
        <v>565</v>
      </c>
      <c r="F6" s="1072"/>
      <c r="G6" s="1072"/>
      <c r="H6" s="1072"/>
      <c r="I6" s="1072"/>
      <c r="J6" s="1073"/>
      <c r="K6" s="1040">
        <v>23</v>
      </c>
      <c r="L6" s="1040"/>
      <c r="M6" s="1040">
        <v>1</v>
      </c>
      <c r="N6" s="1040"/>
      <c r="O6" s="1040">
        <f>K6+M6</f>
        <v>24</v>
      </c>
      <c r="P6" s="1040"/>
      <c r="Q6" s="1040">
        <v>7</v>
      </c>
      <c r="R6" s="1040"/>
      <c r="S6" s="1040">
        <v>2</v>
      </c>
      <c r="T6" s="1040"/>
      <c r="U6" s="1040">
        <v>7</v>
      </c>
      <c r="V6" s="1040"/>
      <c r="W6" s="1040">
        <v>25880</v>
      </c>
      <c r="X6" s="1040"/>
      <c r="Y6" s="1040"/>
      <c r="Z6" s="1040"/>
      <c r="AA6" s="1040"/>
      <c r="AB6" s="1042">
        <v>572</v>
      </c>
      <c r="AC6" s="1042"/>
      <c r="AD6" s="1042"/>
      <c r="AE6" s="1042">
        <v>340</v>
      </c>
      <c r="AF6" s="1042"/>
      <c r="AG6" s="1042"/>
      <c r="AH6" s="1040">
        <v>39000</v>
      </c>
      <c r="AI6" s="1040"/>
      <c r="AJ6" s="1040"/>
      <c r="AK6" s="1040"/>
      <c r="AL6" s="1040" t="s">
        <v>566</v>
      </c>
      <c r="AM6" s="1040"/>
      <c r="AN6" s="1040"/>
      <c r="AO6" s="1044">
        <v>228</v>
      </c>
      <c r="AP6" s="1044"/>
      <c r="AQ6" s="1044"/>
    </row>
    <row r="7" spans="1:43" ht="23.4" customHeight="1">
      <c r="A7" s="315" t="s">
        <v>1773</v>
      </c>
      <c r="B7" s="1065" t="s">
        <v>1677</v>
      </c>
      <c r="C7" s="1066"/>
      <c r="D7" s="1067"/>
      <c r="E7" s="1074"/>
      <c r="F7" s="1075"/>
      <c r="G7" s="1075"/>
      <c r="H7" s="1075"/>
      <c r="I7" s="1075"/>
      <c r="J7" s="1076"/>
      <c r="K7" s="1041"/>
      <c r="L7" s="1041"/>
      <c r="M7" s="1041"/>
      <c r="N7" s="1041"/>
      <c r="O7" s="1041"/>
      <c r="P7" s="1041"/>
      <c r="Q7" s="1041"/>
      <c r="R7" s="1041"/>
      <c r="S7" s="1041"/>
      <c r="T7" s="1041"/>
      <c r="U7" s="1041"/>
      <c r="V7" s="1041"/>
      <c r="W7" s="1041"/>
      <c r="X7" s="1041"/>
      <c r="Y7" s="1041"/>
      <c r="Z7" s="1041"/>
      <c r="AA7" s="1041"/>
      <c r="AB7" s="1043"/>
      <c r="AC7" s="1043"/>
      <c r="AD7" s="1043"/>
      <c r="AE7" s="1043"/>
      <c r="AF7" s="1043"/>
      <c r="AG7" s="1043"/>
      <c r="AH7" s="1041"/>
      <c r="AI7" s="1041"/>
      <c r="AJ7" s="1041"/>
      <c r="AK7" s="1041"/>
      <c r="AL7" s="1041"/>
      <c r="AM7" s="1041"/>
      <c r="AN7" s="1041"/>
      <c r="AO7" s="1045"/>
      <c r="AP7" s="1045"/>
      <c r="AQ7" s="1045"/>
    </row>
    <row r="8" spans="1:43" ht="19.350000000000001" customHeight="1"/>
    <row r="9" spans="1:43" ht="19.350000000000001" customHeight="1">
      <c r="A9" s="1022" t="s">
        <v>1769</v>
      </c>
      <c r="B9" s="1022"/>
      <c r="C9" s="1022"/>
      <c r="D9" s="1022"/>
      <c r="E9" s="1022"/>
      <c r="F9" s="1022"/>
      <c r="G9" s="1022"/>
      <c r="H9" s="1022"/>
      <c r="I9" s="1022"/>
      <c r="J9" s="1022"/>
      <c r="K9" s="1022"/>
      <c r="L9" s="1022"/>
      <c r="Z9" s="1011" t="s">
        <v>1685</v>
      </c>
      <c r="AA9" s="1012"/>
      <c r="AB9" s="1012"/>
      <c r="AC9" s="1012"/>
      <c r="AD9" s="1012"/>
      <c r="AE9" s="1012"/>
      <c r="AF9" s="1012"/>
      <c r="AG9" s="1012"/>
      <c r="AH9" s="1012"/>
      <c r="AI9" s="1012"/>
      <c r="AJ9" s="1012"/>
      <c r="AK9" s="1012"/>
      <c r="AL9" s="1012"/>
      <c r="AM9" s="1012"/>
      <c r="AN9" s="1012"/>
      <c r="AO9" s="1012"/>
      <c r="AP9" s="1012"/>
    </row>
    <row r="10" spans="1:43" ht="24.05" customHeight="1">
      <c r="A10" s="968" t="s">
        <v>1770</v>
      </c>
      <c r="B10" s="970" t="s">
        <v>562</v>
      </c>
      <c r="C10" s="970" t="s">
        <v>1771</v>
      </c>
      <c r="D10" s="970"/>
      <c r="E10" s="970"/>
      <c r="F10" s="970"/>
      <c r="G10" s="970"/>
      <c r="H10" s="970"/>
      <c r="I10" s="970" t="s">
        <v>1737</v>
      </c>
      <c r="J10" s="970"/>
      <c r="K10" s="970"/>
      <c r="L10" s="970"/>
      <c r="M10" s="970"/>
      <c r="N10" s="970"/>
      <c r="O10" s="969" t="s">
        <v>563</v>
      </c>
      <c r="P10" s="969"/>
      <c r="Q10" s="969"/>
      <c r="R10" s="969"/>
      <c r="S10" s="969" t="s">
        <v>499</v>
      </c>
      <c r="T10" s="969"/>
      <c r="U10" s="969"/>
      <c r="V10" s="969"/>
      <c r="W10" s="984" t="s">
        <v>500</v>
      </c>
      <c r="X10" s="984"/>
      <c r="Y10" s="984"/>
      <c r="Z10" s="984"/>
      <c r="AA10" s="984"/>
      <c r="AB10" s="984"/>
      <c r="AC10" s="984"/>
      <c r="AD10" s="984"/>
      <c r="AE10" s="984"/>
      <c r="AF10" s="984"/>
      <c r="AG10" s="984"/>
      <c r="AH10" s="984"/>
      <c r="AI10" s="984"/>
      <c r="AJ10" s="984"/>
      <c r="AK10" s="984"/>
      <c r="AL10" s="984"/>
      <c r="AM10" s="984"/>
      <c r="AN10" s="984"/>
      <c r="AO10" s="984"/>
      <c r="AP10" s="984"/>
    </row>
    <row r="11" spans="1:43" ht="24.05" customHeight="1">
      <c r="A11" s="968"/>
      <c r="B11" s="970"/>
      <c r="C11" s="971" t="s">
        <v>501</v>
      </c>
      <c r="D11" s="971"/>
      <c r="E11" s="971" t="s">
        <v>502</v>
      </c>
      <c r="F11" s="971"/>
      <c r="G11" s="971" t="s">
        <v>99</v>
      </c>
      <c r="H11" s="971"/>
      <c r="I11" s="971" t="s">
        <v>503</v>
      </c>
      <c r="J11" s="971"/>
      <c r="K11" s="971" t="s">
        <v>504</v>
      </c>
      <c r="L11" s="971"/>
      <c r="M11" s="971" t="s">
        <v>505</v>
      </c>
      <c r="N11" s="971"/>
      <c r="O11" s="969"/>
      <c r="P11" s="969"/>
      <c r="Q11" s="969"/>
      <c r="R11" s="969"/>
      <c r="S11" s="969"/>
      <c r="T11" s="969"/>
      <c r="U11" s="969"/>
      <c r="V11" s="969"/>
      <c r="W11" s="971" t="s">
        <v>567</v>
      </c>
      <c r="X11" s="971"/>
      <c r="Y11" s="971"/>
      <c r="Z11" s="971"/>
      <c r="AA11" s="971"/>
      <c r="AB11" s="971" t="s">
        <v>568</v>
      </c>
      <c r="AC11" s="971"/>
      <c r="AD11" s="971"/>
      <c r="AE11" s="971"/>
      <c r="AF11" s="971"/>
      <c r="AG11" s="971" t="s">
        <v>569</v>
      </c>
      <c r="AH11" s="971"/>
      <c r="AI11" s="971"/>
      <c r="AJ11" s="971"/>
      <c r="AK11" s="971"/>
      <c r="AL11" s="985" t="s">
        <v>279</v>
      </c>
      <c r="AM11" s="985"/>
      <c r="AN11" s="985"/>
      <c r="AO11" s="985"/>
      <c r="AP11" s="985"/>
    </row>
    <row r="12" spans="1:43" ht="23.4" customHeight="1">
      <c r="A12" s="313" t="s">
        <v>570</v>
      </c>
      <c r="B12" s="438" t="s">
        <v>1183</v>
      </c>
      <c r="C12" s="1047">
        <v>12</v>
      </c>
      <c r="D12" s="1047"/>
      <c r="E12" s="1047" t="s">
        <v>53</v>
      </c>
      <c r="F12" s="1047"/>
      <c r="G12" s="1048">
        <f>SUM(C12:E12)</f>
        <v>12</v>
      </c>
      <c r="H12" s="1049"/>
      <c r="I12" s="1047">
        <v>3</v>
      </c>
      <c r="J12" s="1047"/>
      <c r="K12" s="1047">
        <v>2</v>
      </c>
      <c r="L12" s="1047"/>
      <c r="M12" s="1047" t="s">
        <v>53</v>
      </c>
      <c r="N12" s="1047"/>
      <c r="O12" s="1047">
        <v>4416</v>
      </c>
      <c r="P12" s="1047"/>
      <c r="Q12" s="1047"/>
      <c r="R12" s="1047"/>
      <c r="S12" s="1047">
        <v>4896</v>
      </c>
      <c r="T12" s="1047"/>
      <c r="U12" s="1047"/>
      <c r="V12" s="1047"/>
      <c r="W12" s="1047">
        <v>17924</v>
      </c>
      <c r="X12" s="1047"/>
      <c r="Y12" s="1047"/>
      <c r="Z12" s="1047"/>
      <c r="AA12" s="1047"/>
      <c r="AB12" s="1047" t="s">
        <v>53</v>
      </c>
      <c r="AC12" s="1047"/>
      <c r="AD12" s="1047"/>
      <c r="AE12" s="1047"/>
      <c r="AF12" s="1047"/>
      <c r="AG12" s="1047" t="s">
        <v>53</v>
      </c>
      <c r="AH12" s="1047"/>
      <c r="AI12" s="1047"/>
      <c r="AJ12" s="1047"/>
      <c r="AK12" s="1047"/>
      <c r="AL12" s="1046" t="s">
        <v>53</v>
      </c>
      <c r="AM12" s="1046"/>
      <c r="AN12" s="1046"/>
      <c r="AO12" s="1046"/>
      <c r="AP12" s="1046"/>
    </row>
    <row r="13" spans="1:43" ht="23.4" customHeight="1">
      <c r="A13" s="314" t="s">
        <v>1774</v>
      </c>
      <c r="B13" s="439" t="s">
        <v>1188</v>
      </c>
      <c r="C13" s="1047"/>
      <c r="D13" s="1047"/>
      <c r="E13" s="1047"/>
      <c r="F13" s="1047"/>
      <c r="G13" s="1050"/>
      <c r="H13" s="1051"/>
      <c r="I13" s="1047"/>
      <c r="J13" s="1047"/>
      <c r="K13" s="1047"/>
      <c r="L13" s="1047"/>
      <c r="M13" s="1047"/>
      <c r="N13" s="1047"/>
      <c r="O13" s="1047"/>
      <c r="P13" s="1047"/>
      <c r="Q13" s="1047"/>
      <c r="R13" s="1047"/>
      <c r="S13" s="1047"/>
      <c r="T13" s="1047"/>
      <c r="U13" s="1047"/>
      <c r="V13" s="1047"/>
      <c r="W13" s="1047"/>
      <c r="X13" s="1047"/>
      <c r="Y13" s="1047"/>
      <c r="Z13" s="1047"/>
      <c r="AA13" s="1047"/>
      <c r="AB13" s="1047"/>
      <c r="AC13" s="1047"/>
      <c r="AD13" s="1047"/>
      <c r="AE13" s="1047"/>
      <c r="AF13" s="1047"/>
      <c r="AG13" s="1047"/>
      <c r="AH13" s="1047"/>
      <c r="AI13" s="1047"/>
      <c r="AJ13" s="1047"/>
      <c r="AK13" s="1047"/>
      <c r="AL13" s="1046"/>
      <c r="AM13" s="1046"/>
      <c r="AN13" s="1046"/>
      <c r="AO13" s="1046"/>
      <c r="AP13" s="1046"/>
    </row>
    <row r="14" spans="1:43" ht="23.4" customHeight="1">
      <c r="A14" s="313" t="s">
        <v>571</v>
      </c>
      <c r="B14" s="438" t="s">
        <v>1184</v>
      </c>
      <c r="C14" s="1047">
        <v>7</v>
      </c>
      <c r="D14" s="1047"/>
      <c r="E14" s="1047" t="s">
        <v>53</v>
      </c>
      <c r="F14" s="1047"/>
      <c r="G14" s="1047">
        <f>SUM(C14:E14)</f>
        <v>7</v>
      </c>
      <c r="H14" s="1047"/>
      <c r="I14" s="1047">
        <v>1</v>
      </c>
      <c r="J14" s="1047"/>
      <c r="K14" s="1047" t="s">
        <v>53</v>
      </c>
      <c r="L14" s="1047"/>
      <c r="M14" s="1047" t="s">
        <v>53</v>
      </c>
      <c r="N14" s="1047"/>
      <c r="O14" s="1047">
        <v>658</v>
      </c>
      <c r="P14" s="1047"/>
      <c r="Q14" s="1047"/>
      <c r="R14" s="1047"/>
      <c r="S14" s="1047" t="s">
        <v>237</v>
      </c>
      <c r="T14" s="1047"/>
      <c r="U14" s="1047"/>
      <c r="V14" s="1047"/>
      <c r="W14" s="1047" t="s">
        <v>53</v>
      </c>
      <c r="X14" s="1047"/>
      <c r="Y14" s="1047"/>
      <c r="Z14" s="1047"/>
      <c r="AA14" s="1047"/>
      <c r="AB14" s="1047" t="s">
        <v>53</v>
      </c>
      <c r="AC14" s="1047"/>
      <c r="AD14" s="1047"/>
      <c r="AE14" s="1047"/>
      <c r="AF14" s="1047"/>
      <c r="AG14" s="1047" t="s">
        <v>53</v>
      </c>
      <c r="AH14" s="1047"/>
      <c r="AI14" s="1047"/>
      <c r="AJ14" s="1047"/>
      <c r="AK14" s="1047"/>
      <c r="AL14" s="1046" t="s">
        <v>53</v>
      </c>
      <c r="AM14" s="1046"/>
      <c r="AN14" s="1046"/>
      <c r="AO14" s="1046"/>
      <c r="AP14" s="1046"/>
    </row>
    <row r="15" spans="1:43" ht="23.4" customHeight="1">
      <c r="A15" s="314" t="s">
        <v>1774</v>
      </c>
      <c r="B15" s="439" t="s">
        <v>1189</v>
      </c>
      <c r="C15" s="1047"/>
      <c r="D15" s="1047"/>
      <c r="E15" s="1047"/>
      <c r="F15" s="1047"/>
      <c r="G15" s="1047"/>
      <c r="H15" s="1047"/>
      <c r="I15" s="1047"/>
      <c r="J15" s="1047"/>
      <c r="K15" s="1047"/>
      <c r="L15" s="1047"/>
      <c r="M15" s="1047"/>
      <c r="N15" s="1047"/>
      <c r="O15" s="1047"/>
      <c r="P15" s="1047"/>
      <c r="Q15" s="1047"/>
      <c r="R15" s="1047"/>
      <c r="S15" s="1047"/>
      <c r="T15" s="1047"/>
      <c r="U15" s="1047"/>
      <c r="V15" s="1047"/>
      <c r="W15" s="1047"/>
      <c r="X15" s="1047"/>
      <c r="Y15" s="1047"/>
      <c r="Z15" s="1047"/>
      <c r="AA15" s="1047"/>
      <c r="AB15" s="1047"/>
      <c r="AC15" s="1047"/>
      <c r="AD15" s="1047"/>
      <c r="AE15" s="1047"/>
      <c r="AF15" s="1047"/>
      <c r="AG15" s="1047"/>
      <c r="AH15" s="1047"/>
      <c r="AI15" s="1047"/>
      <c r="AJ15" s="1047"/>
      <c r="AK15" s="1047"/>
      <c r="AL15" s="1046"/>
      <c r="AM15" s="1046"/>
      <c r="AN15" s="1046"/>
      <c r="AO15" s="1046"/>
      <c r="AP15" s="1046"/>
    </row>
    <row r="16" spans="1:43" ht="23.4" customHeight="1">
      <c r="A16" s="313" t="s">
        <v>1723</v>
      </c>
      <c r="B16" s="438" t="s">
        <v>1185</v>
      </c>
      <c r="C16" s="1047">
        <v>11</v>
      </c>
      <c r="D16" s="1047"/>
      <c r="E16" s="1047" t="s">
        <v>53</v>
      </c>
      <c r="F16" s="1047"/>
      <c r="G16" s="1047">
        <f>SUM(C16:E16)</f>
        <v>11</v>
      </c>
      <c r="H16" s="1047"/>
      <c r="I16" s="1047">
        <v>3</v>
      </c>
      <c r="J16" s="1047"/>
      <c r="K16" s="1047">
        <v>2</v>
      </c>
      <c r="L16" s="1047"/>
      <c r="M16" s="1047" t="s">
        <v>53</v>
      </c>
      <c r="N16" s="1047"/>
      <c r="O16" s="1047">
        <v>5600</v>
      </c>
      <c r="P16" s="1047"/>
      <c r="Q16" s="1047"/>
      <c r="R16" s="1047"/>
      <c r="S16" s="1047">
        <v>22000</v>
      </c>
      <c r="T16" s="1047"/>
      <c r="U16" s="1047"/>
      <c r="V16" s="1047"/>
      <c r="W16" s="1047">
        <v>45115</v>
      </c>
      <c r="X16" s="1047"/>
      <c r="Y16" s="1047"/>
      <c r="Z16" s="1047"/>
      <c r="AA16" s="1047"/>
      <c r="AB16" s="1047" t="s">
        <v>53</v>
      </c>
      <c r="AC16" s="1047"/>
      <c r="AD16" s="1047"/>
      <c r="AE16" s="1047"/>
      <c r="AF16" s="1047"/>
      <c r="AG16" s="1047" t="s">
        <v>53</v>
      </c>
      <c r="AH16" s="1047"/>
      <c r="AI16" s="1047"/>
      <c r="AJ16" s="1047"/>
      <c r="AK16" s="1047"/>
      <c r="AL16" s="1046" t="s">
        <v>53</v>
      </c>
      <c r="AM16" s="1046"/>
      <c r="AN16" s="1046"/>
      <c r="AO16" s="1046"/>
      <c r="AP16" s="1046"/>
    </row>
    <row r="17" spans="1:42" ht="23.4" customHeight="1">
      <c r="A17" s="314" t="s">
        <v>1774</v>
      </c>
      <c r="B17" s="439" t="s">
        <v>1190</v>
      </c>
      <c r="C17" s="1047"/>
      <c r="D17" s="1047"/>
      <c r="E17" s="1047"/>
      <c r="F17" s="1047"/>
      <c r="G17" s="1047"/>
      <c r="H17" s="1047"/>
      <c r="I17" s="1047"/>
      <c r="J17" s="1047"/>
      <c r="K17" s="1047"/>
      <c r="L17" s="1047"/>
      <c r="M17" s="1047"/>
      <c r="N17" s="1047"/>
      <c r="O17" s="1047"/>
      <c r="P17" s="1047"/>
      <c r="Q17" s="1047"/>
      <c r="R17" s="1047"/>
      <c r="S17" s="1047"/>
      <c r="T17" s="1047"/>
      <c r="U17" s="1047"/>
      <c r="V17" s="1047"/>
      <c r="W17" s="1047"/>
      <c r="X17" s="1047"/>
      <c r="Y17" s="1047"/>
      <c r="Z17" s="1047"/>
      <c r="AA17" s="1047"/>
      <c r="AB17" s="1047"/>
      <c r="AC17" s="1047"/>
      <c r="AD17" s="1047"/>
      <c r="AE17" s="1047"/>
      <c r="AF17" s="1047"/>
      <c r="AG17" s="1047"/>
      <c r="AH17" s="1047"/>
      <c r="AI17" s="1047"/>
      <c r="AJ17" s="1047"/>
      <c r="AK17" s="1047"/>
      <c r="AL17" s="1046"/>
      <c r="AM17" s="1046"/>
      <c r="AN17" s="1046"/>
      <c r="AO17" s="1046"/>
      <c r="AP17" s="1046"/>
    </row>
    <row r="18" spans="1:42" ht="23.4" customHeight="1">
      <c r="A18" s="313" t="s">
        <v>572</v>
      </c>
      <c r="B18" s="530" t="s">
        <v>1684</v>
      </c>
      <c r="C18" s="1047">
        <v>9</v>
      </c>
      <c r="D18" s="1047"/>
      <c r="E18" s="1047" t="s">
        <v>53</v>
      </c>
      <c r="F18" s="1047"/>
      <c r="G18" s="1047">
        <f>SUM(C18:E18)</f>
        <v>9</v>
      </c>
      <c r="H18" s="1047"/>
      <c r="I18" s="1047">
        <v>3</v>
      </c>
      <c r="J18" s="1047"/>
      <c r="K18" s="1047">
        <v>2</v>
      </c>
      <c r="L18" s="1047"/>
      <c r="M18" s="1047" t="s">
        <v>53</v>
      </c>
      <c r="N18" s="1047"/>
      <c r="O18" s="1047">
        <v>2572</v>
      </c>
      <c r="P18" s="1047"/>
      <c r="Q18" s="1047"/>
      <c r="R18" s="1047"/>
      <c r="S18" s="1047">
        <v>7476</v>
      </c>
      <c r="T18" s="1047"/>
      <c r="U18" s="1047"/>
      <c r="V18" s="1047"/>
      <c r="W18" s="1047">
        <v>49122</v>
      </c>
      <c r="X18" s="1047"/>
      <c r="Y18" s="1047"/>
      <c r="Z18" s="1047"/>
      <c r="AA18" s="1047"/>
      <c r="AB18" s="1047" t="s">
        <v>53</v>
      </c>
      <c r="AC18" s="1047"/>
      <c r="AD18" s="1047"/>
      <c r="AE18" s="1047"/>
      <c r="AF18" s="1047"/>
      <c r="AG18" s="1047" t="s">
        <v>53</v>
      </c>
      <c r="AH18" s="1047"/>
      <c r="AI18" s="1047"/>
      <c r="AJ18" s="1047"/>
      <c r="AK18" s="1047"/>
      <c r="AL18" s="1046" t="s">
        <v>53</v>
      </c>
      <c r="AM18" s="1046"/>
      <c r="AN18" s="1046"/>
      <c r="AO18" s="1046"/>
      <c r="AP18" s="1046"/>
    </row>
    <row r="19" spans="1:42" ht="23.4" customHeight="1">
      <c r="A19" s="314" t="s">
        <v>1774</v>
      </c>
      <c r="B19" s="529" t="s">
        <v>1683</v>
      </c>
      <c r="C19" s="1047"/>
      <c r="D19" s="1047"/>
      <c r="E19" s="1047"/>
      <c r="F19" s="1047"/>
      <c r="G19" s="1047"/>
      <c r="H19" s="1047"/>
      <c r="I19" s="1047"/>
      <c r="J19" s="1047"/>
      <c r="K19" s="1047"/>
      <c r="L19" s="1047"/>
      <c r="M19" s="1047"/>
      <c r="N19" s="1047"/>
      <c r="O19" s="1047"/>
      <c r="P19" s="1047"/>
      <c r="Q19" s="1047"/>
      <c r="R19" s="1047"/>
      <c r="S19" s="1047"/>
      <c r="T19" s="1047"/>
      <c r="U19" s="1047"/>
      <c r="V19" s="1047"/>
      <c r="W19" s="1047"/>
      <c r="X19" s="1047"/>
      <c r="Y19" s="1047"/>
      <c r="Z19" s="1047"/>
      <c r="AA19" s="1047"/>
      <c r="AB19" s="1047"/>
      <c r="AC19" s="1047"/>
      <c r="AD19" s="1047"/>
      <c r="AE19" s="1047"/>
      <c r="AF19" s="1047"/>
      <c r="AG19" s="1047"/>
      <c r="AH19" s="1047"/>
      <c r="AI19" s="1047"/>
      <c r="AJ19" s="1047"/>
      <c r="AK19" s="1047"/>
      <c r="AL19" s="1046"/>
      <c r="AM19" s="1046"/>
      <c r="AN19" s="1046"/>
      <c r="AO19" s="1046"/>
      <c r="AP19" s="1046"/>
    </row>
    <row r="20" spans="1:42" ht="23.4" customHeight="1">
      <c r="A20" s="313" t="s">
        <v>573</v>
      </c>
      <c r="B20" s="438" t="s">
        <v>1186</v>
      </c>
      <c r="C20" s="1047">
        <v>88</v>
      </c>
      <c r="D20" s="1047"/>
      <c r="E20" s="1047" t="s">
        <v>53</v>
      </c>
      <c r="F20" s="1047"/>
      <c r="G20" s="1047">
        <f>SUM(C20:E20)</f>
        <v>88</v>
      </c>
      <c r="H20" s="1047"/>
      <c r="I20" s="1047">
        <v>7</v>
      </c>
      <c r="J20" s="1047"/>
      <c r="K20" s="1047">
        <v>3</v>
      </c>
      <c r="L20" s="1047"/>
      <c r="M20" s="1047">
        <v>1</v>
      </c>
      <c r="N20" s="1047"/>
      <c r="O20" s="1047">
        <v>580</v>
      </c>
      <c r="P20" s="1047"/>
      <c r="Q20" s="1047"/>
      <c r="R20" s="1047"/>
      <c r="S20" s="1047">
        <v>10602</v>
      </c>
      <c r="T20" s="1047"/>
      <c r="U20" s="1047"/>
      <c r="V20" s="1047"/>
      <c r="W20" s="1047">
        <v>2463</v>
      </c>
      <c r="X20" s="1047"/>
      <c r="Y20" s="1047"/>
      <c r="Z20" s="1047"/>
      <c r="AA20" s="1047"/>
      <c r="AB20" s="1047" t="s">
        <v>53</v>
      </c>
      <c r="AC20" s="1047"/>
      <c r="AD20" s="1047"/>
      <c r="AE20" s="1047"/>
      <c r="AF20" s="1047"/>
      <c r="AG20" s="1047" t="s">
        <v>53</v>
      </c>
      <c r="AH20" s="1047"/>
      <c r="AI20" s="1047"/>
      <c r="AJ20" s="1047"/>
      <c r="AK20" s="1047"/>
      <c r="AL20" s="1046" t="s">
        <v>53</v>
      </c>
      <c r="AM20" s="1046"/>
      <c r="AN20" s="1046"/>
      <c r="AO20" s="1046"/>
      <c r="AP20" s="1046"/>
    </row>
    <row r="21" spans="1:42" ht="23.4" customHeight="1">
      <c r="A21" s="314" t="s">
        <v>1775</v>
      </c>
      <c r="B21" s="439" t="s">
        <v>1191</v>
      </c>
      <c r="C21" s="1047"/>
      <c r="D21" s="1047"/>
      <c r="E21" s="1047"/>
      <c r="F21" s="1047"/>
      <c r="G21" s="1047"/>
      <c r="H21" s="1047"/>
      <c r="I21" s="1047"/>
      <c r="J21" s="1047"/>
      <c r="K21" s="1047"/>
      <c r="L21" s="1047"/>
      <c r="M21" s="1047"/>
      <c r="N21" s="1047"/>
      <c r="O21" s="1047"/>
      <c r="P21" s="1047"/>
      <c r="Q21" s="1047"/>
      <c r="R21" s="1047"/>
      <c r="S21" s="1047"/>
      <c r="T21" s="1047"/>
      <c r="U21" s="1047"/>
      <c r="V21" s="1047"/>
      <c r="W21" s="1047"/>
      <c r="X21" s="1047"/>
      <c r="Y21" s="1047"/>
      <c r="Z21" s="1047"/>
      <c r="AA21" s="1047"/>
      <c r="AB21" s="1047"/>
      <c r="AC21" s="1047"/>
      <c r="AD21" s="1047"/>
      <c r="AE21" s="1047"/>
      <c r="AF21" s="1047"/>
      <c r="AG21" s="1047"/>
      <c r="AH21" s="1047"/>
      <c r="AI21" s="1047"/>
      <c r="AJ21" s="1047"/>
      <c r="AK21" s="1047"/>
      <c r="AL21" s="1046"/>
      <c r="AM21" s="1046"/>
      <c r="AN21" s="1046"/>
      <c r="AO21" s="1046"/>
      <c r="AP21" s="1046"/>
    </row>
    <row r="22" spans="1:42" ht="23.4" customHeight="1">
      <c r="A22" s="313" t="s">
        <v>574</v>
      </c>
      <c r="B22" s="438" t="s">
        <v>1187</v>
      </c>
      <c r="C22" s="1047">
        <v>7</v>
      </c>
      <c r="D22" s="1047"/>
      <c r="E22" s="1047" t="s">
        <v>53</v>
      </c>
      <c r="F22" s="1047"/>
      <c r="G22" s="1047">
        <f>SUM(C22:E22)</f>
        <v>7</v>
      </c>
      <c r="H22" s="1047"/>
      <c r="I22" s="1047">
        <v>3</v>
      </c>
      <c r="J22" s="1047"/>
      <c r="K22" s="1047">
        <v>2</v>
      </c>
      <c r="L22" s="1047"/>
      <c r="M22" s="1047" t="s">
        <v>53</v>
      </c>
      <c r="N22" s="1047"/>
      <c r="O22" s="1047">
        <v>345</v>
      </c>
      <c r="P22" s="1047"/>
      <c r="Q22" s="1047"/>
      <c r="R22" s="1047"/>
      <c r="S22" s="1047">
        <v>1047</v>
      </c>
      <c r="T22" s="1047"/>
      <c r="U22" s="1047"/>
      <c r="V22" s="1047"/>
      <c r="W22" s="1047">
        <v>572</v>
      </c>
      <c r="X22" s="1047"/>
      <c r="Y22" s="1047"/>
      <c r="Z22" s="1047"/>
      <c r="AA22" s="1047"/>
      <c r="AB22" s="1047" t="s">
        <v>53</v>
      </c>
      <c r="AC22" s="1047"/>
      <c r="AD22" s="1047"/>
      <c r="AE22" s="1047"/>
      <c r="AF22" s="1047"/>
      <c r="AG22" s="1047" t="s">
        <v>53</v>
      </c>
      <c r="AH22" s="1047"/>
      <c r="AI22" s="1047"/>
      <c r="AJ22" s="1047"/>
      <c r="AK22" s="1047"/>
      <c r="AL22" s="1046" t="s">
        <v>53</v>
      </c>
      <c r="AM22" s="1046"/>
      <c r="AN22" s="1046"/>
      <c r="AO22" s="1046"/>
      <c r="AP22" s="1046"/>
    </row>
    <row r="23" spans="1:42" ht="23.4" customHeight="1">
      <c r="A23" s="314" t="s">
        <v>1776</v>
      </c>
      <c r="B23" s="439" t="s">
        <v>1192</v>
      </c>
      <c r="C23" s="1047"/>
      <c r="D23" s="1047"/>
      <c r="E23" s="1047"/>
      <c r="F23" s="1047"/>
      <c r="G23" s="1047"/>
      <c r="H23" s="1047"/>
      <c r="I23" s="1047"/>
      <c r="J23" s="1047"/>
      <c r="K23" s="1047"/>
      <c r="L23" s="1047"/>
      <c r="M23" s="1047"/>
      <c r="N23" s="1047"/>
      <c r="O23" s="1047"/>
      <c r="P23" s="1047"/>
      <c r="Q23" s="1047"/>
      <c r="R23" s="1047"/>
      <c r="S23" s="1047"/>
      <c r="T23" s="1047"/>
      <c r="U23" s="1047"/>
      <c r="V23" s="1047"/>
      <c r="W23" s="1047"/>
      <c r="X23" s="1047"/>
      <c r="Y23" s="1047"/>
      <c r="Z23" s="1047"/>
      <c r="AA23" s="1047"/>
      <c r="AB23" s="1047"/>
      <c r="AC23" s="1047"/>
      <c r="AD23" s="1047"/>
      <c r="AE23" s="1047"/>
      <c r="AF23" s="1047"/>
      <c r="AG23" s="1047"/>
      <c r="AH23" s="1047"/>
      <c r="AI23" s="1047"/>
      <c r="AJ23" s="1047"/>
      <c r="AK23" s="1047"/>
      <c r="AL23" s="1046"/>
      <c r="AM23" s="1046"/>
      <c r="AN23" s="1046"/>
      <c r="AO23" s="1046"/>
      <c r="AP23" s="1046"/>
    </row>
    <row r="24" spans="1:42" ht="23.4" customHeight="1">
      <c r="A24" s="313" t="s">
        <v>575</v>
      </c>
      <c r="B24" s="440" t="s">
        <v>1341</v>
      </c>
      <c r="C24" s="1047">
        <v>36</v>
      </c>
      <c r="D24" s="1047"/>
      <c r="E24" s="1047" t="s">
        <v>53</v>
      </c>
      <c r="F24" s="1047"/>
      <c r="G24" s="1047">
        <f>SUM(C24:E24)</f>
        <v>36</v>
      </c>
      <c r="H24" s="1047"/>
      <c r="I24" s="1047">
        <v>7</v>
      </c>
      <c r="J24" s="1047"/>
      <c r="K24" s="1047">
        <v>2</v>
      </c>
      <c r="L24" s="1047"/>
      <c r="M24" s="1047">
        <v>1</v>
      </c>
      <c r="N24" s="1047"/>
      <c r="O24" s="1047">
        <v>2940</v>
      </c>
      <c r="P24" s="1047"/>
      <c r="Q24" s="1047"/>
      <c r="R24" s="1047"/>
      <c r="S24" s="1047">
        <v>8953</v>
      </c>
      <c r="T24" s="1047"/>
      <c r="U24" s="1047"/>
      <c r="V24" s="1047"/>
      <c r="W24" s="1047">
        <v>3303</v>
      </c>
      <c r="X24" s="1047"/>
      <c r="Y24" s="1047"/>
      <c r="Z24" s="1047"/>
      <c r="AA24" s="1047"/>
      <c r="AB24" s="1047" t="s">
        <v>53</v>
      </c>
      <c r="AC24" s="1047"/>
      <c r="AD24" s="1047"/>
      <c r="AE24" s="1047"/>
      <c r="AF24" s="1047"/>
      <c r="AG24" s="1047" t="s">
        <v>53</v>
      </c>
      <c r="AH24" s="1047"/>
      <c r="AI24" s="1047"/>
      <c r="AJ24" s="1047"/>
      <c r="AK24" s="1047"/>
      <c r="AL24" s="1046" t="s">
        <v>53</v>
      </c>
      <c r="AM24" s="1046"/>
      <c r="AN24" s="1046"/>
      <c r="AO24" s="1046"/>
      <c r="AP24" s="1046"/>
    </row>
    <row r="25" spans="1:42" ht="23.4" customHeight="1">
      <c r="A25" s="314" t="s">
        <v>1777</v>
      </c>
      <c r="B25" s="439" t="s">
        <v>1193</v>
      </c>
      <c r="C25" s="1047"/>
      <c r="D25" s="1047"/>
      <c r="E25" s="1047"/>
      <c r="F25" s="1047"/>
      <c r="G25" s="1047"/>
      <c r="H25" s="1047"/>
      <c r="I25" s="1047"/>
      <c r="J25" s="1047"/>
      <c r="K25" s="1047"/>
      <c r="L25" s="1047"/>
      <c r="M25" s="1047"/>
      <c r="N25" s="1047"/>
      <c r="O25" s="1047"/>
      <c r="P25" s="1047"/>
      <c r="Q25" s="1047"/>
      <c r="R25" s="1047"/>
      <c r="S25" s="1047"/>
      <c r="T25" s="1047"/>
      <c r="U25" s="1047"/>
      <c r="V25" s="1047"/>
      <c r="W25" s="1047"/>
      <c r="X25" s="1047"/>
      <c r="Y25" s="1047"/>
      <c r="Z25" s="1047"/>
      <c r="AA25" s="1047"/>
      <c r="AB25" s="1047"/>
      <c r="AC25" s="1047"/>
      <c r="AD25" s="1047"/>
      <c r="AE25" s="1047"/>
      <c r="AF25" s="1047"/>
      <c r="AG25" s="1047"/>
      <c r="AH25" s="1047"/>
      <c r="AI25" s="1047"/>
      <c r="AJ25" s="1047"/>
      <c r="AK25" s="1047"/>
      <c r="AL25" s="1046"/>
      <c r="AM25" s="1046"/>
      <c r="AN25" s="1046"/>
      <c r="AO25" s="1046"/>
      <c r="AP25" s="1046"/>
    </row>
    <row r="26" spans="1:42" ht="23.4" customHeight="1">
      <c r="A26" s="313" t="s">
        <v>317</v>
      </c>
      <c r="B26" s="438" t="s">
        <v>1340</v>
      </c>
      <c r="C26" s="1041">
        <v>9</v>
      </c>
      <c r="D26" s="1041"/>
      <c r="E26" s="1041" t="s">
        <v>53</v>
      </c>
      <c r="F26" s="1041"/>
      <c r="G26" s="1041">
        <f>SUM(C26:E26)</f>
        <v>9</v>
      </c>
      <c r="H26" s="1041"/>
      <c r="I26" s="1041">
        <v>7</v>
      </c>
      <c r="J26" s="1041"/>
      <c r="K26" s="1041">
        <v>1</v>
      </c>
      <c r="L26" s="1041"/>
      <c r="M26" s="1041" t="s">
        <v>53</v>
      </c>
      <c r="N26" s="1041"/>
      <c r="O26" s="1041">
        <v>1740</v>
      </c>
      <c r="P26" s="1041"/>
      <c r="Q26" s="1041"/>
      <c r="R26" s="1041"/>
      <c r="S26" s="1041">
        <v>6780</v>
      </c>
      <c r="T26" s="1041"/>
      <c r="U26" s="1041"/>
      <c r="V26" s="1041"/>
      <c r="W26" s="1041">
        <v>383</v>
      </c>
      <c r="X26" s="1041"/>
      <c r="Y26" s="1041"/>
      <c r="Z26" s="1041"/>
      <c r="AA26" s="1041"/>
      <c r="AB26" s="1041" t="s">
        <v>53</v>
      </c>
      <c r="AC26" s="1041"/>
      <c r="AD26" s="1041"/>
      <c r="AE26" s="1041"/>
      <c r="AF26" s="1041"/>
      <c r="AG26" s="1041" t="s">
        <v>53</v>
      </c>
      <c r="AH26" s="1041"/>
      <c r="AI26" s="1041"/>
      <c r="AJ26" s="1041"/>
      <c r="AK26" s="1041"/>
      <c r="AL26" s="1045" t="s">
        <v>53</v>
      </c>
      <c r="AM26" s="1045"/>
      <c r="AN26" s="1045"/>
      <c r="AO26" s="1045"/>
      <c r="AP26" s="1045"/>
    </row>
    <row r="27" spans="1:42" ht="23.4" customHeight="1">
      <c r="A27" s="315" t="s">
        <v>1778</v>
      </c>
      <c r="B27" s="441" t="s">
        <v>1342</v>
      </c>
      <c r="C27" s="1041"/>
      <c r="D27" s="1041"/>
      <c r="E27" s="1041"/>
      <c r="F27" s="1041"/>
      <c r="G27" s="1041"/>
      <c r="H27" s="1041"/>
      <c r="I27" s="1041"/>
      <c r="J27" s="1041"/>
      <c r="K27" s="1041"/>
      <c r="L27" s="1041"/>
      <c r="M27" s="1041"/>
      <c r="N27" s="1041"/>
      <c r="O27" s="1041"/>
      <c r="P27" s="1041"/>
      <c r="Q27" s="1041"/>
      <c r="R27" s="1041"/>
      <c r="S27" s="1041"/>
      <c r="T27" s="1041"/>
      <c r="U27" s="1041"/>
      <c r="V27" s="1041"/>
      <c r="W27" s="1041"/>
      <c r="X27" s="1041"/>
      <c r="Y27" s="1041"/>
      <c r="Z27" s="1041"/>
      <c r="AA27" s="1041"/>
      <c r="AB27" s="1041"/>
      <c r="AC27" s="1041"/>
      <c r="AD27" s="1041"/>
      <c r="AE27" s="1041"/>
      <c r="AF27" s="1041"/>
      <c r="AG27" s="1041"/>
      <c r="AH27" s="1041"/>
      <c r="AI27" s="1041"/>
      <c r="AJ27" s="1041"/>
      <c r="AK27" s="1041"/>
      <c r="AL27" s="1045"/>
      <c r="AM27" s="1045"/>
      <c r="AN27" s="1045"/>
      <c r="AO27" s="1045"/>
      <c r="AP27" s="1045"/>
    </row>
    <row r="28" spans="1:42" ht="24.05" customHeight="1">
      <c r="G28" s="1022"/>
      <c r="H28" s="1022"/>
      <c r="AD28" s="1022" t="s">
        <v>576</v>
      </c>
      <c r="AE28" s="1022"/>
      <c r="AF28" s="1022"/>
      <c r="AG28" s="1022"/>
      <c r="AH28" s="1022"/>
      <c r="AI28" s="1022"/>
      <c r="AJ28" s="1022"/>
      <c r="AK28" s="1022"/>
      <c r="AL28" s="1022"/>
      <c r="AM28" s="1022"/>
      <c r="AN28" s="1022"/>
      <c r="AO28" s="1022"/>
      <c r="AP28" s="1022"/>
    </row>
    <row r="29" spans="1:42" ht="20.95" customHeight="1"/>
    <row r="30" spans="1:42" ht="20.95" customHeight="1"/>
  </sheetData>
  <sheetProtection selectLockedCells="1" selectUnlockedCells="1"/>
  <mergeCells count="166">
    <mergeCell ref="AH4:AK5"/>
    <mergeCell ref="AL4:AN5"/>
    <mergeCell ref="AO4:AQ5"/>
    <mergeCell ref="B6:D6"/>
    <mergeCell ref="B2:D3"/>
    <mergeCell ref="B4:D4"/>
    <mergeCell ref="B5:D5"/>
    <mergeCell ref="B7:D7"/>
    <mergeCell ref="E2:J3"/>
    <mergeCell ref="E4:J5"/>
    <mergeCell ref="E6:J7"/>
    <mergeCell ref="K4:L5"/>
    <mergeCell ref="M4:N5"/>
    <mergeCell ref="O4:P5"/>
    <mergeCell ref="Q4:R5"/>
    <mergeCell ref="S4:T5"/>
    <mergeCell ref="U4:V5"/>
    <mergeCell ref="W4:AA5"/>
    <mergeCell ref="AB4:AD5"/>
    <mergeCell ref="AE4:AG5"/>
    <mergeCell ref="K6:L7"/>
    <mergeCell ref="M6:N7"/>
    <mergeCell ref="M3:N3"/>
    <mergeCell ref="O3:P3"/>
    <mergeCell ref="W26:AA27"/>
    <mergeCell ref="AB26:AF27"/>
    <mergeCell ref="AG26:AK27"/>
    <mergeCell ref="AL26:AP27"/>
    <mergeCell ref="G28:H28"/>
    <mergeCell ref="AD28:AP28"/>
    <mergeCell ref="AL24:AP25"/>
    <mergeCell ref="C26:D27"/>
    <mergeCell ref="E26:F27"/>
    <mergeCell ref="G26:H27"/>
    <mergeCell ref="I26:J27"/>
    <mergeCell ref="K26:L27"/>
    <mergeCell ref="M26:N27"/>
    <mergeCell ref="O26:R27"/>
    <mergeCell ref="S26:V27"/>
    <mergeCell ref="M24:N25"/>
    <mergeCell ref="O24:R25"/>
    <mergeCell ref="S24:V25"/>
    <mergeCell ref="W24:AA25"/>
    <mergeCell ref="AB24:AF25"/>
    <mergeCell ref="AG24:AK25"/>
    <mergeCell ref="W22:AA23"/>
    <mergeCell ref="AB22:AF23"/>
    <mergeCell ref="AG22:AK23"/>
    <mergeCell ref="AL22:AP23"/>
    <mergeCell ref="C24:D25"/>
    <mergeCell ref="E24:F25"/>
    <mergeCell ref="G24:H25"/>
    <mergeCell ref="I24:J25"/>
    <mergeCell ref="K24:L25"/>
    <mergeCell ref="C22:D23"/>
    <mergeCell ref="E22:F23"/>
    <mergeCell ref="G22:H23"/>
    <mergeCell ref="I22:J23"/>
    <mergeCell ref="K22:L23"/>
    <mergeCell ref="M22:N23"/>
    <mergeCell ref="O22:R23"/>
    <mergeCell ref="S22:V23"/>
    <mergeCell ref="C20:D21"/>
    <mergeCell ref="E20:F21"/>
    <mergeCell ref="G20:H21"/>
    <mergeCell ref="I20:J21"/>
    <mergeCell ref="K20:L21"/>
    <mergeCell ref="AL20:AP21"/>
    <mergeCell ref="M20:N21"/>
    <mergeCell ref="O20:R21"/>
    <mergeCell ref="S20:V21"/>
    <mergeCell ref="W20:AA21"/>
    <mergeCell ref="AB20:AF21"/>
    <mergeCell ref="AG20:AK21"/>
    <mergeCell ref="C16:D17"/>
    <mergeCell ref="E16:F17"/>
    <mergeCell ref="G16:H17"/>
    <mergeCell ref="I16:J17"/>
    <mergeCell ref="K16:L17"/>
    <mergeCell ref="AL16:AP17"/>
    <mergeCell ref="C18:D19"/>
    <mergeCell ref="E18:F19"/>
    <mergeCell ref="G18:H19"/>
    <mergeCell ref="I18:J19"/>
    <mergeCell ref="K18:L19"/>
    <mergeCell ref="M18:N19"/>
    <mergeCell ref="O18:R19"/>
    <mergeCell ref="S18:V19"/>
    <mergeCell ref="M16:N17"/>
    <mergeCell ref="O16:R17"/>
    <mergeCell ref="S16:V17"/>
    <mergeCell ref="W16:AA17"/>
    <mergeCell ref="AB16:AF17"/>
    <mergeCell ref="AG16:AK17"/>
    <mergeCell ref="W18:AA19"/>
    <mergeCell ref="AB18:AF19"/>
    <mergeCell ref="AG18:AK19"/>
    <mergeCell ref="AL18:AP19"/>
    <mergeCell ref="AL12:AP13"/>
    <mergeCell ref="C14:D15"/>
    <mergeCell ref="E14:F15"/>
    <mergeCell ref="G14:H15"/>
    <mergeCell ref="I14:J15"/>
    <mergeCell ref="K14:L15"/>
    <mergeCell ref="M14:N15"/>
    <mergeCell ref="O14:R15"/>
    <mergeCell ref="S14:V15"/>
    <mergeCell ref="M12:N13"/>
    <mergeCell ref="O12:R13"/>
    <mergeCell ref="S12:V13"/>
    <mergeCell ref="W12:AA13"/>
    <mergeCell ref="AB12:AF13"/>
    <mergeCell ref="AG12:AK13"/>
    <mergeCell ref="W14:AA15"/>
    <mergeCell ref="AB14:AF15"/>
    <mergeCell ref="AG14:AK15"/>
    <mergeCell ref="AL14:AP15"/>
    <mergeCell ref="C12:D13"/>
    <mergeCell ref="E12:F13"/>
    <mergeCell ref="G12:H13"/>
    <mergeCell ref="I12:J13"/>
    <mergeCell ref="K12:L13"/>
    <mergeCell ref="O10:R11"/>
    <mergeCell ref="S10:V11"/>
    <mergeCell ref="W10:AP10"/>
    <mergeCell ref="U6:V7"/>
    <mergeCell ref="W6:AA7"/>
    <mergeCell ref="AB6:AD7"/>
    <mergeCell ref="AE6:AG7"/>
    <mergeCell ref="AH6:AK7"/>
    <mergeCell ref="AL6:AN7"/>
    <mergeCell ref="W11:AA11"/>
    <mergeCell ref="AB11:AF11"/>
    <mergeCell ref="AG11:AK11"/>
    <mergeCell ref="AL11:AP11"/>
    <mergeCell ref="AO6:AQ7"/>
    <mergeCell ref="Z9:AP9"/>
    <mergeCell ref="O6:P7"/>
    <mergeCell ref="Q6:R7"/>
    <mergeCell ref="S6:T7"/>
    <mergeCell ref="C11:D11"/>
    <mergeCell ref="E11:F11"/>
    <mergeCell ref="G11:H11"/>
    <mergeCell ref="I11:J11"/>
    <mergeCell ref="K11:L11"/>
    <mergeCell ref="A9:L9"/>
    <mergeCell ref="A10:A11"/>
    <mergeCell ref="B10:B11"/>
    <mergeCell ref="C10:H10"/>
    <mergeCell ref="I10:N10"/>
    <mergeCell ref="M11:N11"/>
    <mergeCell ref="AA1:AQ1"/>
    <mergeCell ref="A2:A3"/>
    <mergeCell ref="K2:P2"/>
    <mergeCell ref="Q2:V2"/>
    <mergeCell ref="W2:AA3"/>
    <mergeCell ref="AB2:AQ2"/>
    <mergeCell ref="K3:L3"/>
    <mergeCell ref="AE3:AG3"/>
    <mergeCell ref="AH3:AK3"/>
    <mergeCell ref="AL3:AN3"/>
    <mergeCell ref="AO3:AQ3"/>
    <mergeCell ref="U3:V3"/>
    <mergeCell ref="AB3:AD3"/>
    <mergeCell ref="Q3:R3"/>
    <mergeCell ref="S3:T3"/>
  </mergeCells>
  <phoneticPr fontId="5"/>
  <pageMargins left="0.78740157480314965" right="0.39370078740157483" top="0.39370078740157483" bottom="0.39370078740157483" header="0" footer="0"/>
  <pageSetup paperSize="9" scale="88" firstPageNumber="0" orientation="landscape" horizontalDpi="300" verticalDpi="300" r:id="rId1"/>
  <headerFooter scaleWithDoc="0" alignWithMargins="0">
    <oddFooter>&amp;C&amp;"ＭＳ 明朝,標準"－３１－</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4">
    <pageSetUpPr fitToPage="1"/>
  </sheetPr>
  <dimension ref="A1:BG42"/>
  <sheetViews>
    <sheetView view="pageLayout" zoomScaleNormal="100" workbookViewId="0">
      <selection activeCell="J12" sqref="J12:AC12"/>
    </sheetView>
  </sheetViews>
  <sheetFormatPr defaultColWidth="9" defaultRowHeight="14.4"/>
  <cols>
    <col min="1" max="1" width="1.6640625" style="291" customWidth="1"/>
    <col min="2" max="3" width="2.6640625" style="291" customWidth="1"/>
    <col min="4" max="4" width="1.6640625" style="291" customWidth="1"/>
    <col min="5" max="24" width="2.6640625" style="291" customWidth="1"/>
    <col min="25" max="25" width="3.6640625" style="291" customWidth="1"/>
    <col min="26" max="29" width="2.6640625" style="291" customWidth="1"/>
    <col min="30" max="32" width="3.109375" style="291" customWidth="1"/>
    <col min="33" max="33" width="2.77734375" style="291" customWidth="1"/>
    <col min="34" max="35" width="3.109375" style="291" customWidth="1"/>
    <col min="36" max="60" width="2.6640625" style="291" customWidth="1"/>
    <col min="61" max="61" width="2.5546875" style="291" customWidth="1"/>
    <col min="62" max="173" width="2.6640625" style="291" customWidth="1"/>
    <col min="174" max="255" width="9" style="291"/>
    <col min="256" max="256" width="1.6640625" style="291" customWidth="1"/>
    <col min="257" max="258" width="2.6640625" style="291" customWidth="1"/>
    <col min="259" max="259" width="1.6640625" style="291" customWidth="1"/>
    <col min="260" max="279" width="2.6640625" style="291" customWidth="1"/>
    <col min="280" max="280" width="3.6640625" style="291" customWidth="1"/>
    <col min="281" max="284" width="2.6640625" style="291" customWidth="1"/>
    <col min="285" max="287" width="3.109375" style="291" customWidth="1"/>
    <col min="288" max="288" width="2.77734375" style="291" customWidth="1"/>
    <col min="289" max="290" width="3.109375" style="291" customWidth="1"/>
    <col min="291" max="429" width="2.6640625" style="291" customWidth="1"/>
    <col min="430" max="511" width="9" style="291"/>
    <col min="512" max="512" width="1.6640625" style="291" customWidth="1"/>
    <col min="513" max="514" width="2.6640625" style="291" customWidth="1"/>
    <col min="515" max="515" width="1.6640625" style="291" customWidth="1"/>
    <col min="516" max="535" width="2.6640625" style="291" customWidth="1"/>
    <col min="536" max="536" width="3.6640625" style="291" customWidth="1"/>
    <col min="537" max="540" width="2.6640625" style="291" customWidth="1"/>
    <col min="541" max="543" width="3.109375" style="291" customWidth="1"/>
    <col min="544" max="544" width="2.77734375" style="291" customWidth="1"/>
    <col min="545" max="546" width="3.109375" style="291" customWidth="1"/>
    <col min="547" max="685" width="2.6640625" style="291" customWidth="1"/>
    <col min="686" max="767" width="9" style="291"/>
    <col min="768" max="768" width="1.6640625" style="291" customWidth="1"/>
    <col min="769" max="770" width="2.6640625" style="291" customWidth="1"/>
    <col min="771" max="771" width="1.6640625" style="291" customWidth="1"/>
    <col min="772" max="791" width="2.6640625" style="291" customWidth="1"/>
    <col min="792" max="792" width="3.6640625" style="291" customWidth="1"/>
    <col min="793" max="796" width="2.6640625" style="291" customWidth="1"/>
    <col min="797" max="799" width="3.109375" style="291" customWidth="1"/>
    <col min="800" max="800" width="2.77734375" style="291" customWidth="1"/>
    <col min="801" max="802" width="3.109375" style="291" customWidth="1"/>
    <col min="803" max="941" width="2.6640625" style="291" customWidth="1"/>
    <col min="942" max="1023" width="9" style="291"/>
    <col min="1024" max="1024" width="1.6640625" style="291" customWidth="1"/>
    <col min="1025" max="1026" width="2.6640625" style="291" customWidth="1"/>
    <col min="1027" max="1027" width="1.6640625" style="291" customWidth="1"/>
    <col min="1028" max="1047" width="2.6640625" style="291" customWidth="1"/>
    <col min="1048" max="1048" width="3.6640625" style="291" customWidth="1"/>
    <col min="1049" max="1052" width="2.6640625" style="291" customWidth="1"/>
    <col min="1053" max="1055" width="3.109375" style="291" customWidth="1"/>
    <col min="1056" max="1056" width="2.77734375" style="291" customWidth="1"/>
    <col min="1057" max="1058" width="3.109375" style="291" customWidth="1"/>
    <col min="1059" max="1197" width="2.6640625" style="291" customWidth="1"/>
    <col min="1198" max="1279" width="9" style="291"/>
    <col min="1280" max="1280" width="1.6640625" style="291" customWidth="1"/>
    <col min="1281" max="1282" width="2.6640625" style="291" customWidth="1"/>
    <col min="1283" max="1283" width="1.6640625" style="291" customWidth="1"/>
    <col min="1284" max="1303" width="2.6640625" style="291" customWidth="1"/>
    <col min="1304" max="1304" width="3.6640625" style="291" customWidth="1"/>
    <col min="1305" max="1308" width="2.6640625" style="291" customWidth="1"/>
    <col min="1309" max="1311" width="3.109375" style="291" customWidth="1"/>
    <col min="1312" max="1312" width="2.77734375" style="291" customWidth="1"/>
    <col min="1313" max="1314" width="3.109375" style="291" customWidth="1"/>
    <col min="1315" max="1453" width="2.6640625" style="291" customWidth="1"/>
    <col min="1454" max="1535" width="9" style="291"/>
    <col min="1536" max="1536" width="1.6640625" style="291" customWidth="1"/>
    <col min="1537" max="1538" width="2.6640625" style="291" customWidth="1"/>
    <col min="1539" max="1539" width="1.6640625" style="291" customWidth="1"/>
    <col min="1540" max="1559" width="2.6640625" style="291" customWidth="1"/>
    <col min="1560" max="1560" width="3.6640625" style="291" customWidth="1"/>
    <col min="1561" max="1564" width="2.6640625" style="291" customWidth="1"/>
    <col min="1565" max="1567" width="3.109375" style="291" customWidth="1"/>
    <col min="1568" max="1568" width="2.77734375" style="291" customWidth="1"/>
    <col min="1569" max="1570" width="3.109375" style="291" customWidth="1"/>
    <col min="1571" max="1709" width="2.6640625" style="291" customWidth="1"/>
    <col min="1710" max="1791" width="9" style="291"/>
    <col min="1792" max="1792" width="1.6640625" style="291" customWidth="1"/>
    <col min="1793" max="1794" width="2.6640625" style="291" customWidth="1"/>
    <col min="1795" max="1795" width="1.6640625" style="291" customWidth="1"/>
    <col min="1796" max="1815" width="2.6640625" style="291" customWidth="1"/>
    <col min="1816" max="1816" width="3.6640625" style="291" customWidth="1"/>
    <col min="1817" max="1820" width="2.6640625" style="291" customWidth="1"/>
    <col min="1821" max="1823" width="3.109375" style="291" customWidth="1"/>
    <col min="1824" max="1824" width="2.77734375" style="291" customWidth="1"/>
    <col min="1825" max="1826" width="3.109375" style="291" customWidth="1"/>
    <col min="1827" max="1965" width="2.6640625" style="291" customWidth="1"/>
    <col min="1966" max="2047" width="9" style="291"/>
    <col min="2048" max="2048" width="1.6640625" style="291" customWidth="1"/>
    <col min="2049" max="2050" width="2.6640625" style="291" customWidth="1"/>
    <col min="2051" max="2051" width="1.6640625" style="291" customWidth="1"/>
    <col min="2052" max="2071" width="2.6640625" style="291" customWidth="1"/>
    <col min="2072" max="2072" width="3.6640625" style="291" customWidth="1"/>
    <col min="2073" max="2076" width="2.6640625" style="291" customWidth="1"/>
    <col min="2077" max="2079" width="3.109375" style="291" customWidth="1"/>
    <col min="2080" max="2080" width="2.77734375" style="291" customWidth="1"/>
    <col min="2081" max="2082" width="3.109375" style="291" customWidth="1"/>
    <col min="2083" max="2221" width="2.6640625" style="291" customWidth="1"/>
    <col min="2222" max="2303" width="9" style="291"/>
    <col min="2304" max="2304" width="1.6640625" style="291" customWidth="1"/>
    <col min="2305" max="2306" width="2.6640625" style="291" customWidth="1"/>
    <col min="2307" max="2307" width="1.6640625" style="291" customWidth="1"/>
    <col min="2308" max="2327" width="2.6640625" style="291" customWidth="1"/>
    <col min="2328" max="2328" width="3.6640625" style="291" customWidth="1"/>
    <col min="2329" max="2332" width="2.6640625" style="291" customWidth="1"/>
    <col min="2333" max="2335" width="3.109375" style="291" customWidth="1"/>
    <col min="2336" max="2336" width="2.77734375" style="291" customWidth="1"/>
    <col min="2337" max="2338" width="3.109375" style="291" customWidth="1"/>
    <col min="2339" max="2477" width="2.6640625" style="291" customWidth="1"/>
    <col min="2478" max="2559" width="9" style="291"/>
    <col min="2560" max="2560" width="1.6640625" style="291" customWidth="1"/>
    <col min="2561" max="2562" width="2.6640625" style="291" customWidth="1"/>
    <col min="2563" max="2563" width="1.6640625" style="291" customWidth="1"/>
    <col min="2564" max="2583" width="2.6640625" style="291" customWidth="1"/>
    <col min="2584" max="2584" width="3.6640625" style="291" customWidth="1"/>
    <col min="2585" max="2588" width="2.6640625" style="291" customWidth="1"/>
    <col min="2589" max="2591" width="3.109375" style="291" customWidth="1"/>
    <col min="2592" max="2592" width="2.77734375" style="291" customWidth="1"/>
    <col min="2593" max="2594" width="3.109375" style="291" customWidth="1"/>
    <col min="2595" max="2733" width="2.6640625" style="291" customWidth="1"/>
    <col min="2734" max="2815" width="9" style="291"/>
    <col min="2816" max="2816" width="1.6640625" style="291" customWidth="1"/>
    <col min="2817" max="2818" width="2.6640625" style="291" customWidth="1"/>
    <col min="2819" max="2819" width="1.6640625" style="291" customWidth="1"/>
    <col min="2820" max="2839" width="2.6640625" style="291" customWidth="1"/>
    <col min="2840" max="2840" width="3.6640625" style="291" customWidth="1"/>
    <col min="2841" max="2844" width="2.6640625" style="291" customWidth="1"/>
    <col min="2845" max="2847" width="3.109375" style="291" customWidth="1"/>
    <col min="2848" max="2848" width="2.77734375" style="291" customWidth="1"/>
    <col min="2849" max="2850" width="3.109375" style="291" customWidth="1"/>
    <col min="2851" max="2989" width="2.6640625" style="291" customWidth="1"/>
    <col min="2990" max="3071" width="9" style="291"/>
    <col min="3072" max="3072" width="1.6640625" style="291" customWidth="1"/>
    <col min="3073" max="3074" width="2.6640625" style="291" customWidth="1"/>
    <col min="3075" max="3075" width="1.6640625" style="291" customWidth="1"/>
    <col min="3076" max="3095" width="2.6640625" style="291" customWidth="1"/>
    <col min="3096" max="3096" width="3.6640625" style="291" customWidth="1"/>
    <col min="3097" max="3100" width="2.6640625" style="291" customWidth="1"/>
    <col min="3101" max="3103" width="3.109375" style="291" customWidth="1"/>
    <col min="3104" max="3104" width="2.77734375" style="291" customWidth="1"/>
    <col min="3105" max="3106" width="3.109375" style="291" customWidth="1"/>
    <col min="3107" max="3245" width="2.6640625" style="291" customWidth="1"/>
    <col min="3246" max="3327" width="9" style="291"/>
    <col min="3328" max="3328" width="1.6640625" style="291" customWidth="1"/>
    <col min="3329" max="3330" width="2.6640625" style="291" customWidth="1"/>
    <col min="3331" max="3331" width="1.6640625" style="291" customWidth="1"/>
    <col min="3332" max="3351" width="2.6640625" style="291" customWidth="1"/>
    <col min="3352" max="3352" width="3.6640625" style="291" customWidth="1"/>
    <col min="3353" max="3356" width="2.6640625" style="291" customWidth="1"/>
    <col min="3357" max="3359" width="3.109375" style="291" customWidth="1"/>
    <col min="3360" max="3360" width="2.77734375" style="291" customWidth="1"/>
    <col min="3361" max="3362" width="3.109375" style="291" customWidth="1"/>
    <col min="3363" max="3501" width="2.6640625" style="291" customWidth="1"/>
    <col min="3502" max="3583" width="9" style="291"/>
    <col min="3584" max="3584" width="1.6640625" style="291" customWidth="1"/>
    <col min="3585" max="3586" width="2.6640625" style="291" customWidth="1"/>
    <col min="3587" max="3587" width="1.6640625" style="291" customWidth="1"/>
    <col min="3588" max="3607" width="2.6640625" style="291" customWidth="1"/>
    <col min="3608" max="3608" width="3.6640625" style="291" customWidth="1"/>
    <col min="3609" max="3612" width="2.6640625" style="291" customWidth="1"/>
    <col min="3613" max="3615" width="3.109375" style="291" customWidth="1"/>
    <col min="3616" max="3616" width="2.77734375" style="291" customWidth="1"/>
    <col min="3617" max="3618" width="3.109375" style="291" customWidth="1"/>
    <col min="3619" max="3757" width="2.6640625" style="291" customWidth="1"/>
    <col min="3758" max="3839" width="9" style="291"/>
    <col min="3840" max="3840" width="1.6640625" style="291" customWidth="1"/>
    <col min="3841" max="3842" width="2.6640625" style="291" customWidth="1"/>
    <col min="3843" max="3843" width="1.6640625" style="291" customWidth="1"/>
    <col min="3844" max="3863" width="2.6640625" style="291" customWidth="1"/>
    <col min="3864" max="3864" width="3.6640625" style="291" customWidth="1"/>
    <col min="3865" max="3868" width="2.6640625" style="291" customWidth="1"/>
    <col min="3869" max="3871" width="3.109375" style="291" customWidth="1"/>
    <col min="3872" max="3872" width="2.77734375" style="291" customWidth="1"/>
    <col min="3873" max="3874" width="3.109375" style="291" customWidth="1"/>
    <col min="3875" max="4013" width="2.6640625" style="291" customWidth="1"/>
    <col min="4014" max="4095" width="9" style="291"/>
    <col min="4096" max="4096" width="1.6640625" style="291" customWidth="1"/>
    <col min="4097" max="4098" width="2.6640625" style="291" customWidth="1"/>
    <col min="4099" max="4099" width="1.6640625" style="291" customWidth="1"/>
    <col min="4100" max="4119" width="2.6640625" style="291" customWidth="1"/>
    <col min="4120" max="4120" width="3.6640625" style="291" customWidth="1"/>
    <col min="4121" max="4124" width="2.6640625" style="291" customWidth="1"/>
    <col min="4125" max="4127" width="3.109375" style="291" customWidth="1"/>
    <col min="4128" max="4128" width="2.77734375" style="291" customWidth="1"/>
    <col min="4129" max="4130" width="3.109375" style="291" customWidth="1"/>
    <col min="4131" max="4269" width="2.6640625" style="291" customWidth="1"/>
    <col min="4270" max="4351" width="9" style="291"/>
    <col min="4352" max="4352" width="1.6640625" style="291" customWidth="1"/>
    <col min="4353" max="4354" width="2.6640625" style="291" customWidth="1"/>
    <col min="4355" max="4355" width="1.6640625" style="291" customWidth="1"/>
    <col min="4356" max="4375" width="2.6640625" style="291" customWidth="1"/>
    <col min="4376" max="4376" width="3.6640625" style="291" customWidth="1"/>
    <col min="4377" max="4380" width="2.6640625" style="291" customWidth="1"/>
    <col min="4381" max="4383" width="3.109375" style="291" customWidth="1"/>
    <col min="4384" max="4384" width="2.77734375" style="291" customWidth="1"/>
    <col min="4385" max="4386" width="3.109375" style="291" customWidth="1"/>
    <col min="4387" max="4525" width="2.6640625" style="291" customWidth="1"/>
    <col min="4526" max="4607" width="9" style="291"/>
    <col min="4608" max="4608" width="1.6640625" style="291" customWidth="1"/>
    <col min="4609" max="4610" width="2.6640625" style="291" customWidth="1"/>
    <col min="4611" max="4611" width="1.6640625" style="291" customWidth="1"/>
    <col min="4612" max="4631" width="2.6640625" style="291" customWidth="1"/>
    <col min="4632" max="4632" width="3.6640625" style="291" customWidth="1"/>
    <col min="4633" max="4636" width="2.6640625" style="291" customWidth="1"/>
    <col min="4637" max="4639" width="3.109375" style="291" customWidth="1"/>
    <col min="4640" max="4640" width="2.77734375" style="291" customWidth="1"/>
    <col min="4641" max="4642" width="3.109375" style="291" customWidth="1"/>
    <col min="4643" max="4781" width="2.6640625" style="291" customWidth="1"/>
    <col min="4782" max="4863" width="9" style="291"/>
    <col min="4864" max="4864" width="1.6640625" style="291" customWidth="1"/>
    <col min="4865" max="4866" width="2.6640625" style="291" customWidth="1"/>
    <col min="4867" max="4867" width="1.6640625" style="291" customWidth="1"/>
    <col min="4868" max="4887" width="2.6640625" style="291" customWidth="1"/>
    <col min="4888" max="4888" width="3.6640625" style="291" customWidth="1"/>
    <col min="4889" max="4892" width="2.6640625" style="291" customWidth="1"/>
    <col min="4893" max="4895" width="3.109375" style="291" customWidth="1"/>
    <col min="4896" max="4896" width="2.77734375" style="291" customWidth="1"/>
    <col min="4897" max="4898" width="3.109375" style="291" customWidth="1"/>
    <col min="4899" max="5037" width="2.6640625" style="291" customWidth="1"/>
    <col min="5038" max="5119" width="9" style="291"/>
    <col min="5120" max="5120" width="1.6640625" style="291" customWidth="1"/>
    <col min="5121" max="5122" width="2.6640625" style="291" customWidth="1"/>
    <col min="5123" max="5123" width="1.6640625" style="291" customWidth="1"/>
    <col min="5124" max="5143" width="2.6640625" style="291" customWidth="1"/>
    <col min="5144" max="5144" width="3.6640625" style="291" customWidth="1"/>
    <col min="5145" max="5148" width="2.6640625" style="291" customWidth="1"/>
    <col min="5149" max="5151" width="3.109375" style="291" customWidth="1"/>
    <col min="5152" max="5152" width="2.77734375" style="291" customWidth="1"/>
    <col min="5153" max="5154" width="3.109375" style="291" customWidth="1"/>
    <col min="5155" max="5293" width="2.6640625" style="291" customWidth="1"/>
    <col min="5294" max="5375" width="9" style="291"/>
    <col min="5376" max="5376" width="1.6640625" style="291" customWidth="1"/>
    <col min="5377" max="5378" width="2.6640625" style="291" customWidth="1"/>
    <col min="5379" max="5379" width="1.6640625" style="291" customWidth="1"/>
    <col min="5380" max="5399" width="2.6640625" style="291" customWidth="1"/>
    <col min="5400" max="5400" width="3.6640625" style="291" customWidth="1"/>
    <col min="5401" max="5404" width="2.6640625" style="291" customWidth="1"/>
    <col min="5405" max="5407" width="3.109375" style="291" customWidth="1"/>
    <col min="5408" max="5408" width="2.77734375" style="291" customWidth="1"/>
    <col min="5409" max="5410" width="3.109375" style="291" customWidth="1"/>
    <col min="5411" max="5549" width="2.6640625" style="291" customWidth="1"/>
    <col min="5550" max="5631" width="9" style="291"/>
    <col min="5632" max="5632" width="1.6640625" style="291" customWidth="1"/>
    <col min="5633" max="5634" width="2.6640625" style="291" customWidth="1"/>
    <col min="5635" max="5635" width="1.6640625" style="291" customWidth="1"/>
    <col min="5636" max="5655" width="2.6640625" style="291" customWidth="1"/>
    <col min="5656" max="5656" width="3.6640625" style="291" customWidth="1"/>
    <col min="5657" max="5660" width="2.6640625" style="291" customWidth="1"/>
    <col min="5661" max="5663" width="3.109375" style="291" customWidth="1"/>
    <col min="5664" max="5664" width="2.77734375" style="291" customWidth="1"/>
    <col min="5665" max="5666" width="3.109375" style="291" customWidth="1"/>
    <col min="5667" max="5805" width="2.6640625" style="291" customWidth="1"/>
    <col min="5806" max="5887" width="9" style="291"/>
    <col min="5888" max="5888" width="1.6640625" style="291" customWidth="1"/>
    <col min="5889" max="5890" width="2.6640625" style="291" customWidth="1"/>
    <col min="5891" max="5891" width="1.6640625" style="291" customWidth="1"/>
    <col min="5892" max="5911" width="2.6640625" style="291" customWidth="1"/>
    <col min="5912" max="5912" width="3.6640625" style="291" customWidth="1"/>
    <col min="5913" max="5916" width="2.6640625" style="291" customWidth="1"/>
    <col min="5917" max="5919" width="3.109375" style="291" customWidth="1"/>
    <col min="5920" max="5920" width="2.77734375" style="291" customWidth="1"/>
    <col min="5921" max="5922" width="3.109375" style="291" customWidth="1"/>
    <col min="5923" max="6061" width="2.6640625" style="291" customWidth="1"/>
    <col min="6062" max="6143" width="9" style="291"/>
    <col min="6144" max="6144" width="1.6640625" style="291" customWidth="1"/>
    <col min="6145" max="6146" width="2.6640625" style="291" customWidth="1"/>
    <col min="6147" max="6147" width="1.6640625" style="291" customWidth="1"/>
    <col min="6148" max="6167" width="2.6640625" style="291" customWidth="1"/>
    <col min="6168" max="6168" width="3.6640625" style="291" customWidth="1"/>
    <col min="6169" max="6172" width="2.6640625" style="291" customWidth="1"/>
    <col min="6173" max="6175" width="3.109375" style="291" customWidth="1"/>
    <col min="6176" max="6176" width="2.77734375" style="291" customWidth="1"/>
    <col min="6177" max="6178" width="3.109375" style="291" customWidth="1"/>
    <col min="6179" max="6317" width="2.6640625" style="291" customWidth="1"/>
    <col min="6318" max="6399" width="9" style="291"/>
    <col min="6400" max="6400" width="1.6640625" style="291" customWidth="1"/>
    <col min="6401" max="6402" width="2.6640625" style="291" customWidth="1"/>
    <col min="6403" max="6403" width="1.6640625" style="291" customWidth="1"/>
    <col min="6404" max="6423" width="2.6640625" style="291" customWidth="1"/>
    <col min="6424" max="6424" width="3.6640625" style="291" customWidth="1"/>
    <col min="6425" max="6428" width="2.6640625" style="291" customWidth="1"/>
    <col min="6429" max="6431" width="3.109375" style="291" customWidth="1"/>
    <col min="6432" max="6432" width="2.77734375" style="291" customWidth="1"/>
    <col min="6433" max="6434" width="3.109375" style="291" customWidth="1"/>
    <col min="6435" max="6573" width="2.6640625" style="291" customWidth="1"/>
    <col min="6574" max="6655" width="9" style="291"/>
    <col min="6656" max="6656" width="1.6640625" style="291" customWidth="1"/>
    <col min="6657" max="6658" width="2.6640625" style="291" customWidth="1"/>
    <col min="6659" max="6659" width="1.6640625" style="291" customWidth="1"/>
    <col min="6660" max="6679" width="2.6640625" style="291" customWidth="1"/>
    <col min="6680" max="6680" width="3.6640625" style="291" customWidth="1"/>
    <col min="6681" max="6684" width="2.6640625" style="291" customWidth="1"/>
    <col min="6685" max="6687" width="3.109375" style="291" customWidth="1"/>
    <col min="6688" max="6688" width="2.77734375" style="291" customWidth="1"/>
    <col min="6689" max="6690" width="3.109375" style="291" customWidth="1"/>
    <col min="6691" max="6829" width="2.6640625" style="291" customWidth="1"/>
    <col min="6830" max="6911" width="9" style="291"/>
    <col min="6912" max="6912" width="1.6640625" style="291" customWidth="1"/>
    <col min="6913" max="6914" width="2.6640625" style="291" customWidth="1"/>
    <col min="6915" max="6915" width="1.6640625" style="291" customWidth="1"/>
    <col min="6916" max="6935" width="2.6640625" style="291" customWidth="1"/>
    <col min="6936" max="6936" width="3.6640625" style="291" customWidth="1"/>
    <col min="6937" max="6940" width="2.6640625" style="291" customWidth="1"/>
    <col min="6941" max="6943" width="3.109375" style="291" customWidth="1"/>
    <col min="6944" max="6944" width="2.77734375" style="291" customWidth="1"/>
    <col min="6945" max="6946" width="3.109375" style="291" customWidth="1"/>
    <col min="6947" max="7085" width="2.6640625" style="291" customWidth="1"/>
    <col min="7086" max="7167" width="9" style="291"/>
    <col min="7168" max="7168" width="1.6640625" style="291" customWidth="1"/>
    <col min="7169" max="7170" width="2.6640625" style="291" customWidth="1"/>
    <col min="7171" max="7171" width="1.6640625" style="291" customWidth="1"/>
    <col min="7172" max="7191" width="2.6640625" style="291" customWidth="1"/>
    <col min="7192" max="7192" width="3.6640625" style="291" customWidth="1"/>
    <col min="7193" max="7196" width="2.6640625" style="291" customWidth="1"/>
    <col min="7197" max="7199" width="3.109375" style="291" customWidth="1"/>
    <col min="7200" max="7200" width="2.77734375" style="291" customWidth="1"/>
    <col min="7201" max="7202" width="3.109375" style="291" customWidth="1"/>
    <col min="7203" max="7341" width="2.6640625" style="291" customWidth="1"/>
    <col min="7342" max="7423" width="9" style="291"/>
    <col min="7424" max="7424" width="1.6640625" style="291" customWidth="1"/>
    <col min="7425" max="7426" width="2.6640625" style="291" customWidth="1"/>
    <col min="7427" max="7427" width="1.6640625" style="291" customWidth="1"/>
    <col min="7428" max="7447" width="2.6640625" style="291" customWidth="1"/>
    <col min="7448" max="7448" width="3.6640625" style="291" customWidth="1"/>
    <col min="7449" max="7452" width="2.6640625" style="291" customWidth="1"/>
    <col min="7453" max="7455" width="3.109375" style="291" customWidth="1"/>
    <col min="7456" max="7456" width="2.77734375" style="291" customWidth="1"/>
    <col min="7457" max="7458" width="3.109375" style="291" customWidth="1"/>
    <col min="7459" max="7597" width="2.6640625" style="291" customWidth="1"/>
    <col min="7598" max="7679" width="9" style="291"/>
    <col min="7680" max="7680" width="1.6640625" style="291" customWidth="1"/>
    <col min="7681" max="7682" width="2.6640625" style="291" customWidth="1"/>
    <col min="7683" max="7683" width="1.6640625" style="291" customWidth="1"/>
    <col min="7684" max="7703" width="2.6640625" style="291" customWidth="1"/>
    <col min="7704" max="7704" width="3.6640625" style="291" customWidth="1"/>
    <col min="7705" max="7708" width="2.6640625" style="291" customWidth="1"/>
    <col min="7709" max="7711" width="3.109375" style="291" customWidth="1"/>
    <col min="7712" max="7712" width="2.77734375" style="291" customWidth="1"/>
    <col min="7713" max="7714" width="3.109375" style="291" customWidth="1"/>
    <col min="7715" max="7853" width="2.6640625" style="291" customWidth="1"/>
    <col min="7854" max="7935" width="9" style="291"/>
    <col min="7936" max="7936" width="1.6640625" style="291" customWidth="1"/>
    <col min="7937" max="7938" width="2.6640625" style="291" customWidth="1"/>
    <col min="7939" max="7939" width="1.6640625" style="291" customWidth="1"/>
    <col min="7940" max="7959" width="2.6640625" style="291" customWidth="1"/>
    <col min="7960" max="7960" width="3.6640625" style="291" customWidth="1"/>
    <col min="7961" max="7964" width="2.6640625" style="291" customWidth="1"/>
    <col min="7965" max="7967" width="3.109375" style="291" customWidth="1"/>
    <col min="7968" max="7968" width="2.77734375" style="291" customWidth="1"/>
    <col min="7969" max="7970" width="3.109375" style="291" customWidth="1"/>
    <col min="7971" max="8109" width="2.6640625" style="291" customWidth="1"/>
    <col min="8110" max="8191" width="9" style="291"/>
    <col min="8192" max="8192" width="1.6640625" style="291" customWidth="1"/>
    <col min="8193" max="8194" width="2.6640625" style="291" customWidth="1"/>
    <col min="8195" max="8195" width="1.6640625" style="291" customWidth="1"/>
    <col min="8196" max="8215" width="2.6640625" style="291" customWidth="1"/>
    <col min="8216" max="8216" width="3.6640625" style="291" customWidth="1"/>
    <col min="8217" max="8220" width="2.6640625" style="291" customWidth="1"/>
    <col min="8221" max="8223" width="3.109375" style="291" customWidth="1"/>
    <col min="8224" max="8224" width="2.77734375" style="291" customWidth="1"/>
    <col min="8225" max="8226" width="3.109375" style="291" customWidth="1"/>
    <col min="8227" max="8365" width="2.6640625" style="291" customWidth="1"/>
    <col min="8366" max="8447" width="9" style="291"/>
    <col min="8448" max="8448" width="1.6640625" style="291" customWidth="1"/>
    <col min="8449" max="8450" width="2.6640625" style="291" customWidth="1"/>
    <col min="8451" max="8451" width="1.6640625" style="291" customWidth="1"/>
    <col min="8452" max="8471" width="2.6640625" style="291" customWidth="1"/>
    <col min="8472" max="8472" width="3.6640625" style="291" customWidth="1"/>
    <col min="8473" max="8476" width="2.6640625" style="291" customWidth="1"/>
    <col min="8477" max="8479" width="3.109375" style="291" customWidth="1"/>
    <col min="8480" max="8480" width="2.77734375" style="291" customWidth="1"/>
    <col min="8481" max="8482" width="3.109375" style="291" customWidth="1"/>
    <col min="8483" max="8621" width="2.6640625" style="291" customWidth="1"/>
    <col min="8622" max="8703" width="9" style="291"/>
    <col min="8704" max="8704" width="1.6640625" style="291" customWidth="1"/>
    <col min="8705" max="8706" width="2.6640625" style="291" customWidth="1"/>
    <col min="8707" max="8707" width="1.6640625" style="291" customWidth="1"/>
    <col min="8708" max="8727" width="2.6640625" style="291" customWidth="1"/>
    <col min="8728" max="8728" width="3.6640625" style="291" customWidth="1"/>
    <col min="8729" max="8732" width="2.6640625" style="291" customWidth="1"/>
    <col min="8733" max="8735" width="3.109375" style="291" customWidth="1"/>
    <col min="8736" max="8736" width="2.77734375" style="291" customWidth="1"/>
    <col min="8737" max="8738" width="3.109375" style="291" customWidth="1"/>
    <col min="8739" max="8877" width="2.6640625" style="291" customWidth="1"/>
    <col min="8878" max="8959" width="9" style="291"/>
    <col min="8960" max="8960" width="1.6640625" style="291" customWidth="1"/>
    <col min="8961" max="8962" width="2.6640625" style="291" customWidth="1"/>
    <col min="8963" max="8963" width="1.6640625" style="291" customWidth="1"/>
    <col min="8964" max="8983" width="2.6640625" style="291" customWidth="1"/>
    <col min="8984" max="8984" width="3.6640625" style="291" customWidth="1"/>
    <col min="8985" max="8988" width="2.6640625" style="291" customWidth="1"/>
    <col min="8989" max="8991" width="3.109375" style="291" customWidth="1"/>
    <col min="8992" max="8992" width="2.77734375" style="291" customWidth="1"/>
    <col min="8993" max="8994" width="3.109375" style="291" customWidth="1"/>
    <col min="8995" max="9133" width="2.6640625" style="291" customWidth="1"/>
    <col min="9134" max="9215" width="9" style="291"/>
    <col min="9216" max="9216" width="1.6640625" style="291" customWidth="1"/>
    <col min="9217" max="9218" width="2.6640625" style="291" customWidth="1"/>
    <col min="9219" max="9219" width="1.6640625" style="291" customWidth="1"/>
    <col min="9220" max="9239" width="2.6640625" style="291" customWidth="1"/>
    <col min="9240" max="9240" width="3.6640625" style="291" customWidth="1"/>
    <col min="9241" max="9244" width="2.6640625" style="291" customWidth="1"/>
    <col min="9245" max="9247" width="3.109375" style="291" customWidth="1"/>
    <col min="9248" max="9248" width="2.77734375" style="291" customWidth="1"/>
    <col min="9249" max="9250" width="3.109375" style="291" customWidth="1"/>
    <col min="9251" max="9389" width="2.6640625" style="291" customWidth="1"/>
    <col min="9390" max="9471" width="9" style="291"/>
    <col min="9472" max="9472" width="1.6640625" style="291" customWidth="1"/>
    <col min="9473" max="9474" width="2.6640625" style="291" customWidth="1"/>
    <col min="9475" max="9475" width="1.6640625" style="291" customWidth="1"/>
    <col min="9476" max="9495" width="2.6640625" style="291" customWidth="1"/>
    <col min="9496" max="9496" width="3.6640625" style="291" customWidth="1"/>
    <col min="9497" max="9500" width="2.6640625" style="291" customWidth="1"/>
    <col min="9501" max="9503" width="3.109375" style="291" customWidth="1"/>
    <col min="9504" max="9504" width="2.77734375" style="291" customWidth="1"/>
    <col min="9505" max="9506" width="3.109375" style="291" customWidth="1"/>
    <col min="9507" max="9645" width="2.6640625" style="291" customWidth="1"/>
    <col min="9646" max="9727" width="9" style="291"/>
    <col min="9728" max="9728" width="1.6640625" style="291" customWidth="1"/>
    <col min="9729" max="9730" width="2.6640625" style="291" customWidth="1"/>
    <col min="9731" max="9731" width="1.6640625" style="291" customWidth="1"/>
    <col min="9732" max="9751" width="2.6640625" style="291" customWidth="1"/>
    <col min="9752" max="9752" width="3.6640625" style="291" customWidth="1"/>
    <col min="9753" max="9756" width="2.6640625" style="291" customWidth="1"/>
    <col min="9757" max="9759" width="3.109375" style="291" customWidth="1"/>
    <col min="9760" max="9760" width="2.77734375" style="291" customWidth="1"/>
    <col min="9761" max="9762" width="3.109375" style="291" customWidth="1"/>
    <col min="9763" max="9901" width="2.6640625" style="291" customWidth="1"/>
    <col min="9902" max="9983" width="9" style="291"/>
    <col min="9984" max="9984" width="1.6640625" style="291" customWidth="1"/>
    <col min="9985" max="9986" width="2.6640625" style="291" customWidth="1"/>
    <col min="9987" max="9987" width="1.6640625" style="291" customWidth="1"/>
    <col min="9988" max="10007" width="2.6640625" style="291" customWidth="1"/>
    <col min="10008" max="10008" width="3.6640625" style="291" customWidth="1"/>
    <col min="10009" max="10012" width="2.6640625" style="291" customWidth="1"/>
    <col min="10013" max="10015" width="3.109375" style="291" customWidth="1"/>
    <col min="10016" max="10016" width="2.77734375" style="291" customWidth="1"/>
    <col min="10017" max="10018" width="3.109375" style="291" customWidth="1"/>
    <col min="10019" max="10157" width="2.6640625" style="291" customWidth="1"/>
    <col min="10158" max="10239" width="9" style="291"/>
    <col min="10240" max="10240" width="1.6640625" style="291" customWidth="1"/>
    <col min="10241" max="10242" width="2.6640625" style="291" customWidth="1"/>
    <col min="10243" max="10243" width="1.6640625" style="291" customWidth="1"/>
    <col min="10244" max="10263" width="2.6640625" style="291" customWidth="1"/>
    <col min="10264" max="10264" width="3.6640625" style="291" customWidth="1"/>
    <col min="10265" max="10268" width="2.6640625" style="291" customWidth="1"/>
    <col min="10269" max="10271" width="3.109375" style="291" customWidth="1"/>
    <col min="10272" max="10272" width="2.77734375" style="291" customWidth="1"/>
    <col min="10273" max="10274" width="3.109375" style="291" customWidth="1"/>
    <col min="10275" max="10413" width="2.6640625" style="291" customWidth="1"/>
    <col min="10414" max="10495" width="9" style="291"/>
    <col min="10496" max="10496" width="1.6640625" style="291" customWidth="1"/>
    <col min="10497" max="10498" width="2.6640625" style="291" customWidth="1"/>
    <col min="10499" max="10499" width="1.6640625" style="291" customWidth="1"/>
    <col min="10500" max="10519" width="2.6640625" style="291" customWidth="1"/>
    <col min="10520" max="10520" width="3.6640625" style="291" customWidth="1"/>
    <col min="10521" max="10524" width="2.6640625" style="291" customWidth="1"/>
    <col min="10525" max="10527" width="3.109375" style="291" customWidth="1"/>
    <col min="10528" max="10528" width="2.77734375" style="291" customWidth="1"/>
    <col min="10529" max="10530" width="3.109375" style="291" customWidth="1"/>
    <col min="10531" max="10669" width="2.6640625" style="291" customWidth="1"/>
    <col min="10670" max="10751" width="9" style="291"/>
    <col min="10752" max="10752" width="1.6640625" style="291" customWidth="1"/>
    <col min="10753" max="10754" width="2.6640625" style="291" customWidth="1"/>
    <col min="10755" max="10755" width="1.6640625" style="291" customWidth="1"/>
    <col min="10756" max="10775" width="2.6640625" style="291" customWidth="1"/>
    <col min="10776" max="10776" width="3.6640625" style="291" customWidth="1"/>
    <col min="10777" max="10780" width="2.6640625" style="291" customWidth="1"/>
    <col min="10781" max="10783" width="3.109375" style="291" customWidth="1"/>
    <col min="10784" max="10784" width="2.77734375" style="291" customWidth="1"/>
    <col min="10785" max="10786" width="3.109375" style="291" customWidth="1"/>
    <col min="10787" max="10925" width="2.6640625" style="291" customWidth="1"/>
    <col min="10926" max="11007" width="9" style="291"/>
    <col min="11008" max="11008" width="1.6640625" style="291" customWidth="1"/>
    <col min="11009" max="11010" width="2.6640625" style="291" customWidth="1"/>
    <col min="11011" max="11011" width="1.6640625" style="291" customWidth="1"/>
    <col min="11012" max="11031" width="2.6640625" style="291" customWidth="1"/>
    <col min="11032" max="11032" width="3.6640625" style="291" customWidth="1"/>
    <col min="11033" max="11036" width="2.6640625" style="291" customWidth="1"/>
    <col min="11037" max="11039" width="3.109375" style="291" customWidth="1"/>
    <col min="11040" max="11040" width="2.77734375" style="291" customWidth="1"/>
    <col min="11041" max="11042" width="3.109375" style="291" customWidth="1"/>
    <col min="11043" max="11181" width="2.6640625" style="291" customWidth="1"/>
    <col min="11182" max="11263" width="9" style="291"/>
    <col min="11264" max="11264" width="1.6640625" style="291" customWidth="1"/>
    <col min="11265" max="11266" width="2.6640625" style="291" customWidth="1"/>
    <col min="11267" max="11267" width="1.6640625" style="291" customWidth="1"/>
    <col min="11268" max="11287" width="2.6640625" style="291" customWidth="1"/>
    <col min="11288" max="11288" width="3.6640625" style="291" customWidth="1"/>
    <col min="11289" max="11292" width="2.6640625" style="291" customWidth="1"/>
    <col min="11293" max="11295" width="3.109375" style="291" customWidth="1"/>
    <col min="11296" max="11296" width="2.77734375" style="291" customWidth="1"/>
    <col min="11297" max="11298" width="3.109375" style="291" customWidth="1"/>
    <col min="11299" max="11437" width="2.6640625" style="291" customWidth="1"/>
    <col min="11438" max="11519" width="9" style="291"/>
    <col min="11520" max="11520" width="1.6640625" style="291" customWidth="1"/>
    <col min="11521" max="11522" width="2.6640625" style="291" customWidth="1"/>
    <col min="11523" max="11523" width="1.6640625" style="291" customWidth="1"/>
    <col min="11524" max="11543" width="2.6640625" style="291" customWidth="1"/>
    <col min="11544" max="11544" width="3.6640625" style="291" customWidth="1"/>
    <col min="11545" max="11548" width="2.6640625" style="291" customWidth="1"/>
    <col min="11549" max="11551" width="3.109375" style="291" customWidth="1"/>
    <col min="11552" max="11552" width="2.77734375" style="291" customWidth="1"/>
    <col min="11553" max="11554" width="3.109375" style="291" customWidth="1"/>
    <col min="11555" max="11693" width="2.6640625" style="291" customWidth="1"/>
    <col min="11694" max="11775" width="9" style="291"/>
    <col min="11776" max="11776" width="1.6640625" style="291" customWidth="1"/>
    <col min="11777" max="11778" width="2.6640625" style="291" customWidth="1"/>
    <col min="11779" max="11779" width="1.6640625" style="291" customWidth="1"/>
    <col min="11780" max="11799" width="2.6640625" style="291" customWidth="1"/>
    <col min="11800" max="11800" width="3.6640625" style="291" customWidth="1"/>
    <col min="11801" max="11804" width="2.6640625" style="291" customWidth="1"/>
    <col min="11805" max="11807" width="3.109375" style="291" customWidth="1"/>
    <col min="11808" max="11808" width="2.77734375" style="291" customWidth="1"/>
    <col min="11809" max="11810" width="3.109375" style="291" customWidth="1"/>
    <col min="11811" max="11949" width="2.6640625" style="291" customWidth="1"/>
    <col min="11950" max="12031" width="9" style="291"/>
    <col min="12032" max="12032" width="1.6640625" style="291" customWidth="1"/>
    <col min="12033" max="12034" width="2.6640625" style="291" customWidth="1"/>
    <col min="12035" max="12035" width="1.6640625" style="291" customWidth="1"/>
    <col min="12036" max="12055" width="2.6640625" style="291" customWidth="1"/>
    <col min="12056" max="12056" width="3.6640625" style="291" customWidth="1"/>
    <col min="12057" max="12060" width="2.6640625" style="291" customWidth="1"/>
    <col min="12061" max="12063" width="3.109375" style="291" customWidth="1"/>
    <col min="12064" max="12064" width="2.77734375" style="291" customWidth="1"/>
    <col min="12065" max="12066" width="3.109375" style="291" customWidth="1"/>
    <col min="12067" max="12205" width="2.6640625" style="291" customWidth="1"/>
    <col min="12206" max="12287" width="9" style="291"/>
    <col min="12288" max="12288" width="1.6640625" style="291" customWidth="1"/>
    <col min="12289" max="12290" width="2.6640625" style="291" customWidth="1"/>
    <col min="12291" max="12291" width="1.6640625" style="291" customWidth="1"/>
    <col min="12292" max="12311" width="2.6640625" style="291" customWidth="1"/>
    <col min="12312" max="12312" width="3.6640625" style="291" customWidth="1"/>
    <col min="12313" max="12316" width="2.6640625" style="291" customWidth="1"/>
    <col min="12317" max="12319" width="3.109375" style="291" customWidth="1"/>
    <col min="12320" max="12320" width="2.77734375" style="291" customWidth="1"/>
    <col min="12321" max="12322" width="3.109375" style="291" customWidth="1"/>
    <col min="12323" max="12461" width="2.6640625" style="291" customWidth="1"/>
    <col min="12462" max="12543" width="9" style="291"/>
    <col min="12544" max="12544" width="1.6640625" style="291" customWidth="1"/>
    <col min="12545" max="12546" width="2.6640625" style="291" customWidth="1"/>
    <col min="12547" max="12547" width="1.6640625" style="291" customWidth="1"/>
    <col min="12548" max="12567" width="2.6640625" style="291" customWidth="1"/>
    <col min="12568" max="12568" width="3.6640625" style="291" customWidth="1"/>
    <col min="12569" max="12572" width="2.6640625" style="291" customWidth="1"/>
    <col min="12573" max="12575" width="3.109375" style="291" customWidth="1"/>
    <col min="12576" max="12576" width="2.77734375" style="291" customWidth="1"/>
    <col min="12577" max="12578" width="3.109375" style="291" customWidth="1"/>
    <col min="12579" max="12717" width="2.6640625" style="291" customWidth="1"/>
    <col min="12718" max="12799" width="9" style="291"/>
    <col min="12800" max="12800" width="1.6640625" style="291" customWidth="1"/>
    <col min="12801" max="12802" width="2.6640625" style="291" customWidth="1"/>
    <col min="12803" max="12803" width="1.6640625" style="291" customWidth="1"/>
    <col min="12804" max="12823" width="2.6640625" style="291" customWidth="1"/>
    <col min="12824" max="12824" width="3.6640625" style="291" customWidth="1"/>
    <col min="12825" max="12828" width="2.6640625" style="291" customWidth="1"/>
    <col min="12829" max="12831" width="3.109375" style="291" customWidth="1"/>
    <col min="12832" max="12832" width="2.77734375" style="291" customWidth="1"/>
    <col min="12833" max="12834" width="3.109375" style="291" customWidth="1"/>
    <col min="12835" max="12973" width="2.6640625" style="291" customWidth="1"/>
    <col min="12974" max="13055" width="9" style="291"/>
    <col min="13056" max="13056" width="1.6640625" style="291" customWidth="1"/>
    <col min="13057" max="13058" width="2.6640625" style="291" customWidth="1"/>
    <col min="13059" max="13059" width="1.6640625" style="291" customWidth="1"/>
    <col min="13060" max="13079" width="2.6640625" style="291" customWidth="1"/>
    <col min="13080" max="13080" width="3.6640625" style="291" customWidth="1"/>
    <col min="13081" max="13084" width="2.6640625" style="291" customWidth="1"/>
    <col min="13085" max="13087" width="3.109375" style="291" customWidth="1"/>
    <col min="13088" max="13088" width="2.77734375" style="291" customWidth="1"/>
    <col min="13089" max="13090" width="3.109375" style="291" customWidth="1"/>
    <col min="13091" max="13229" width="2.6640625" style="291" customWidth="1"/>
    <col min="13230" max="13311" width="9" style="291"/>
    <col min="13312" max="13312" width="1.6640625" style="291" customWidth="1"/>
    <col min="13313" max="13314" width="2.6640625" style="291" customWidth="1"/>
    <col min="13315" max="13315" width="1.6640625" style="291" customWidth="1"/>
    <col min="13316" max="13335" width="2.6640625" style="291" customWidth="1"/>
    <col min="13336" max="13336" width="3.6640625" style="291" customWidth="1"/>
    <col min="13337" max="13340" width="2.6640625" style="291" customWidth="1"/>
    <col min="13341" max="13343" width="3.109375" style="291" customWidth="1"/>
    <col min="13344" max="13344" width="2.77734375" style="291" customWidth="1"/>
    <col min="13345" max="13346" width="3.109375" style="291" customWidth="1"/>
    <col min="13347" max="13485" width="2.6640625" style="291" customWidth="1"/>
    <col min="13486" max="13567" width="9" style="291"/>
    <col min="13568" max="13568" width="1.6640625" style="291" customWidth="1"/>
    <col min="13569" max="13570" width="2.6640625" style="291" customWidth="1"/>
    <col min="13571" max="13571" width="1.6640625" style="291" customWidth="1"/>
    <col min="13572" max="13591" width="2.6640625" style="291" customWidth="1"/>
    <col min="13592" max="13592" width="3.6640625" style="291" customWidth="1"/>
    <col min="13593" max="13596" width="2.6640625" style="291" customWidth="1"/>
    <col min="13597" max="13599" width="3.109375" style="291" customWidth="1"/>
    <col min="13600" max="13600" width="2.77734375" style="291" customWidth="1"/>
    <col min="13601" max="13602" width="3.109375" style="291" customWidth="1"/>
    <col min="13603" max="13741" width="2.6640625" style="291" customWidth="1"/>
    <col min="13742" max="13823" width="9" style="291"/>
    <col min="13824" max="13824" width="1.6640625" style="291" customWidth="1"/>
    <col min="13825" max="13826" width="2.6640625" style="291" customWidth="1"/>
    <col min="13827" max="13827" width="1.6640625" style="291" customWidth="1"/>
    <col min="13828" max="13847" width="2.6640625" style="291" customWidth="1"/>
    <col min="13848" max="13848" width="3.6640625" style="291" customWidth="1"/>
    <col min="13849" max="13852" width="2.6640625" style="291" customWidth="1"/>
    <col min="13853" max="13855" width="3.109375" style="291" customWidth="1"/>
    <col min="13856" max="13856" width="2.77734375" style="291" customWidth="1"/>
    <col min="13857" max="13858" width="3.109375" style="291" customWidth="1"/>
    <col min="13859" max="13997" width="2.6640625" style="291" customWidth="1"/>
    <col min="13998" max="14079" width="9" style="291"/>
    <col min="14080" max="14080" width="1.6640625" style="291" customWidth="1"/>
    <col min="14081" max="14082" width="2.6640625" style="291" customWidth="1"/>
    <col min="14083" max="14083" width="1.6640625" style="291" customWidth="1"/>
    <col min="14084" max="14103" width="2.6640625" style="291" customWidth="1"/>
    <col min="14104" max="14104" width="3.6640625" style="291" customWidth="1"/>
    <col min="14105" max="14108" width="2.6640625" style="291" customWidth="1"/>
    <col min="14109" max="14111" width="3.109375" style="291" customWidth="1"/>
    <col min="14112" max="14112" width="2.77734375" style="291" customWidth="1"/>
    <col min="14113" max="14114" width="3.109375" style="291" customWidth="1"/>
    <col min="14115" max="14253" width="2.6640625" style="291" customWidth="1"/>
    <col min="14254" max="14335" width="9" style="291"/>
    <col min="14336" max="14336" width="1.6640625" style="291" customWidth="1"/>
    <col min="14337" max="14338" width="2.6640625" style="291" customWidth="1"/>
    <col min="14339" max="14339" width="1.6640625" style="291" customWidth="1"/>
    <col min="14340" max="14359" width="2.6640625" style="291" customWidth="1"/>
    <col min="14360" max="14360" width="3.6640625" style="291" customWidth="1"/>
    <col min="14361" max="14364" width="2.6640625" style="291" customWidth="1"/>
    <col min="14365" max="14367" width="3.109375" style="291" customWidth="1"/>
    <col min="14368" max="14368" width="2.77734375" style="291" customWidth="1"/>
    <col min="14369" max="14370" width="3.109375" style="291" customWidth="1"/>
    <col min="14371" max="14509" width="2.6640625" style="291" customWidth="1"/>
    <col min="14510" max="14591" width="9" style="291"/>
    <col min="14592" max="14592" width="1.6640625" style="291" customWidth="1"/>
    <col min="14593" max="14594" width="2.6640625" style="291" customWidth="1"/>
    <col min="14595" max="14595" width="1.6640625" style="291" customWidth="1"/>
    <col min="14596" max="14615" width="2.6640625" style="291" customWidth="1"/>
    <col min="14616" max="14616" width="3.6640625" style="291" customWidth="1"/>
    <col min="14617" max="14620" width="2.6640625" style="291" customWidth="1"/>
    <col min="14621" max="14623" width="3.109375" style="291" customWidth="1"/>
    <col min="14624" max="14624" width="2.77734375" style="291" customWidth="1"/>
    <col min="14625" max="14626" width="3.109375" style="291" customWidth="1"/>
    <col min="14627" max="14765" width="2.6640625" style="291" customWidth="1"/>
    <col min="14766" max="14847" width="9" style="291"/>
    <col min="14848" max="14848" width="1.6640625" style="291" customWidth="1"/>
    <col min="14849" max="14850" width="2.6640625" style="291" customWidth="1"/>
    <col min="14851" max="14851" width="1.6640625" style="291" customWidth="1"/>
    <col min="14852" max="14871" width="2.6640625" style="291" customWidth="1"/>
    <col min="14872" max="14872" width="3.6640625" style="291" customWidth="1"/>
    <col min="14873" max="14876" width="2.6640625" style="291" customWidth="1"/>
    <col min="14877" max="14879" width="3.109375" style="291" customWidth="1"/>
    <col min="14880" max="14880" width="2.77734375" style="291" customWidth="1"/>
    <col min="14881" max="14882" width="3.109375" style="291" customWidth="1"/>
    <col min="14883" max="15021" width="2.6640625" style="291" customWidth="1"/>
    <col min="15022" max="15103" width="9" style="291"/>
    <col min="15104" max="15104" width="1.6640625" style="291" customWidth="1"/>
    <col min="15105" max="15106" width="2.6640625" style="291" customWidth="1"/>
    <col min="15107" max="15107" width="1.6640625" style="291" customWidth="1"/>
    <col min="15108" max="15127" width="2.6640625" style="291" customWidth="1"/>
    <col min="15128" max="15128" width="3.6640625" style="291" customWidth="1"/>
    <col min="15129" max="15132" width="2.6640625" style="291" customWidth="1"/>
    <col min="15133" max="15135" width="3.109375" style="291" customWidth="1"/>
    <col min="15136" max="15136" width="2.77734375" style="291" customWidth="1"/>
    <col min="15137" max="15138" width="3.109375" style="291" customWidth="1"/>
    <col min="15139" max="15277" width="2.6640625" style="291" customWidth="1"/>
    <col min="15278" max="15359" width="9" style="291"/>
    <col min="15360" max="15360" width="1.6640625" style="291" customWidth="1"/>
    <col min="15361" max="15362" width="2.6640625" style="291" customWidth="1"/>
    <col min="15363" max="15363" width="1.6640625" style="291" customWidth="1"/>
    <col min="15364" max="15383" width="2.6640625" style="291" customWidth="1"/>
    <col min="15384" max="15384" width="3.6640625" style="291" customWidth="1"/>
    <col min="15385" max="15388" width="2.6640625" style="291" customWidth="1"/>
    <col min="15389" max="15391" width="3.109375" style="291" customWidth="1"/>
    <col min="15392" max="15392" width="2.77734375" style="291" customWidth="1"/>
    <col min="15393" max="15394" width="3.109375" style="291" customWidth="1"/>
    <col min="15395" max="15533" width="2.6640625" style="291" customWidth="1"/>
    <col min="15534" max="15615" width="9" style="291"/>
    <col min="15616" max="15616" width="1.6640625" style="291" customWidth="1"/>
    <col min="15617" max="15618" width="2.6640625" style="291" customWidth="1"/>
    <col min="15619" max="15619" width="1.6640625" style="291" customWidth="1"/>
    <col min="15620" max="15639" width="2.6640625" style="291" customWidth="1"/>
    <col min="15640" max="15640" width="3.6640625" style="291" customWidth="1"/>
    <col min="15641" max="15644" width="2.6640625" style="291" customWidth="1"/>
    <col min="15645" max="15647" width="3.109375" style="291" customWidth="1"/>
    <col min="15648" max="15648" width="2.77734375" style="291" customWidth="1"/>
    <col min="15649" max="15650" width="3.109375" style="291" customWidth="1"/>
    <col min="15651" max="15789" width="2.6640625" style="291" customWidth="1"/>
    <col min="15790" max="15871" width="9" style="291"/>
    <col min="15872" max="15872" width="1.6640625" style="291" customWidth="1"/>
    <col min="15873" max="15874" width="2.6640625" style="291" customWidth="1"/>
    <col min="15875" max="15875" width="1.6640625" style="291" customWidth="1"/>
    <col min="15876" max="15895" width="2.6640625" style="291" customWidth="1"/>
    <col min="15896" max="15896" width="3.6640625" style="291" customWidth="1"/>
    <col min="15897" max="15900" width="2.6640625" style="291" customWidth="1"/>
    <col min="15901" max="15903" width="3.109375" style="291" customWidth="1"/>
    <col min="15904" max="15904" width="2.77734375" style="291" customWidth="1"/>
    <col min="15905" max="15906" width="3.109375" style="291" customWidth="1"/>
    <col min="15907" max="16045" width="2.6640625" style="291" customWidth="1"/>
    <col min="16046" max="16127" width="9" style="291"/>
    <col min="16128" max="16128" width="1.6640625" style="291" customWidth="1"/>
    <col min="16129" max="16130" width="2.6640625" style="291" customWidth="1"/>
    <col min="16131" max="16131" width="1.6640625" style="291" customWidth="1"/>
    <col min="16132" max="16151" width="2.6640625" style="291" customWidth="1"/>
    <col min="16152" max="16152" width="3.6640625" style="291" customWidth="1"/>
    <col min="16153" max="16156" width="2.6640625" style="291" customWidth="1"/>
    <col min="16157" max="16159" width="3.109375" style="291" customWidth="1"/>
    <col min="16160" max="16160" width="2.77734375" style="291" customWidth="1"/>
    <col min="16161" max="16162" width="3.109375" style="291" customWidth="1"/>
    <col min="16163" max="16301" width="2.6640625" style="291" customWidth="1"/>
    <col min="16302" max="16384" width="9" style="291"/>
  </cols>
  <sheetData>
    <row r="1" spans="1:59" ht="20.95" customHeight="1">
      <c r="A1" s="1022" t="s">
        <v>1779</v>
      </c>
      <c r="B1" s="1022"/>
      <c r="C1" s="1022"/>
      <c r="D1" s="1022"/>
      <c r="E1" s="1022"/>
      <c r="F1" s="1022"/>
      <c r="G1" s="1022"/>
      <c r="H1" s="1022"/>
      <c r="I1" s="1022"/>
      <c r="J1" s="1022"/>
      <c r="K1" s="1022"/>
      <c r="L1" s="1022"/>
      <c r="M1" s="1022"/>
      <c r="N1" s="1022"/>
      <c r="O1" s="1022"/>
      <c r="P1" s="1022"/>
      <c r="Q1" s="1022"/>
      <c r="R1" s="1022"/>
      <c r="AS1" s="1012" t="s">
        <v>1686</v>
      </c>
      <c r="AT1" s="1012"/>
      <c r="AU1" s="1012"/>
      <c r="AV1" s="1012"/>
      <c r="AW1" s="1012"/>
      <c r="AX1" s="1012"/>
      <c r="AY1" s="1012"/>
      <c r="AZ1" s="1012"/>
      <c r="BA1" s="1012"/>
      <c r="BB1" s="1012"/>
      <c r="BC1" s="1012"/>
      <c r="BD1" s="1012"/>
      <c r="BE1" s="1012"/>
      <c r="BF1" s="1012"/>
      <c r="BG1" s="1012"/>
    </row>
    <row r="2" spans="1:59" ht="15.9" customHeight="1">
      <c r="A2" s="1080" t="s">
        <v>577</v>
      </c>
      <c r="B2" s="1080"/>
      <c r="C2" s="1080"/>
      <c r="D2" s="1080"/>
      <c r="E2" s="1080"/>
      <c r="F2" s="1080"/>
      <c r="G2" s="1080"/>
      <c r="H2" s="1080"/>
      <c r="I2" s="1080"/>
      <c r="J2" s="1081" t="s">
        <v>578</v>
      </c>
      <c r="K2" s="1081"/>
      <c r="L2" s="1081"/>
      <c r="M2" s="1081"/>
      <c r="N2" s="1081"/>
      <c r="O2" s="1081"/>
      <c r="P2" s="1081"/>
      <c r="Q2" s="1081"/>
      <c r="R2" s="1081"/>
      <c r="S2" s="1081"/>
      <c r="T2" s="1081"/>
      <c r="U2" s="1081"/>
      <c r="V2" s="1081"/>
      <c r="W2" s="1081"/>
      <c r="X2" s="1081"/>
      <c r="Y2" s="1081"/>
      <c r="Z2" s="970" t="s">
        <v>497</v>
      </c>
      <c r="AA2" s="970"/>
      <c r="AB2" s="970"/>
      <c r="AC2" s="970"/>
      <c r="AD2" s="970"/>
      <c r="AE2" s="970"/>
      <c r="AF2" s="970"/>
      <c r="AG2" s="970"/>
      <c r="AH2" s="970"/>
      <c r="AI2" s="970"/>
      <c r="AJ2" s="970" t="s">
        <v>1781</v>
      </c>
      <c r="AK2" s="970"/>
      <c r="AL2" s="970"/>
      <c r="AM2" s="970"/>
      <c r="AN2" s="970"/>
      <c r="AO2" s="970"/>
      <c r="AP2" s="970"/>
      <c r="AQ2" s="970"/>
      <c r="AR2" s="970"/>
      <c r="AS2" s="970" t="s">
        <v>1737</v>
      </c>
      <c r="AT2" s="970"/>
      <c r="AU2" s="970"/>
      <c r="AV2" s="970"/>
      <c r="AW2" s="970"/>
      <c r="AX2" s="970"/>
      <c r="AY2" s="970"/>
      <c r="AZ2" s="970"/>
      <c r="BA2" s="970"/>
      <c r="BB2" s="984" t="s">
        <v>579</v>
      </c>
      <c r="BC2" s="984"/>
      <c r="BD2" s="984"/>
      <c r="BE2" s="984"/>
      <c r="BF2" s="984"/>
      <c r="BG2" s="984"/>
    </row>
    <row r="3" spans="1:59" ht="15.9" customHeight="1">
      <c r="A3" s="1082" t="s">
        <v>1782</v>
      </c>
      <c r="B3" s="1082"/>
      <c r="C3" s="1082"/>
      <c r="D3" s="1082"/>
      <c r="E3" s="1082"/>
      <c r="F3" s="1082"/>
      <c r="G3" s="1082"/>
      <c r="H3" s="1082"/>
      <c r="I3" s="1082"/>
      <c r="J3" s="1083" t="s">
        <v>580</v>
      </c>
      <c r="K3" s="1083"/>
      <c r="L3" s="1083"/>
      <c r="M3" s="1083"/>
      <c r="N3" s="1083"/>
      <c r="O3" s="1083"/>
      <c r="P3" s="1083"/>
      <c r="Q3" s="1083"/>
      <c r="R3" s="1083"/>
      <c r="S3" s="1083"/>
      <c r="T3" s="1083"/>
      <c r="U3" s="1083"/>
      <c r="V3" s="1083"/>
      <c r="W3" s="1083"/>
      <c r="X3" s="1083"/>
      <c r="Y3" s="1083"/>
      <c r="Z3" s="970"/>
      <c r="AA3" s="970"/>
      <c r="AB3" s="970"/>
      <c r="AC3" s="970"/>
      <c r="AD3" s="970"/>
      <c r="AE3" s="970"/>
      <c r="AF3" s="970"/>
      <c r="AG3" s="970"/>
      <c r="AH3" s="970"/>
      <c r="AI3" s="970"/>
      <c r="AJ3" s="971" t="s">
        <v>501</v>
      </c>
      <c r="AK3" s="971"/>
      <c r="AL3" s="971"/>
      <c r="AM3" s="971" t="s">
        <v>502</v>
      </c>
      <c r="AN3" s="971"/>
      <c r="AO3" s="971"/>
      <c r="AP3" s="971" t="s">
        <v>99</v>
      </c>
      <c r="AQ3" s="971"/>
      <c r="AR3" s="971"/>
      <c r="AS3" s="971" t="s">
        <v>503</v>
      </c>
      <c r="AT3" s="971"/>
      <c r="AU3" s="971"/>
      <c r="AV3" s="971" t="s">
        <v>504</v>
      </c>
      <c r="AW3" s="971"/>
      <c r="AX3" s="971"/>
      <c r="AY3" s="971" t="s">
        <v>505</v>
      </c>
      <c r="AZ3" s="971"/>
      <c r="BA3" s="971"/>
      <c r="BB3" s="984"/>
      <c r="BC3" s="984"/>
      <c r="BD3" s="984"/>
      <c r="BE3" s="984"/>
      <c r="BF3" s="984"/>
      <c r="BG3" s="984"/>
    </row>
    <row r="4" spans="1:59" ht="15.9" customHeight="1">
      <c r="A4" s="1088" t="s">
        <v>581</v>
      </c>
      <c r="B4" s="1088"/>
      <c r="C4" s="1088"/>
      <c r="D4" s="1088"/>
      <c r="E4" s="1088"/>
      <c r="F4" s="1088"/>
      <c r="G4" s="1088"/>
      <c r="H4" s="1088"/>
      <c r="I4" s="1088"/>
      <c r="J4" s="1089" t="s">
        <v>582</v>
      </c>
      <c r="K4" s="1089"/>
      <c r="L4" s="1089"/>
      <c r="M4" s="1089"/>
      <c r="N4" s="1089"/>
      <c r="O4" s="1089"/>
      <c r="P4" s="1089"/>
      <c r="Q4" s="1089"/>
      <c r="R4" s="1089"/>
      <c r="S4" s="1089"/>
      <c r="T4" s="1089"/>
      <c r="U4" s="1089"/>
      <c r="V4" s="1089"/>
      <c r="W4" s="1089"/>
      <c r="X4" s="1089"/>
      <c r="Y4" s="1089"/>
      <c r="Z4" s="1090" t="s">
        <v>565</v>
      </c>
      <c r="AA4" s="1090"/>
      <c r="AB4" s="1090"/>
      <c r="AC4" s="1090"/>
      <c r="AD4" s="1090"/>
      <c r="AE4" s="1090"/>
      <c r="AF4" s="1090"/>
      <c r="AG4" s="1090"/>
      <c r="AH4" s="1090"/>
      <c r="AI4" s="1090"/>
      <c r="AJ4" s="1084">
        <v>18</v>
      </c>
      <c r="AK4" s="1084"/>
      <c r="AL4" s="1084"/>
      <c r="AM4" s="1091" t="s">
        <v>1139</v>
      </c>
      <c r="AN4" s="1092"/>
      <c r="AO4" s="1093"/>
      <c r="AP4" s="1084">
        <f>SUM(AJ4:AO5)</f>
        <v>18</v>
      </c>
      <c r="AQ4" s="1084"/>
      <c r="AR4" s="1084"/>
      <c r="AS4" s="1084">
        <v>7</v>
      </c>
      <c r="AT4" s="1084"/>
      <c r="AU4" s="1084"/>
      <c r="AV4" s="1084">
        <v>3</v>
      </c>
      <c r="AW4" s="1084"/>
      <c r="AX4" s="1084"/>
      <c r="AY4" s="1084">
        <v>2</v>
      </c>
      <c r="AZ4" s="1084"/>
      <c r="BA4" s="1084"/>
      <c r="BB4" s="1085">
        <v>2190</v>
      </c>
      <c r="BC4" s="1085"/>
      <c r="BD4" s="1085"/>
      <c r="BE4" s="1085"/>
      <c r="BF4" s="1085"/>
      <c r="BG4" s="1085"/>
    </row>
    <row r="5" spans="1:59" ht="15.9" customHeight="1">
      <c r="A5" s="1086" t="s">
        <v>1783</v>
      </c>
      <c r="B5" s="1086"/>
      <c r="C5" s="1086"/>
      <c r="D5" s="1086"/>
      <c r="E5" s="1086"/>
      <c r="F5" s="1086"/>
      <c r="G5" s="1086"/>
      <c r="H5" s="1086"/>
      <c r="I5" s="1086"/>
      <c r="J5" s="1087" t="s">
        <v>583</v>
      </c>
      <c r="K5" s="1087"/>
      <c r="L5" s="1087"/>
      <c r="M5" s="1087"/>
      <c r="N5" s="1087"/>
      <c r="O5" s="1087"/>
      <c r="P5" s="1087"/>
      <c r="Q5" s="1087"/>
      <c r="R5" s="1087"/>
      <c r="S5" s="1087"/>
      <c r="T5" s="1087"/>
      <c r="U5" s="1087"/>
      <c r="V5" s="1087"/>
      <c r="W5" s="1087"/>
      <c r="X5" s="1087"/>
      <c r="Y5" s="1087"/>
      <c r="Z5" s="1090"/>
      <c r="AA5" s="1090"/>
      <c r="AB5" s="1090"/>
      <c r="AC5" s="1090"/>
      <c r="AD5" s="1090"/>
      <c r="AE5" s="1090"/>
      <c r="AF5" s="1090"/>
      <c r="AG5" s="1090"/>
      <c r="AH5" s="1090"/>
      <c r="AI5" s="1090"/>
      <c r="AJ5" s="1084"/>
      <c r="AK5" s="1084"/>
      <c r="AL5" s="1084"/>
      <c r="AM5" s="1094"/>
      <c r="AN5" s="1095"/>
      <c r="AO5" s="1096"/>
      <c r="AP5" s="1084"/>
      <c r="AQ5" s="1084"/>
      <c r="AR5" s="1084"/>
      <c r="AS5" s="1084"/>
      <c r="AT5" s="1084"/>
      <c r="AU5" s="1084"/>
      <c r="AV5" s="1084"/>
      <c r="AW5" s="1084"/>
      <c r="AX5" s="1084"/>
      <c r="AY5" s="1084"/>
      <c r="AZ5" s="1084"/>
      <c r="BA5" s="1084"/>
      <c r="BB5" s="1085"/>
      <c r="BC5" s="1085"/>
      <c r="BD5" s="1085"/>
      <c r="BE5" s="1085"/>
      <c r="BF5" s="1085"/>
      <c r="BG5" s="1085"/>
    </row>
    <row r="6" spans="1:59" ht="14.1" customHeight="1">
      <c r="A6" s="1097"/>
      <c r="B6" s="1097"/>
      <c r="C6" s="1097"/>
      <c r="D6" s="1097"/>
      <c r="E6" s="1097"/>
      <c r="F6" s="1097"/>
      <c r="G6" s="1097"/>
      <c r="H6" s="1097"/>
      <c r="I6" s="1097"/>
      <c r="J6" s="1098"/>
      <c r="K6" s="1098"/>
      <c r="L6" s="1098"/>
      <c r="M6" s="1098"/>
      <c r="N6" s="1098"/>
      <c r="O6" s="1098"/>
      <c r="P6" s="1098"/>
      <c r="Q6" s="1098"/>
      <c r="R6" s="1098"/>
      <c r="S6" s="1098"/>
      <c r="T6" s="1098"/>
      <c r="U6" s="1098"/>
      <c r="V6" s="1098"/>
      <c r="W6" s="1098"/>
      <c r="X6" s="1098"/>
      <c r="Y6" s="1098"/>
      <c r="Z6" s="1099"/>
      <c r="AA6" s="1099"/>
      <c r="AB6" s="1099"/>
      <c r="AC6" s="1099"/>
      <c r="AD6" s="1099"/>
      <c r="AE6" s="1099"/>
      <c r="AF6" s="1099"/>
      <c r="AG6" s="1099"/>
      <c r="AH6" s="1099"/>
      <c r="AI6" s="1099"/>
      <c r="AJ6" s="1012"/>
      <c r="AK6" s="1012"/>
      <c r="AL6" s="1012"/>
      <c r="AM6" s="1012"/>
      <c r="AN6" s="1012"/>
      <c r="AO6" s="1012"/>
      <c r="AP6" s="1012"/>
      <c r="AQ6" s="1012"/>
      <c r="AR6" s="1012"/>
      <c r="AS6" s="1012"/>
      <c r="AT6" s="1012"/>
      <c r="AU6" s="1012"/>
      <c r="AV6" s="1012"/>
      <c r="AW6" s="1012"/>
      <c r="AX6" s="1012"/>
      <c r="AY6" s="1012"/>
      <c r="AZ6" s="1012"/>
      <c r="BA6" s="1012"/>
      <c r="BB6" s="1012"/>
      <c r="BC6" s="1012"/>
      <c r="BD6" s="1012"/>
      <c r="BE6" s="1012"/>
      <c r="BF6" s="1012"/>
      <c r="BG6" s="1012"/>
    </row>
    <row r="7" spans="1:59" ht="20.95" customHeight="1">
      <c r="A7" s="1022" t="s">
        <v>1784</v>
      </c>
      <c r="B7" s="1022"/>
      <c r="C7" s="1022"/>
      <c r="D7" s="1022"/>
      <c r="E7" s="1022"/>
      <c r="F7" s="1022"/>
      <c r="G7" s="1022"/>
      <c r="H7" s="1022"/>
      <c r="I7" s="1022"/>
      <c r="J7" s="1022"/>
      <c r="K7" s="1022"/>
      <c r="L7" s="1022"/>
      <c r="M7" s="1022"/>
      <c r="N7" s="1022"/>
      <c r="O7" s="1022"/>
      <c r="P7" s="1022"/>
      <c r="Q7" s="1022"/>
      <c r="R7" s="1022"/>
      <c r="S7" s="1022"/>
      <c r="T7" s="1022"/>
      <c r="U7" s="1022"/>
      <c r="V7" s="1022"/>
      <c r="W7" s="1022"/>
      <c r="X7" s="1022"/>
      <c r="Y7" s="1022"/>
      <c r="Z7" s="1022"/>
      <c r="AA7" s="1022"/>
      <c r="AB7" s="1022"/>
      <c r="AC7" s="1022"/>
    </row>
    <row r="8" spans="1:59" ht="15.9" customHeight="1">
      <c r="E8" s="1022" t="s">
        <v>612</v>
      </c>
      <c r="F8" s="1022"/>
      <c r="G8" s="1022"/>
      <c r="H8" s="1022"/>
      <c r="I8" s="1022"/>
      <c r="J8" s="1022"/>
      <c r="L8" s="1022" t="s">
        <v>1785</v>
      </c>
      <c r="M8" s="1022"/>
      <c r="N8" s="1022"/>
      <c r="O8" s="1022"/>
      <c r="P8" s="1022"/>
      <c r="Q8" s="1022"/>
      <c r="R8" s="1022"/>
      <c r="S8" s="1022"/>
      <c r="T8" s="1022"/>
      <c r="U8" s="1022"/>
      <c r="V8" s="1022"/>
      <c r="W8" s="1022"/>
      <c r="X8" s="1022"/>
      <c r="Y8" s="1022"/>
      <c r="Z8" s="1022"/>
      <c r="AA8" s="1022"/>
      <c r="AB8" s="1022"/>
    </row>
    <row r="9" spans="1:59" ht="15.9" customHeight="1">
      <c r="E9" s="1022" t="s">
        <v>578</v>
      </c>
      <c r="F9" s="1022"/>
      <c r="G9" s="1022"/>
      <c r="H9" s="1022"/>
      <c r="I9" s="1022"/>
      <c r="J9" s="1022"/>
      <c r="L9" s="1022" t="s">
        <v>929</v>
      </c>
      <c r="M9" s="1022"/>
      <c r="N9" s="1022"/>
      <c r="O9" s="1022"/>
      <c r="P9" s="1022"/>
      <c r="Q9" s="1022"/>
      <c r="R9" s="1022"/>
      <c r="S9" s="1022"/>
      <c r="T9" s="1022"/>
      <c r="U9" s="1022"/>
      <c r="V9" s="1022"/>
    </row>
    <row r="10" spans="1:59" ht="15.9" customHeight="1">
      <c r="E10" s="1022" t="s">
        <v>939</v>
      </c>
      <c r="F10" s="1022"/>
      <c r="G10" s="1022"/>
      <c r="H10" s="1022"/>
      <c r="I10" s="1022"/>
      <c r="J10" s="1022"/>
      <c r="L10" s="1022" t="s">
        <v>1073</v>
      </c>
      <c r="M10" s="1022"/>
      <c r="N10" s="1022"/>
      <c r="O10" s="1022"/>
      <c r="P10" s="1022"/>
      <c r="Q10" s="1022"/>
      <c r="R10" s="1022"/>
      <c r="S10" s="1022"/>
      <c r="T10" s="1022"/>
      <c r="U10" s="1022"/>
      <c r="V10" s="1022"/>
    </row>
    <row r="11" spans="1:59" ht="15.75" customHeight="1">
      <c r="A11" s="1075" t="s">
        <v>584</v>
      </c>
      <c r="B11" s="1075"/>
      <c r="C11" s="1075"/>
      <c r="D11" s="1075"/>
      <c r="E11" s="1075"/>
      <c r="F11" s="1075"/>
      <c r="AS11" s="1103" t="s">
        <v>1686</v>
      </c>
      <c r="AT11" s="1103"/>
      <c r="AU11" s="1103"/>
      <c r="AV11" s="1103"/>
      <c r="AW11" s="1103"/>
      <c r="AX11" s="1103"/>
      <c r="AY11" s="1103"/>
      <c r="AZ11" s="1103"/>
      <c r="BA11" s="1103"/>
      <c r="BB11" s="1103"/>
      <c r="BC11" s="1103"/>
      <c r="BD11" s="1103"/>
      <c r="BE11" s="1103"/>
      <c r="BF11" s="1103"/>
      <c r="BG11" s="1103"/>
    </row>
    <row r="12" spans="1:59" ht="15.9" customHeight="1">
      <c r="A12" s="986" t="s">
        <v>940</v>
      </c>
      <c r="B12" s="987"/>
      <c r="C12" s="987"/>
      <c r="D12" s="987"/>
      <c r="E12" s="987"/>
      <c r="F12" s="987"/>
      <c r="G12" s="987"/>
      <c r="H12" s="987"/>
      <c r="I12" s="988"/>
      <c r="J12" s="1117" t="s">
        <v>585</v>
      </c>
      <c r="K12" s="1118"/>
      <c r="L12" s="1118"/>
      <c r="M12" s="1118"/>
      <c r="N12" s="1118"/>
      <c r="O12" s="1118"/>
      <c r="P12" s="1118"/>
      <c r="Q12" s="1118"/>
      <c r="R12" s="1118"/>
      <c r="S12" s="1118"/>
      <c r="T12" s="1118"/>
      <c r="U12" s="1118"/>
      <c r="V12" s="1118"/>
      <c r="W12" s="1118"/>
      <c r="X12" s="1118"/>
      <c r="Y12" s="1118"/>
      <c r="Z12" s="1118"/>
      <c r="AA12" s="1118"/>
      <c r="AB12" s="1118"/>
      <c r="AC12" s="1119"/>
      <c r="AD12" s="1117" t="s">
        <v>586</v>
      </c>
      <c r="AE12" s="1118"/>
      <c r="AF12" s="1118"/>
      <c r="AG12" s="1118"/>
      <c r="AH12" s="1118"/>
      <c r="AI12" s="1118"/>
      <c r="AJ12" s="1118"/>
      <c r="AK12" s="1118"/>
      <c r="AL12" s="1118"/>
      <c r="AM12" s="1118"/>
      <c r="AN12" s="1118"/>
      <c r="AO12" s="1118"/>
      <c r="AP12" s="1118"/>
      <c r="AQ12" s="1118"/>
      <c r="AR12" s="1118"/>
      <c r="AS12" s="1118"/>
      <c r="AT12" s="1118"/>
      <c r="AU12" s="1118"/>
      <c r="AV12" s="1118"/>
      <c r="AW12" s="1118"/>
      <c r="AX12" s="1118"/>
      <c r="AY12" s="1118"/>
      <c r="AZ12" s="1118"/>
      <c r="BA12" s="1118"/>
      <c r="BB12" s="1118"/>
      <c r="BC12" s="1118"/>
      <c r="BD12" s="1118"/>
      <c r="BE12" s="1118"/>
      <c r="BF12" s="1118"/>
      <c r="BG12" s="1120"/>
    </row>
    <row r="13" spans="1:59" ht="15.9" customHeight="1">
      <c r="A13" s="1112"/>
      <c r="B13" s="1113"/>
      <c r="C13" s="1113"/>
      <c r="D13" s="1113"/>
      <c r="E13" s="1113"/>
      <c r="F13" s="1113"/>
      <c r="G13" s="1113"/>
      <c r="H13" s="1113"/>
      <c r="I13" s="1114"/>
      <c r="J13" s="1121" t="s">
        <v>587</v>
      </c>
      <c r="K13" s="1122"/>
      <c r="L13" s="1122"/>
      <c r="M13" s="1122"/>
      <c r="N13" s="1123"/>
      <c r="O13" s="1121" t="s">
        <v>588</v>
      </c>
      <c r="P13" s="1122"/>
      <c r="Q13" s="1122"/>
      <c r="R13" s="1122"/>
      <c r="S13" s="1123"/>
      <c r="T13" s="1121" t="s">
        <v>589</v>
      </c>
      <c r="U13" s="1122"/>
      <c r="V13" s="1122"/>
      <c r="W13" s="1122"/>
      <c r="X13" s="1123"/>
      <c r="Y13" s="1121" t="s">
        <v>590</v>
      </c>
      <c r="Z13" s="1122"/>
      <c r="AA13" s="1122"/>
      <c r="AB13" s="1122"/>
      <c r="AC13" s="1123"/>
      <c r="AD13" s="1039" t="s">
        <v>591</v>
      </c>
      <c r="AE13" s="1100"/>
      <c r="AF13" s="1100"/>
      <c r="AG13" s="1100"/>
      <c r="AH13" s="1100"/>
      <c r="AI13" s="1101"/>
      <c r="AJ13" s="1039" t="s">
        <v>592</v>
      </c>
      <c r="AK13" s="1100"/>
      <c r="AL13" s="1100"/>
      <c r="AM13" s="1100"/>
      <c r="AN13" s="1100"/>
      <c r="AO13" s="1101"/>
      <c r="AP13" s="1039" t="s">
        <v>593</v>
      </c>
      <c r="AQ13" s="1100"/>
      <c r="AR13" s="1100"/>
      <c r="AS13" s="1100"/>
      <c r="AT13" s="1100"/>
      <c r="AU13" s="1101"/>
      <c r="AV13" s="1039" t="s">
        <v>594</v>
      </c>
      <c r="AW13" s="1100"/>
      <c r="AX13" s="1100"/>
      <c r="AY13" s="1100"/>
      <c r="AZ13" s="1100"/>
      <c r="BA13" s="1101"/>
      <c r="BB13" s="1039" t="s">
        <v>99</v>
      </c>
      <c r="BC13" s="1100"/>
      <c r="BD13" s="1100"/>
      <c r="BE13" s="1100"/>
      <c r="BF13" s="1100"/>
      <c r="BG13" s="1102"/>
    </row>
    <row r="14" spans="1:59" ht="15.9" customHeight="1">
      <c r="A14" s="989"/>
      <c r="B14" s="1115"/>
      <c r="C14" s="1115"/>
      <c r="D14" s="1115"/>
      <c r="E14" s="1115"/>
      <c r="F14" s="1115"/>
      <c r="G14" s="1115"/>
      <c r="H14" s="1115"/>
      <c r="I14" s="1116"/>
      <c r="J14" s="1124"/>
      <c r="K14" s="1115"/>
      <c r="L14" s="1115"/>
      <c r="M14" s="1115"/>
      <c r="N14" s="1116"/>
      <c r="O14" s="1124"/>
      <c r="P14" s="1115"/>
      <c r="Q14" s="1115"/>
      <c r="R14" s="1115"/>
      <c r="S14" s="1116"/>
      <c r="T14" s="1124"/>
      <c r="U14" s="1115"/>
      <c r="V14" s="1115"/>
      <c r="W14" s="1115"/>
      <c r="X14" s="1116"/>
      <c r="Y14" s="1124"/>
      <c r="Z14" s="1115"/>
      <c r="AA14" s="1115"/>
      <c r="AB14" s="1115"/>
      <c r="AC14" s="1116"/>
      <c r="AD14" s="1039" t="s">
        <v>595</v>
      </c>
      <c r="AE14" s="1101"/>
      <c r="AF14" s="1039" t="s">
        <v>596</v>
      </c>
      <c r="AG14" s="1100"/>
      <c r="AH14" s="1100"/>
      <c r="AI14" s="1101"/>
      <c r="AJ14" s="1039" t="s">
        <v>595</v>
      </c>
      <c r="AK14" s="1101"/>
      <c r="AL14" s="1039" t="s">
        <v>596</v>
      </c>
      <c r="AM14" s="1100"/>
      <c r="AN14" s="1100"/>
      <c r="AO14" s="1101"/>
      <c r="AP14" s="1039" t="s">
        <v>595</v>
      </c>
      <c r="AQ14" s="1101"/>
      <c r="AR14" s="1039" t="s">
        <v>596</v>
      </c>
      <c r="AS14" s="1100"/>
      <c r="AT14" s="1100"/>
      <c r="AU14" s="1101"/>
      <c r="AV14" s="1039" t="s">
        <v>595</v>
      </c>
      <c r="AW14" s="1101"/>
      <c r="AX14" s="1039" t="s">
        <v>596</v>
      </c>
      <c r="AY14" s="1100"/>
      <c r="AZ14" s="1100"/>
      <c r="BA14" s="1101"/>
      <c r="BB14" s="1039" t="s">
        <v>595</v>
      </c>
      <c r="BC14" s="1101"/>
      <c r="BD14" s="1039" t="s">
        <v>596</v>
      </c>
      <c r="BE14" s="1100"/>
      <c r="BF14" s="1100"/>
      <c r="BG14" s="1102"/>
    </row>
    <row r="15" spans="1:59" ht="15.9" customHeight="1">
      <c r="A15" s="1126" t="s">
        <v>597</v>
      </c>
      <c r="B15" s="1100"/>
      <c r="C15" s="1100"/>
      <c r="D15" s="1100"/>
      <c r="E15" s="1100"/>
      <c r="F15" s="1100"/>
      <c r="G15" s="1100"/>
      <c r="H15" s="1100"/>
      <c r="I15" s="1101"/>
      <c r="J15" s="1127">
        <v>718</v>
      </c>
      <c r="K15" s="1128"/>
      <c r="L15" s="1128"/>
      <c r="M15" s="1128"/>
      <c r="N15" s="321" t="s">
        <v>598</v>
      </c>
      <c r="O15" s="1104">
        <v>2567.0500000000002</v>
      </c>
      <c r="P15" s="1105"/>
      <c r="Q15" s="1105"/>
      <c r="R15" s="1105"/>
      <c r="S15" s="321" t="s">
        <v>599</v>
      </c>
      <c r="T15" s="1106">
        <v>4736490</v>
      </c>
      <c r="U15" s="1107"/>
      <c r="V15" s="1107"/>
      <c r="W15" s="1107"/>
      <c r="X15" s="1108"/>
      <c r="Y15" s="1109">
        <v>4710920</v>
      </c>
      <c r="Z15" s="1110"/>
      <c r="AA15" s="1110"/>
      <c r="AB15" s="1110"/>
      <c r="AC15" s="1111"/>
      <c r="AD15" s="1109">
        <v>3</v>
      </c>
      <c r="AE15" s="1111"/>
      <c r="AF15" s="1109">
        <v>2590</v>
      </c>
      <c r="AG15" s="1110"/>
      <c r="AH15" s="1110"/>
      <c r="AI15" s="1111"/>
      <c r="AJ15" s="1109">
        <v>163</v>
      </c>
      <c r="AK15" s="1111"/>
      <c r="AL15" s="1109">
        <v>54208</v>
      </c>
      <c r="AM15" s="1110"/>
      <c r="AN15" s="1110"/>
      <c r="AO15" s="1111"/>
      <c r="AP15" s="1109">
        <v>25</v>
      </c>
      <c r="AQ15" s="1111"/>
      <c r="AR15" s="1109">
        <v>934</v>
      </c>
      <c r="AS15" s="1110"/>
      <c r="AT15" s="1110"/>
      <c r="AU15" s="1111"/>
      <c r="AV15" s="1109"/>
      <c r="AW15" s="1111"/>
      <c r="AX15" s="1109"/>
      <c r="AY15" s="1110"/>
      <c r="AZ15" s="1110"/>
      <c r="BA15" s="1111"/>
      <c r="BB15" s="1109">
        <v>175</v>
      </c>
      <c r="BC15" s="1111"/>
      <c r="BD15" s="1109">
        <v>57732</v>
      </c>
      <c r="BE15" s="1110"/>
      <c r="BF15" s="1110"/>
      <c r="BG15" s="1125"/>
    </row>
    <row r="16" spans="1:59" ht="15.9" customHeight="1">
      <c r="A16" s="1126" t="s">
        <v>600</v>
      </c>
      <c r="B16" s="1100"/>
      <c r="C16" s="1100"/>
      <c r="D16" s="1100"/>
      <c r="E16" s="1100"/>
      <c r="F16" s="1100"/>
      <c r="G16" s="1100"/>
      <c r="H16" s="1100"/>
      <c r="I16" s="1101"/>
      <c r="J16" s="1127">
        <v>11</v>
      </c>
      <c r="K16" s="1128"/>
      <c r="L16" s="1128"/>
      <c r="M16" s="1128"/>
      <c r="N16" s="304"/>
      <c r="O16" s="1104">
        <v>8.1</v>
      </c>
      <c r="P16" s="1105"/>
      <c r="Q16" s="1105"/>
      <c r="R16" s="1105"/>
      <c r="S16" s="304"/>
      <c r="T16" s="1106">
        <v>16060</v>
      </c>
      <c r="U16" s="1107"/>
      <c r="V16" s="1107"/>
      <c r="W16" s="1107"/>
      <c r="X16" s="1108"/>
      <c r="Y16" s="1109">
        <v>12740</v>
      </c>
      <c r="Z16" s="1110"/>
      <c r="AA16" s="1110"/>
      <c r="AB16" s="1110"/>
      <c r="AC16" s="1111"/>
      <c r="AD16" s="1109"/>
      <c r="AE16" s="1111"/>
      <c r="AF16" s="1109"/>
      <c r="AG16" s="1110"/>
      <c r="AH16" s="1110"/>
      <c r="AI16" s="1111"/>
      <c r="AJ16" s="1109">
        <v>2</v>
      </c>
      <c r="AK16" s="1111"/>
      <c r="AL16" s="1109">
        <v>314</v>
      </c>
      <c r="AM16" s="1110"/>
      <c r="AN16" s="1110"/>
      <c r="AO16" s="1111"/>
      <c r="AP16" s="1109"/>
      <c r="AQ16" s="1111"/>
      <c r="AR16" s="1109"/>
      <c r="AS16" s="1110"/>
      <c r="AT16" s="1110"/>
      <c r="AU16" s="1111"/>
      <c r="AV16" s="1109">
        <v>3</v>
      </c>
      <c r="AW16" s="1111"/>
      <c r="AX16" s="1109">
        <v>1750</v>
      </c>
      <c r="AY16" s="1110"/>
      <c r="AZ16" s="1110"/>
      <c r="BA16" s="1111"/>
      <c r="BB16" s="1109">
        <v>5</v>
      </c>
      <c r="BC16" s="1111"/>
      <c r="BD16" s="1109">
        <v>2064</v>
      </c>
      <c r="BE16" s="1110"/>
      <c r="BF16" s="1110"/>
      <c r="BG16" s="1125"/>
    </row>
    <row r="17" spans="1:59" ht="15.9" customHeight="1">
      <c r="A17" s="1126" t="s">
        <v>601</v>
      </c>
      <c r="B17" s="1100"/>
      <c r="C17" s="1100"/>
      <c r="D17" s="1100"/>
      <c r="E17" s="1100"/>
      <c r="F17" s="1100"/>
      <c r="G17" s="1100"/>
      <c r="H17" s="1100"/>
      <c r="I17" s="1101"/>
      <c r="J17" s="1127"/>
      <c r="K17" s="1128"/>
      <c r="L17" s="1128"/>
      <c r="M17" s="1128"/>
      <c r="N17" s="304"/>
      <c r="O17" s="1104"/>
      <c r="P17" s="1105"/>
      <c r="Q17" s="1105"/>
      <c r="R17" s="1105"/>
      <c r="S17" s="304"/>
      <c r="T17" s="1106"/>
      <c r="U17" s="1107"/>
      <c r="V17" s="1107"/>
      <c r="W17" s="1107"/>
      <c r="X17" s="1108"/>
      <c r="Y17" s="1109"/>
      <c r="Z17" s="1110"/>
      <c r="AA17" s="1110"/>
      <c r="AB17" s="1110"/>
      <c r="AC17" s="1111"/>
      <c r="AD17" s="1109"/>
      <c r="AE17" s="1111"/>
      <c r="AF17" s="1109"/>
      <c r="AG17" s="1110"/>
      <c r="AH17" s="1110"/>
      <c r="AI17" s="1111"/>
      <c r="AJ17" s="1109"/>
      <c r="AK17" s="1111"/>
      <c r="AL17" s="1109"/>
      <c r="AM17" s="1110"/>
      <c r="AN17" s="1110"/>
      <c r="AO17" s="1111"/>
      <c r="AP17" s="1109"/>
      <c r="AQ17" s="1111"/>
      <c r="AR17" s="1109"/>
      <c r="AS17" s="1110"/>
      <c r="AT17" s="1110"/>
      <c r="AU17" s="1111"/>
      <c r="AV17" s="1109"/>
      <c r="AW17" s="1111"/>
      <c r="AX17" s="1109"/>
      <c r="AY17" s="1110"/>
      <c r="AZ17" s="1110"/>
      <c r="BA17" s="1111"/>
      <c r="BB17" s="1109"/>
      <c r="BC17" s="1111"/>
      <c r="BD17" s="1109"/>
      <c r="BE17" s="1110"/>
      <c r="BF17" s="1110"/>
      <c r="BG17" s="1125"/>
    </row>
    <row r="18" spans="1:59" ht="15.9" customHeight="1">
      <c r="A18" s="1126" t="s">
        <v>602</v>
      </c>
      <c r="B18" s="1100"/>
      <c r="C18" s="1100"/>
      <c r="D18" s="1100"/>
      <c r="E18" s="1100"/>
      <c r="F18" s="1100"/>
      <c r="G18" s="1100"/>
      <c r="H18" s="1100"/>
      <c r="I18" s="1101"/>
      <c r="J18" s="1127"/>
      <c r="K18" s="1128"/>
      <c r="L18" s="1128"/>
      <c r="M18" s="1128"/>
      <c r="N18" s="304"/>
      <c r="O18" s="1104"/>
      <c r="P18" s="1105"/>
      <c r="Q18" s="1105"/>
      <c r="R18" s="1105"/>
      <c r="S18" s="304"/>
      <c r="T18" s="1106"/>
      <c r="U18" s="1107"/>
      <c r="V18" s="1107"/>
      <c r="W18" s="1107"/>
      <c r="X18" s="1108"/>
      <c r="Y18" s="1109"/>
      <c r="Z18" s="1110"/>
      <c r="AA18" s="1110"/>
      <c r="AB18" s="1110"/>
      <c r="AC18" s="1111"/>
      <c r="AD18" s="1109"/>
      <c r="AE18" s="1111"/>
      <c r="AF18" s="1109"/>
      <c r="AG18" s="1110"/>
      <c r="AH18" s="1110"/>
      <c r="AI18" s="1111"/>
      <c r="AJ18" s="1109"/>
      <c r="AK18" s="1111"/>
      <c r="AL18" s="1109"/>
      <c r="AM18" s="1110"/>
      <c r="AN18" s="1110"/>
      <c r="AO18" s="1111"/>
      <c r="AP18" s="1109"/>
      <c r="AQ18" s="1111"/>
      <c r="AR18" s="1109"/>
      <c r="AS18" s="1110"/>
      <c r="AT18" s="1110"/>
      <c r="AU18" s="1111"/>
      <c r="AV18" s="1109"/>
      <c r="AW18" s="1111"/>
      <c r="AX18" s="1109"/>
      <c r="AY18" s="1110"/>
      <c r="AZ18" s="1110"/>
      <c r="BA18" s="1111"/>
      <c r="BB18" s="1109"/>
      <c r="BC18" s="1111"/>
      <c r="BD18" s="1109"/>
      <c r="BE18" s="1110"/>
      <c r="BF18" s="1110"/>
      <c r="BG18" s="1125"/>
    </row>
    <row r="19" spans="1:59" ht="15.9" customHeight="1">
      <c r="A19" s="1129" t="s">
        <v>603</v>
      </c>
      <c r="B19" s="1130"/>
      <c r="C19" s="1131"/>
      <c r="D19" s="1039" t="s">
        <v>604</v>
      </c>
      <c r="E19" s="1100"/>
      <c r="F19" s="1100"/>
      <c r="G19" s="1100"/>
      <c r="H19" s="1100"/>
      <c r="I19" s="1101"/>
      <c r="J19" s="1127">
        <v>721</v>
      </c>
      <c r="K19" s="1128"/>
      <c r="L19" s="1128"/>
      <c r="M19" s="1128"/>
      <c r="N19" s="304"/>
      <c r="O19" s="1104">
        <v>2563.2399999999998</v>
      </c>
      <c r="P19" s="1105"/>
      <c r="Q19" s="1105"/>
      <c r="R19" s="1105"/>
      <c r="S19" s="304"/>
      <c r="T19" s="1106"/>
      <c r="U19" s="1107"/>
      <c r="V19" s="1107"/>
      <c r="W19" s="1107"/>
      <c r="X19" s="1108"/>
      <c r="Y19" s="1109">
        <v>229930000</v>
      </c>
      <c r="Z19" s="1110"/>
      <c r="AA19" s="1110"/>
      <c r="AB19" s="1110"/>
      <c r="AC19" s="1111"/>
      <c r="AD19" s="1109"/>
      <c r="AE19" s="1111"/>
      <c r="AF19" s="1109"/>
      <c r="AG19" s="1110"/>
      <c r="AH19" s="1110"/>
      <c r="AI19" s="1111"/>
      <c r="AJ19" s="1109"/>
      <c r="AK19" s="1111"/>
      <c r="AL19" s="1109"/>
      <c r="AM19" s="1110"/>
      <c r="AN19" s="1110"/>
      <c r="AO19" s="1111"/>
      <c r="AP19" s="1109"/>
      <c r="AQ19" s="1111"/>
      <c r="AR19" s="1109"/>
      <c r="AS19" s="1110"/>
      <c r="AT19" s="1110"/>
      <c r="AU19" s="1111"/>
      <c r="AV19" s="1109"/>
      <c r="AW19" s="1111"/>
      <c r="AX19" s="1109"/>
      <c r="AY19" s="1110"/>
      <c r="AZ19" s="1110"/>
      <c r="BA19" s="1111"/>
      <c r="BB19" s="1109">
        <v>11</v>
      </c>
      <c r="BC19" s="1111"/>
      <c r="BD19" s="1109">
        <v>12489</v>
      </c>
      <c r="BE19" s="1110"/>
      <c r="BF19" s="1110"/>
      <c r="BG19" s="1125"/>
    </row>
    <row r="20" spans="1:59" ht="15.9" customHeight="1">
      <c r="A20" s="1132"/>
      <c r="B20" s="1133"/>
      <c r="C20" s="1134"/>
      <c r="D20" s="1039" t="s">
        <v>605</v>
      </c>
      <c r="E20" s="1100"/>
      <c r="F20" s="1100"/>
      <c r="G20" s="1100"/>
      <c r="H20" s="1100"/>
      <c r="I20" s="1101"/>
      <c r="J20" s="1127">
        <v>66</v>
      </c>
      <c r="K20" s="1128"/>
      <c r="L20" s="1128"/>
      <c r="M20" s="1128"/>
      <c r="N20" s="304"/>
      <c r="O20" s="1104">
        <v>698.87</v>
      </c>
      <c r="P20" s="1105"/>
      <c r="Q20" s="1105"/>
      <c r="R20" s="1105"/>
      <c r="S20" s="304"/>
      <c r="T20" s="1106"/>
      <c r="U20" s="1107"/>
      <c r="V20" s="1107"/>
      <c r="W20" s="1107"/>
      <c r="X20" s="1108"/>
      <c r="Y20" s="1109">
        <v>225500</v>
      </c>
      <c r="Z20" s="1110"/>
      <c r="AA20" s="1110"/>
      <c r="AB20" s="1110"/>
      <c r="AC20" s="1111"/>
      <c r="AD20" s="1109"/>
      <c r="AE20" s="1111"/>
      <c r="AF20" s="1109"/>
      <c r="AG20" s="1110"/>
      <c r="AH20" s="1110"/>
      <c r="AI20" s="1111"/>
      <c r="AJ20" s="1109"/>
      <c r="AK20" s="1111"/>
      <c r="AL20" s="1109"/>
      <c r="AM20" s="1110"/>
      <c r="AN20" s="1110"/>
      <c r="AO20" s="1111"/>
      <c r="AP20" s="1109"/>
      <c r="AQ20" s="1111"/>
      <c r="AR20" s="1109"/>
      <c r="AS20" s="1110"/>
      <c r="AT20" s="1110"/>
      <c r="AU20" s="1111"/>
      <c r="AV20" s="1109"/>
      <c r="AW20" s="1111"/>
      <c r="AX20" s="1109"/>
      <c r="AY20" s="1110"/>
      <c r="AZ20" s="1110"/>
      <c r="BA20" s="1111"/>
      <c r="BB20" s="1109"/>
      <c r="BC20" s="1111"/>
      <c r="BD20" s="1109"/>
      <c r="BE20" s="1110"/>
      <c r="BF20" s="1110"/>
      <c r="BG20" s="1125"/>
    </row>
    <row r="21" spans="1:59" ht="15.9" customHeight="1">
      <c r="A21" s="1135"/>
      <c r="B21" s="1136"/>
      <c r="C21" s="1137"/>
      <c r="D21" s="1039" t="s">
        <v>606</v>
      </c>
      <c r="E21" s="1100"/>
      <c r="F21" s="1100"/>
      <c r="G21" s="1100"/>
      <c r="H21" s="1100"/>
      <c r="I21" s="1101"/>
      <c r="J21" s="1127">
        <v>94</v>
      </c>
      <c r="K21" s="1128"/>
      <c r="L21" s="1128"/>
      <c r="M21" s="1128"/>
      <c r="N21" s="304"/>
      <c r="O21" s="1104">
        <v>523.30999999999995</v>
      </c>
      <c r="P21" s="1105"/>
      <c r="Q21" s="1105"/>
      <c r="R21" s="1105"/>
      <c r="S21" s="304"/>
      <c r="T21" s="1106"/>
      <c r="U21" s="1107"/>
      <c r="V21" s="1107"/>
      <c r="W21" s="1107"/>
      <c r="X21" s="1108"/>
      <c r="Y21" s="1109">
        <v>38030000</v>
      </c>
      <c r="Z21" s="1110"/>
      <c r="AA21" s="1110"/>
      <c r="AB21" s="1110"/>
      <c r="AC21" s="1111"/>
      <c r="AD21" s="1109"/>
      <c r="AE21" s="1111"/>
      <c r="AF21" s="1109"/>
      <c r="AG21" s="1110"/>
      <c r="AH21" s="1110"/>
      <c r="AI21" s="1111"/>
      <c r="AJ21" s="1109"/>
      <c r="AK21" s="1111"/>
      <c r="AL21" s="1109"/>
      <c r="AM21" s="1110"/>
      <c r="AN21" s="1110"/>
      <c r="AO21" s="1111"/>
      <c r="AP21" s="1109"/>
      <c r="AQ21" s="1111"/>
      <c r="AR21" s="1109"/>
      <c r="AS21" s="1110"/>
      <c r="AT21" s="1110"/>
      <c r="AU21" s="1111"/>
      <c r="AV21" s="1109"/>
      <c r="AW21" s="1111"/>
      <c r="AX21" s="1109"/>
      <c r="AY21" s="1110"/>
      <c r="AZ21" s="1110"/>
      <c r="BA21" s="1111"/>
      <c r="BB21" s="1109"/>
      <c r="BC21" s="1111"/>
      <c r="BD21" s="1109"/>
      <c r="BE21" s="1110"/>
      <c r="BF21" s="1110"/>
      <c r="BG21" s="1125"/>
    </row>
    <row r="22" spans="1:59" ht="15.9" customHeight="1">
      <c r="A22" s="1126" t="s">
        <v>607</v>
      </c>
      <c r="B22" s="1100"/>
      <c r="C22" s="1100"/>
      <c r="D22" s="1100"/>
      <c r="E22" s="1100"/>
      <c r="F22" s="1100"/>
      <c r="G22" s="1100"/>
      <c r="H22" s="1100"/>
      <c r="I22" s="1101"/>
      <c r="J22" s="1127">
        <v>510</v>
      </c>
      <c r="K22" s="1128"/>
      <c r="L22" s="1128"/>
      <c r="M22" s="1128"/>
      <c r="N22" s="304"/>
      <c r="O22" s="1104">
        <v>1086.21</v>
      </c>
      <c r="P22" s="1105"/>
      <c r="Q22" s="1105"/>
      <c r="R22" s="1105"/>
      <c r="S22" s="304"/>
      <c r="T22" s="1106"/>
      <c r="U22" s="1107"/>
      <c r="V22" s="1107"/>
      <c r="W22" s="1107"/>
      <c r="X22" s="1108"/>
      <c r="Y22" s="1109">
        <v>426000</v>
      </c>
      <c r="Z22" s="1110"/>
      <c r="AA22" s="1110"/>
      <c r="AB22" s="1110"/>
      <c r="AC22" s="1111"/>
      <c r="AD22" s="1109"/>
      <c r="AE22" s="1111"/>
      <c r="AF22" s="1109"/>
      <c r="AG22" s="1110"/>
      <c r="AH22" s="1110"/>
      <c r="AI22" s="1111"/>
      <c r="AJ22" s="1109"/>
      <c r="AK22" s="1111"/>
      <c r="AL22" s="1109"/>
      <c r="AM22" s="1110"/>
      <c r="AN22" s="1110"/>
      <c r="AO22" s="1111"/>
      <c r="AP22" s="1109"/>
      <c r="AQ22" s="1111"/>
      <c r="AR22" s="1109"/>
      <c r="AS22" s="1110"/>
      <c r="AT22" s="1110"/>
      <c r="AU22" s="1111"/>
      <c r="AV22" s="1109"/>
      <c r="AW22" s="1111"/>
      <c r="AX22" s="1109"/>
      <c r="AY22" s="1110"/>
      <c r="AZ22" s="1110"/>
      <c r="BA22" s="1111"/>
      <c r="BB22" s="1109">
        <v>2</v>
      </c>
      <c r="BC22" s="1111"/>
      <c r="BD22" s="1109">
        <v>1000</v>
      </c>
      <c r="BE22" s="1110"/>
      <c r="BF22" s="1110"/>
      <c r="BG22" s="1125"/>
    </row>
    <row r="23" spans="1:59" ht="15.9" customHeight="1">
      <c r="A23" s="1126" t="s">
        <v>608</v>
      </c>
      <c r="B23" s="1100"/>
      <c r="C23" s="1100"/>
      <c r="D23" s="1100"/>
      <c r="E23" s="1100"/>
      <c r="F23" s="1100"/>
      <c r="G23" s="1100"/>
      <c r="H23" s="1100"/>
      <c r="I23" s="1101"/>
      <c r="J23" s="1127">
        <v>83</v>
      </c>
      <c r="K23" s="1128"/>
      <c r="L23" s="1128"/>
      <c r="M23" s="1128"/>
      <c r="N23" s="304"/>
      <c r="O23" s="1104" t="s">
        <v>609</v>
      </c>
      <c r="P23" s="1105"/>
      <c r="Q23" s="1105"/>
      <c r="R23" s="1105"/>
      <c r="S23" s="304"/>
      <c r="T23" s="1106"/>
      <c r="U23" s="1107"/>
      <c r="V23" s="1107"/>
      <c r="W23" s="1107"/>
      <c r="X23" s="1108"/>
      <c r="Y23" s="1109">
        <v>13670000</v>
      </c>
      <c r="Z23" s="1110"/>
      <c r="AA23" s="1110"/>
      <c r="AB23" s="1110"/>
      <c r="AC23" s="1111"/>
      <c r="AD23" s="1109"/>
      <c r="AE23" s="1111"/>
      <c r="AF23" s="1109"/>
      <c r="AG23" s="1110"/>
      <c r="AH23" s="1110"/>
      <c r="AI23" s="1111"/>
      <c r="AJ23" s="1109"/>
      <c r="AK23" s="1111"/>
      <c r="AL23" s="1109"/>
      <c r="AM23" s="1110"/>
      <c r="AN23" s="1110"/>
      <c r="AO23" s="1111"/>
      <c r="AP23" s="1109"/>
      <c r="AQ23" s="1111"/>
      <c r="AR23" s="1109"/>
      <c r="AS23" s="1110"/>
      <c r="AT23" s="1110"/>
      <c r="AU23" s="1111"/>
      <c r="AV23" s="1109"/>
      <c r="AW23" s="1111"/>
      <c r="AX23" s="1109"/>
      <c r="AY23" s="1110"/>
      <c r="AZ23" s="1110"/>
      <c r="BA23" s="1111"/>
      <c r="BB23" s="1109">
        <v>1</v>
      </c>
      <c r="BC23" s="1111"/>
      <c r="BD23" s="1109">
        <v>103</v>
      </c>
      <c r="BE23" s="1110"/>
      <c r="BF23" s="1110"/>
      <c r="BG23" s="1125"/>
    </row>
    <row r="24" spans="1:59" ht="15.9" customHeight="1">
      <c r="A24" s="1126" t="s">
        <v>610</v>
      </c>
      <c r="B24" s="1100"/>
      <c r="C24" s="1100"/>
      <c r="D24" s="1100"/>
      <c r="E24" s="1100"/>
      <c r="F24" s="1100"/>
      <c r="G24" s="1100"/>
      <c r="H24" s="1100"/>
      <c r="I24" s="1101"/>
      <c r="J24" s="1127">
        <v>3</v>
      </c>
      <c r="K24" s="1128"/>
      <c r="L24" s="1128"/>
      <c r="M24" s="1128"/>
      <c r="N24" s="304"/>
      <c r="O24" s="1104">
        <v>459</v>
      </c>
      <c r="P24" s="1105"/>
      <c r="Q24" s="1105"/>
      <c r="R24" s="1105"/>
      <c r="S24" s="304"/>
      <c r="T24" s="1106"/>
      <c r="U24" s="1107"/>
      <c r="V24" s="1107"/>
      <c r="W24" s="1107"/>
      <c r="X24" s="1108"/>
      <c r="Y24" s="1109">
        <v>99000</v>
      </c>
      <c r="Z24" s="1110"/>
      <c r="AA24" s="1110"/>
      <c r="AB24" s="1110"/>
      <c r="AC24" s="1111"/>
      <c r="AD24" s="1109"/>
      <c r="AE24" s="1111"/>
      <c r="AF24" s="1109"/>
      <c r="AG24" s="1110"/>
      <c r="AH24" s="1110"/>
      <c r="AI24" s="1111"/>
      <c r="AJ24" s="1109"/>
      <c r="AK24" s="1111"/>
      <c r="AL24" s="1109"/>
      <c r="AM24" s="1110"/>
      <c r="AN24" s="1110"/>
      <c r="AO24" s="1111"/>
      <c r="AP24" s="1109"/>
      <c r="AQ24" s="1111"/>
      <c r="AR24" s="1109"/>
      <c r="AS24" s="1110"/>
      <c r="AT24" s="1110"/>
      <c r="AU24" s="1111"/>
      <c r="AV24" s="1109"/>
      <c r="AW24" s="1111"/>
      <c r="AX24" s="1109"/>
      <c r="AY24" s="1110"/>
      <c r="AZ24" s="1110"/>
      <c r="BA24" s="1111"/>
      <c r="BB24" s="1109"/>
      <c r="BC24" s="1111"/>
      <c r="BD24" s="1109"/>
      <c r="BE24" s="1110"/>
      <c r="BF24" s="1110"/>
      <c r="BG24" s="1125"/>
    </row>
    <row r="25" spans="1:59" ht="15.9" customHeight="1">
      <c r="A25" s="1149" t="s">
        <v>611</v>
      </c>
      <c r="B25" s="1150"/>
      <c r="C25" s="1150"/>
      <c r="D25" s="1150"/>
      <c r="E25" s="1150"/>
      <c r="F25" s="1150"/>
      <c r="G25" s="1150"/>
      <c r="H25" s="1150"/>
      <c r="I25" s="1001"/>
      <c r="J25" s="1138">
        <v>3</v>
      </c>
      <c r="K25" s="1139"/>
      <c r="L25" s="1139"/>
      <c r="M25" s="1139"/>
      <c r="N25" s="307"/>
      <c r="O25" s="1140">
        <v>459</v>
      </c>
      <c r="P25" s="1141"/>
      <c r="Q25" s="1141"/>
      <c r="R25" s="1141"/>
      <c r="S25" s="307"/>
      <c r="T25" s="1142"/>
      <c r="U25" s="1143"/>
      <c r="V25" s="1143"/>
      <c r="W25" s="1143"/>
      <c r="X25" s="1144"/>
      <c r="Y25" s="1145">
        <v>48000</v>
      </c>
      <c r="Z25" s="1146"/>
      <c r="AA25" s="1146"/>
      <c r="AB25" s="1146"/>
      <c r="AC25" s="1147"/>
      <c r="AD25" s="1145"/>
      <c r="AE25" s="1147"/>
      <c r="AF25" s="1145"/>
      <c r="AG25" s="1146"/>
      <c r="AH25" s="1146"/>
      <c r="AI25" s="1147"/>
      <c r="AJ25" s="1145"/>
      <c r="AK25" s="1147"/>
      <c r="AL25" s="1145"/>
      <c r="AM25" s="1146"/>
      <c r="AN25" s="1146"/>
      <c r="AO25" s="1147"/>
      <c r="AP25" s="1145"/>
      <c r="AQ25" s="1147"/>
      <c r="AR25" s="1145"/>
      <c r="AS25" s="1146"/>
      <c r="AT25" s="1146"/>
      <c r="AU25" s="1147"/>
      <c r="AV25" s="1145"/>
      <c r="AW25" s="1147"/>
      <c r="AX25" s="1145"/>
      <c r="AY25" s="1146"/>
      <c r="AZ25" s="1146"/>
      <c r="BA25" s="1147"/>
      <c r="BB25" s="1145"/>
      <c r="BC25" s="1147"/>
      <c r="BD25" s="1145"/>
      <c r="BE25" s="1146"/>
      <c r="BF25" s="1146"/>
      <c r="BG25" s="1148"/>
    </row>
    <row r="26" spans="1:59" ht="14.1" customHeight="1">
      <c r="AY26" s="1153" t="s">
        <v>1786</v>
      </c>
      <c r="AZ26" s="1153"/>
      <c r="BA26" s="1153"/>
      <c r="BB26" s="1153"/>
      <c r="BC26" s="1153"/>
      <c r="BD26" s="1153"/>
      <c r="BE26" s="1153"/>
      <c r="BF26" s="1153"/>
      <c r="BG26" s="1153"/>
    </row>
    <row r="27" spans="1:59" ht="20.95" customHeight="1">
      <c r="A27" s="1022" t="s">
        <v>1780</v>
      </c>
      <c r="B27" s="1022"/>
      <c r="C27" s="1022"/>
      <c r="D27" s="1022"/>
      <c r="E27" s="1022"/>
      <c r="F27" s="1022"/>
      <c r="G27" s="1022"/>
      <c r="H27" s="1022"/>
      <c r="I27" s="1022"/>
      <c r="J27" s="1022"/>
      <c r="K27" s="1022"/>
      <c r="L27" s="1022"/>
      <c r="M27" s="1022"/>
      <c r="N27" s="1022"/>
      <c r="O27" s="1022"/>
      <c r="P27" s="1022"/>
      <c r="Q27" s="1022"/>
    </row>
    <row r="28" spans="1:59" ht="15.9" customHeight="1">
      <c r="E28" s="1012" t="s">
        <v>612</v>
      </c>
      <c r="F28" s="1012"/>
      <c r="G28" s="1012"/>
      <c r="H28" s="1012"/>
      <c r="I28" s="1012"/>
      <c r="J28" s="1012"/>
      <c r="L28" s="1154">
        <v>19523</v>
      </c>
      <c r="M28" s="1154"/>
      <c r="N28" s="1154"/>
      <c r="O28" s="1154"/>
      <c r="P28" s="1154"/>
      <c r="Q28" s="1154"/>
      <c r="R28" s="1154"/>
      <c r="S28" s="1154"/>
    </row>
    <row r="29" spans="1:59" ht="15.9" customHeight="1">
      <c r="E29" s="1012" t="s">
        <v>578</v>
      </c>
      <c r="F29" s="1012"/>
      <c r="G29" s="1012"/>
      <c r="H29" s="1012"/>
      <c r="I29" s="1012"/>
      <c r="J29" s="1012"/>
      <c r="L29" s="1022" t="s">
        <v>929</v>
      </c>
      <c r="M29" s="1022"/>
      <c r="N29" s="1022"/>
      <c r="O29" s="1022"/>
      <c r="P29" s="1022"/>
      <c r="Q29" s="1022"/>
      <c r="R29" s="1022"/>
      <c r="S29" s="1022"/>
      <c r="T29" s="1022"/>
      <c r="U29" s="1022"/>
      <c r="V29" s="1022"/>
    </row>
    <row r="30" spans="1:59" ht="15.9" customHeight="1">
      <c r="E30" s="1012" t="s">
        <v>613</v>
      </c>
      <c r="F30" s="1012"/>
      <c r="G30" s="1012"/>
      <c r="H30" s="1012"/>
      <c r="I30" s="1012"/>
      <c r="J30" s="1012"/>
      <c r="L30" s="1151" t="s">
        <v>1687</v>
      </c>
      <c r="M30" s="1022"/>
      <c r="N30" s="1022"/>
      <c r="O30" s="1022"/>
      <c r="P30" s="1022"/>
      <c r="Q30" s="1022"/>
      <c r="R30" s="1022"/>
      <c r="S30" s="1022"/>
      <c r="T30" s="1022"/>
      <c r="U30" s="1022"/>
      <c r="V30" s="1022"/>
    </row>
    <row r="31" spans="1:59" ht="15.75" customHeight="1">
      <c r="A31" s="1075" t="s">
        <v>584</v>
      </c>
      <c r="B31" s="1075"/>
      <c r="C31" s="1075"/>
      <c r="D31" s="1075"/>
      <c r="E31" s="1075" t="s">
        <v>584</v>
      </c>
      <c r="F31" s="1075"/>
      <c r="AT31" s="1103" t="s">
        <v>1686</v>
      </c>
      <c r="AU31" s="1103"/>
      <c r="AV31" s="1103"/>
      <c r="AW31" s="1103"/>
      <c r="AX31" s="1103"/>
      <c r="AY31" s="1103"/>
      <c r="AZ31" s="1103"/>
      <c r="BA31" s="1103"/>
      <c r="BB31" s="1103"/>
      <c r="BC31" s="1103"/>
      <c r="BD31" s="1103"/>
      <c r="BE31" s="1103"/>
      <c r="BF31" s="1103"/>
      <c r="BG31" s="1103"/>
    </row>
    <row r="32" spans="1:59" ht="15.9" customHeight="1">
      <c r="A32" s="1152" t="s">
        <v>614</v>
      </c>
      <c r="B32" s="1118"/>
      <c r="C32" s="1118"/>
      <c r="D32" s="1118"/>
      <c r="E32" s="1118"/>
      <c r="F32" s="1118"/>
      <c r="G32" s="1118"/>
      <c r="H32" s="1118"/>
      <c r="I32" s="1118"/>
      <c r="J32" s="1118"/>
      <c r="K32" s="1118"/>
      <c r="L32" s="1118"/>
      <c r="M32" s="1118"/>
      <c r="N32" s="1118"/>
      <c r="O32" s="1118"/>
      <c r="P32" s="1118"/>
      <c r="Q32" s="1118"/>
      <c r="R32" s="1118"/>
      <c r="S32" s="1118"/>
      <c r="T32" s="1118"/>
      <c r="U32" s="1118"/>
      <c r="V32" s="1119"/>
      <c r="W32" s="1117" t="s">
        <v>615</v>
      </c>
      <c r="X32" s="1118"/>
      <c r="Y32" s="1118"/>
      <c r="Z32" s="1118"/>
      <c r="AA32" s="1118"/>
      <c r="AB32" s="1118"/>
      <c r="AC32" s="1118"/>
      <c r="AD32" s="1118"/>
      <c r="AE32" s="1118"/>
      <c r="AF32" s="1118"/>
      <c r="AG32" s="1118"/>
      <c r="AH32" s="1118"/>
      <c r="AI32" s="1118"/>
      <c r="AJ32" s="1118"/>
      <c r="AK32" s="1118"/>
      <c r="AL32" s="1118"/>
      <c r="AM32" s="1118"/>
      <c r="AN32" s="1118"/>
      <c r="AO32" s="1118"/>
      <c r="AP32" s="1118"/>
      <c r="AQ32" s="1118"/>
      <c r="AR32" s="1118"/>
      <c r="AS32" s="1118"/>
      <c r="AT32" s="1118"/>
      <c r="AU32" s="1118"/>
      <c r="AV32" s="1118"/>
      <c r="AW32" s="1118"/>
      <c r="AX32" s="1118"/>
      <c r="AY32" s="1118"/>
      <c r="AZ32" s="1118"/>
      <c r="BA32" s="1118"/>
      <c r="BB32" s="1118"/>
      <c r="BC32" s="1118"/>
      <c r="BD32" s="1118"/>
      <c r="BE32" s="1118"/>
      <c r="BF32" s="1118"/>
      <c r="BG32" s="1120"/>
    </row>
    <row r="33" spans="1:59" ht="15.9" customHeight="1">
      <c r="A33" s="1126" t="s">
        <v>616</v>
      </c>
      <c r="B33" s="1100"/>
      <c r="C33" s="1100"/>
      <c r="D33" s="1100"/>
      <c r="E33" s="1100"/>
      <c r="F33" s="1100"/>
      <c r="G33" s="1100"/>
      <c r="H33" s="1101"/>
      <c r="I33" s="1039" t="s">
        <v>617</v>
      </c>
      <c r="J33" s="1100"/>
      <c r="K33" s="1101"/>
      <c r="L33" s="1039" t="s">
        <v>618</v>
      </c>
      <c r="M33" s="1100"/>
      <c r="N33" s="1100"/>
      <c r="O33" s="1100"/>
      <c r="P33" s="1101"/>
      <c r="Q33" s="1039" t="s">
        <v>596</v>
      </c>
      <c r="R33" s="1100"/>
      <c r="S33" s="1100"/>
      <c r="T33" s="1100"/>
      <c r="U33" s="1100"/>
      <c r="V33" s="1101"/>
      <c r="W33" s="1121" t="s">
        <v>616</v>
      </c>
      <c r="X33" s="1122"/>
      <c r="Y33" s="1122"/>
      <c r="Z33" s="1122"/>
      <c r="AA33" s="1122"/>
      <c r="AB33" s="1122"/>
      <c r="AC33" s="1123"/>
      <c r="AD33" s="1039" t="s">
        <v>619</v>
      </c>
      <c r="AE33" s="1100"/>
      <c r="AF33" s="1100"/>
      <c r="AG33" s="1100"/>
      <c r="AH33" s="1100"/>
      <c r="AI33" s="1101"/>
      <c r="AJ33" s="1039" t="s">
        <v>620</v>
      </c>
      <c r="AK33" s="1100"/>
      <c r="AL33" s="1100"/>
      <c r="AM33" s="1100"/>
      <c r="AN33" s="1100"/>
      <c r="AO33" s="1101"/>
      <c r="AP33" s="1039" t="s">
        <v>621</v>
      </c>
      <c r="AQ33" s="1100"/>
      <c r="AR33" s="1100"/>
      <c r="AS33" s="1100"/>
      <c r="AT33" s="1100"/>
      <c r="AU33" s="1101"/>
      <c r="AV33" s="1039" t="s">
        <v>622</v>
      </c>
      <c r="AW33" s="1100"/>
      <c r="AX33" s="1100"/>
      <c r="AY33" s="1100"/>
      <c r="AZ33" s="1100"/>
      <c r="BA33" s="1101"/>
      <c r="BB33" s="1039" t="s">
        <v>623</v>
      </c>
      <c r="BC33" s="1100"/>
      <c r="BD33" s="1100"/>
      <c r="BE33" s="1100"/>
      <c r="BF33" s="1100"/>
      <c r="BG33" s="1102"/>
    </row>
    <row r="34" spans="1:59" ht="15.9" customHeight="1">
      <c r="A34" s="1126" t="s">
        <v>446</v>
      </c>
      <c r="B34" s="1100"/>
      <c r="C34" s="1100"/>
      <c r="D34" s="1100"/>
      <c r="E34" s="1100"/>
      <c r="F34" s="1100"/>
      <c r="G34" s="1100"/>
      <c r="H34" s="1101"/>
      <c r="I34" s="1109">
        <v>1</v>
      </c>
      <c r="J34" s="1110"/>
      <c r="K34" s="1111"/>
      <c r="L34" s="1109">
        <v>7956</v>
      </c>
      <c r="M34" s="1110"/>
      <c r="N34" s="1110"/>
      <c r="O34" s="1110"/>
      <c r="P34" s="1111"/>
      <c r="Q34" s="1109">
        <v>397800</v>
      </c>
      <c r="R34" s="1110"/>
      <c r="S34" s="1110"/>
      <c r="T34" s="1110"/>
      <c r="U34" s="1110"/>
      <c r="V34" s="1111"/>
      <c r="W34" s="1124"/>
      <c r="X34" s="1115"/>
      <c r="Y34" s="1115"/>
      <c r="Z34" s="1115"/>
      <c r="AA34" s="1115"/>
      <c r="AB34" s="1115"/>
      <c r="AC34" s="1116"/>
      <c r="AD34" s="1039" t="s">
        <v>624</v>
      </c>
      <c r="AE34" s="1101"/>
      <c r="AF34" s="1039" t="s">
        <v>596</v>
      </c>
      <c r="AG34" s="1100"/>
      <c r="AH34" s="1100"/>
      <c r="AI34" s="1101"/>
      <c r="AJ34" s="1039" t="s">
        <v>624</v>
      </c>
      <c r="AK34" s="1101"/>
      <c r="AL34" s="1039" t="s">
        <v>596</v>
      </c>
      <c r="AM34" s="1100"/>
      <c r="AN34" s="1100"/>
      <c r="AO34" s="1101"/>
      <c r="AP34" s="1039" t="s">
        <v>624</v>
      </c>
      <c r="AQ34" s="1101"/>
      <c r="AR34" s="1039" t="s">
        <v>596</v>
      </c>
      <c r="AS34" s="1100"/>
      <c r="AT34" s="1100"/>
      <c r="AU34" s="1101"/>
      <c r="AV34" s="1039" t="s">
        <v>624</v>
      </c>
      <c r="AW34" s="1101"/>
      <c r="AX34" s="1039" t="s">
        <v>596</v>
      </c>
      <c r="AY34" s="1100"/>
      <c r="AZ34" s="1100"/>
      <c r="BA34" s="1101"/>
      <c r="BB34" s="1039" t="s">
        <v>624</v>
      </c>
      <c r="BC34" s="1101"/>
      <c r="BD34" s="1039" t="s">
        <v>596</v>
      </c>
      <c r="BE34" s="1100"/>
      <c r="BF34" s="1100"/>
      <c r="BG34" s="1102"/>
    </row>
    <row r="35" spans="1:59" ht="15.9" customHeight="1">
      <c r="A35" s="1126" t="s">
        <v>625</v>
      </c>
      <c r="B35" s="1100"/>
      <c r="C35" s="1100"/>
      <c r="D35" s="1100"/>
      <c r="E35" s="1100"/>
      <c r="F35" s="1100"/>
      <c r="G35" s="1100"/>
      <c r="H35" s="1101"/>
      <c r="I35" s="1109">
        <v>12</v>
      </c>
      <c r="J35" s="1110"/>
      <c r="K35" s="1111"/>
      <c r="L35" s="1109">
        <v>1241</v>
      </c>
      <c r="M35" s="1110"/>
      <c r="N35" s="1110"/>
      <c r="O35" s="1110"/>
      <c r="P35" s="1111"/>
      <c r="Q35" s="1109">
        <v>62050</v>
      </c>
      <c r="R35" s="1110"/>
      <c r="S35" s="1110"/>
      <c r="T35" s="1110"/>
      <c r="U35" s="1110"/>
      <c r="V35" s="1111"/>
      <c r="W35" s="1039" t="s">
        <v>626</v>
      </c>
      <c r="X35" s="1100"/>
      <c r="Y35" s="1100"/>
      <c r="Z35" s="1100"/>
      <c r="AA35" s="1100"/>
      <c r="AB35" s="1100"/>
      <c r="AC35" s="1101"/>
      <c r="AD35" s="1106">
        <v>29</v>
      </c>
      <c r="AE35" s="1108"/>
      <c r="AF35" s="1106">
        <v>177419</v>
      </c>
      <c r="AG35" s="1107"/>
      <c r="AH35" s="1107"/>
      <c r="AI35" s="1108"/>
      <c r="AJ35" s="1106">
        <v>7</v>
      </c>
      <c r="AK35" s="1108"/>
      <c r="AL35" s="1106">
        <v>71770</v>
      </c>
      <c r="AM35" s="1107"/>
      <c r="AN35" s="1107"/>
      <c r="AO35" s="1108"/>
      <c r="AP35" s="1106">
        <v>8</v>
      </c>
      <c r="AQ35" s="1108"/>
      <c r="AR35" s="1106">
        <v>48321</v>
      </c>
      <c r="AS35" s="1107"/>
      <c r="AT35" s="1107"/>
      <c r="AU35" s="1108"/>
      <c r="AV35" s="1106"/>
      <c r="AW35" s="1108"/>
      <c r="AX35" s="1106"/>
      <c r="AY35" s="1107"/>
      <c r="AZ35" s="1107"/>
      <c r="BA35" s="1108"/>
      <c r="BB35" s="1106">
        <f>AD35+AJ35-AP35</f>
        <v>28</v>
      </c>
      <c r="BC35" s="1108"/>
      <c r="BD35" s="1106">
        <f>AF35+AL35-AR35</f>
        <v>200868</v>
      </c>
      <c r="BE35" s="1107"/>
      <c r="BF35" s="1107"/>
      <c r="BG35" s="1155"/>
    </row>
    <row r="36" spans="1:59" ht="15.9" customHeight="1">
      <c r="A36" s="1126" t="s">
        <v>627</v>
      </c>
      <c r="B36" s="1100"/>
      <c r="C36" s="1100"/>
      <c r="D36" s="1100"/>
      <c r="E36" s="1100"/>
      <c r="F36" s="1100"/>
      <c r="G36" s="1100"/>
      <c r="H36" s="1101"/>
      <c r="I36" s="1109">
        <v>7</v>
      </c>
      <c r="J36" s="1110"/>
      <c r="K36" s="1111"/>
      <c r="L36" s="1109">
        <v>3253</v>
      </c>
      <c r="M36" s="1110"/>
      <c r="N36" s="1110"/>
      <c r="O36" s="1110"/>
      <c r="P36" s="1111"/>
      <c r="Q36" s="1109">
        <v>162650</v>
      </c>
      <c r="R36" s="1110"/>
      <c r="S36" s="1110"/>
      <c r="T36" s="1110"/>
      <c r="U36" s="1110"/>
      <c r="V36" s="1111"/>
      <c r="W36" s="1156" t="s">
        <v>628</v>
      </c>
      <c r="X36" s="1039" t="s">
        <v>629</v>
      </c>
      <c r="Y36" s="1100"/>
      <c r="Z36" s="1100"/>
      <c r="AA36" s="1100"/>
      <c r="AB36" s="1100"/>
      <c r="AC36" s="1101"/>
      <c r="AD36" s="1106"/>
      <c r="AE36" s="1108"/>
      <c r="AF36" s="1106"/>
      <c r="AG36" s="1107"/>
      <c r="AH36" s="1107"/>
      <c r="AI36" s="1108"/>
      <c r="AJ36" s="1106"/>
      <c r="AK36" s="1108"/>
      <c r="AL36" s="1106"/>
      <c r="AM36" s="1107"/>
      <c r="AN36" s="1107"/>
      <c r="AO36" s="1108"/>
      <c r="AP36" s="1106"/>
      <c r="AQ36" s="1108"/>
      <c r="AR36" s="1106"/>
      <c r="AS36" s="1107"/>
      <c r="AT36" s="1107"/>
      <c r="AU36" s="1108"/>
      <c r="AV36" s="1106"/>
      <c r="AW36" s="1108"/>
      <c r="AX36" s="1106"/>
      <c r="AY36" s="1107"/>
      <c r="AZ36" s="1107"/>
      <c r="BA36" s="1108"/>
      <c r="BB36" s="1106" t="s">
        <v>450</v>
      </c>
      <c r="BC36" s="1108"/>
      <c r="BD36" s="1106" t="s">
        <v>450</v>
      </c>
      <c r="BE36" s="1107"/>
      <c r="BF36" s="1107"/>
      <c r="BG36" s="1155"/>
    </row>
    <row r="37" spans="1:59" ht="15.9" customHeight="1">
      <c r="A37" s="1126" t="s">
        <v>630</v>
      </c>
      <c r="B37" s="1100"/>
      <c r="C37" s="1100"/>
      <c r="D37" s="1100"/>
      <c r="E37" s="1100"/>
      <c r="F37" s="1100"/>
      <c r="G37" s="1100"/>
      <c r="H37" s="1101"/>
      <c r="I37" s="1109">
        <v>7</v>
      </c>
      <c r="J37" s="1110"/>
      <c r="K37" s="1111"/>
      <c r="L37" s="1109">
        <v>98</v>
      </c>
      <c r="M37" s="1110"/>
      <c r="N37" s="1110"/>
      <c r="O37" s="1110"/>
      <c r="P37" s="1111"/>
      <c r="Q37" s="1109">
        <v>4900</v>
      </c>
      <c r="R37" s="1110"/>
      <c r="S37" s="1110"/>
      <c r="T37" s="1110"/>
      <c r="U37" s="1110"/>
      <c r="V37" s="1111"/>
      <c r="W37" s="1157"/>
      <c r="X37" s="1039" t="s">
        <v>631</v>
      </c>
      <c r="Y37" s="1100"/>
      <c r="Z37" s="1100"/>
      <c r="AA37" s="1100"/>
      <c r="AB37" s="1100"/>
      <c r="AC37" s="1101"/>
      <c r="AD37" s="1106"/>
      <c r="AE37" s="1108"/>
      <c r="AF37" s="1106"/>
      <c r="AG37" s="1107"/>
      <c r="AH37" s="1107"/>
      <c r="AI37" s="1108"/>
      <c r="AJ37" s="1106"/>
      <c r="AK37" s="1108"/>
      <c r="AL37" s="1106"/>
      <c r="AM37" s="1107"/>
      <c r="AN37" s="1107"/>
      <c r="AO37" s="1108"/>
      <c r="AP37" s="1106"/>
      <c r="AQ37" s="1108"/>
      <c r="AR37" s="1106"/>
      <c r="AS37" s="1107"/>
      <c r="AT37" s="1107"/>
      <c r="AU37" s="1108"/>
      <c r="AV37" s="1106"/>
      <c r="AW37" s="1108"/>
      <c r="AX37" s="1106"/>
      <c r="AY37" s="1107"/>
      <c r="AZ37" s="1107"/>
      <c r="BA37" s="1108"/>
      <c r="BB37" s="1106" t="s">
        <v>450</v>
      </c>
      <c r="BC37" s="1108"/>
      <c r="BD37" s="1106" t="s">
        <v>450</v>
      </c>
      <c r="BE37" s="1107"/>
      <c r="BF37" s="1107"/>
      <c r="BG37" s="1155"/>
    </row>
    <row r="38" spans="1:59" ht="15.9" customHeight="1">
      <c r="A38" s="1126" t="s">
        <v>632</v>
      </c>
      <c r="B38" s="1100"/>
      <c r="C38" s="1100"/>
      <c r="D38" s="1100"/>
      <c r="E38" s="1100"/>
      <c r="F38" s="1100"/>
      <c r="G38" s="1100"/>
      <c r="H38" s="1101"/>
      <c r="I38" s="1109">
        <v>45</v>
      </c>
      <c r="J38" s="1110"/>
      <c r="K38" s="1111"/>
      <c r="L38" s="1109">
        <v>654</v>
      </c>
      <c r="M38" s="1110"/>
      <c r="N38" s="1110"/>
      <c r="O38" s="1110"/>
      <c r="P38" s="1111"/>
      <c r="Q38" s="1109">
        <v>32700</v>
      </c>
      <c r="R38" s="1110"/>
      <c r="S38" s="1110"/>
      <c r="T38" s="1110"/>
      <c r="U38" s="1110"/>
      <c r="V38" s="1111"/>
      <c r="W38" s="1157"/>
      <c r="X38" s="1039" t="s">
        <v>633</v>
      </c>
      <c r="Y38" s="1100"/>
      <c r="Z38" s="1100"/>
      <c r="AA38" s="1100"/>
      <c r="AB38" s="1100"/>
      <c r="AC38" s="1101"/>
      <c r="AD38" s="1106"/>
      <c r="AE38" s="1108"/>
      <c r="AF38" s="1106"/>
      <c r="AG38" s="1107"/>
      <c r="AH38" s="1107"/>
      <c r="AI38" s="1108"/>
      <c r="AJ38" s="1106"/>
      <c r="AK38" s="1108"/>
      <c r="AL38" s="1106"/>
      <c r="AM38" s="1107"/>
      <c r="AN38" s="1107"/>
      <c r="AO38" s="1108"/>
      <c r="AP38" s="1106"/>
      <c r="AQ38" s="1108"/>
      <c r="AR38" s="1106"/>
      <c r="AS38" s="1107"/>
      <c r="AT38" s="1107"/>
      <c r="AU38" s="1108"/>
      <c r="AV38" s="1106"/>
      <c r="AW38" s="1108"/>
      <c r="AX38" s="1106"/>
      <c r="AY38" s="1107"/>
      <c r="AZ38" s="1107"/>
      <c r="BA38" s="1108"/>
      <c r="BB38" s="1106" t="s">
        <v>450</v>
      </c>
      <c r="BC38" s="1108"/>
      <c r="BD38" s="1106" t="s">
        <v>450</v>
      </c>
      <c r="BE38" s="1107"/>
      <c r="BF38" s="1107"/>
      <c r="BG38" s="1155"/>
    </row>
    <row r="39" spans="1:59" ht="15.9" customHeight="1">
      <c r="A39" s="1126" t="s">
        <v>634</v>
      </c>
      <c r="B39" s="1100"/>
      <c r="C39" s="1100"/>
      <c r="D39" s="1100"/>
      <c r="E39" s="1100"/>
      <c r="F39" s="1100"/>
      <c r="G39" s="1100"/>
      <c r="H39" s="1101"/>
      <c r="I39" s="1109">
        <v>1</v>
      </c>
      <c r="J39" s="1110"/>
      <c r="K39" s="1111"/>
      <c r="L39" s="1109">
        <v>4</v>
      </c>
      <c r="M39" s="1110"/>
      <c r="N39" s="1110"/>
      <c r="O39" s="1110"/>
      <c r="P39" s="1111"/>
      <c r="Q39" s="1109">
        <v>200</v>
      </c>
      <c r="R39" s="1110"/>
      <c r="S39" s="1110"/>
      <c r="T39" s="1110"/>
      <c r="U39" s="1110"/>
      <c r="V39" s="1111"/>
      <c r="W39" s="1157"/>
      <c r="X39" s="1039" t="s">
        <v>635</v>
      </c>
      <c r="Y39" s="1100"/>
      <c r="Z39" s="1100"/>
      <c r="AA39" s="1100"/>
      <c r="AB39" s="1100"/>
      <c r="AC39" s="1101"/>
      <c r="AD39" s="1106">
        <v>87</v>
      </c>
      <c r="AE39" s="1108"/>
      <c r="AF39" s="1106">
        <v>163619</v>
      </c>
      <c r="AG39" s="1107"/>
      <c r="AH39" s="1107"/>
      <c r="AI39" s="1108"/>
      <c r="AJ39" s="1106">
        <v>32</v>
      </c>
      <c r="AK39" s="1108"/>
      <c r="AL39" s="1106">
        <v>105625</v>
      </c>
      <c r="AM39" s="1107"/>
      <c r="AN39" s="1107"/>
      <c r="AO39" s="1108"/>
      <c r="AP39" s="1106">
        <v>22</v>
      </c>
      <c r="AQ39" s="1108"/>
      <c r="AR39" s="1106">
        <v>57197</v>
      </c>
      <c r="AS39" s="1107"/>
      <c r="AT39" s="1107"/>
      <c r="AU39" s="1108"/>
      <c r="AV39" s="1106"/>
      <c r="AW39" s="1108"/>
      <c r="AX39" s="1106"/>
      <c r="AY39" s="1107"/>
      <c r="AZ39" s="1107"/>
      <c r="BA39" s="1108"/>
      <c r="BB39" s="1106">
        <f>AD39+AJ39-AP39-AV39</f>
        <v>97</v>
      </c>
      <c r="BC39" s="1108"/>
      <c r="BD39" s="1106">
        <f>AF39+AL39-AR39-AX39</f>
        <v>212047</v>
      </c>
      <c r="BE39" s="1107"/>
      <c r="BF39" s="1107"/>
      <c r="BG39" s="1155"/>
    </row>
    <row r="40" spans="1:59" ht="15.9" customHeight="1">
      <c r="A40" s="1126" t="s">
        <v>636</v>
      </c>
      <c r="B40" s="1100"/>
      <c r="C40" s="1100"/>
      <c r="D40" s="1100"/>
      <c r="E40" s="1100"/>
      <c r="F40" s="1100"/>
      <c r="G40" s="1100"/>
      <c r="H40" s="1101"/>
      <c r="I40" s="1109">
        <v>4</v>
      </c>
      <c r="J40" s="1110"/>
      <c r="K40" s="1111"/>
      <c r="L40" s="1109">
        <v>183</v>
      </c>
      <c r="M40" s="1110"/>
      <c r="N40" s="1110"/>
      <c r="O40" s="1110"/>
      <c r="P40" s="1111"/>
      <c r="Q40" s="1109">
        <v>9150</v>
      </c>
      <c r="R40" s="1110"/>
      <c r="S40" s="1110"/>
      <c r="T40" s="1110"/>
      <c r="U40" s="1110"/>
      <c r="V40" s="1111"/>
      <c r="W40" s="1158"/>
      <c r="X40" s="1039" t="s">
        <v>637</v>
      </c>
      <c r="Y40" s="1100"/>
      <c r="Z40" s="1100"/>
      <c r="AA40" s="1100"/>
      <c r="AB40" s="1100"/>
      <c r="AC40" s="1101"/>
      <c r="AD40" s="1106">
        <f>SUM(AD36:AE39)</f>
        <v>87</v>
      </c>
      <c r="AE40" s="1108"/>
      <c r="AF40" s="1106">
        <f>SUM(AF36:AI39)</f>
        <v>163619</v>
      </c>
      <c r="AG40" s="1107"/>
      <c r="AH40" s="1107"/>
      <c r="AI40" s="1108"/>
      <c r="AJ40" s="1106">
        <f>SUM(AJ36:AK39)</f>
        <v>32</v>
      </c>
      <c r="AK40" s="1108"/>
      <c r="AL40" s="1106">
        <f>SUM(AL36:AO39)</f>
        <v>105625</v>
      </c>
      <c r="AM40" s="1107"/>
      <c r="AN40" s="1107"/>
      <c r="AO40" s="1108"/>
      <c r="AP40" s="1106">
        <f>SUM(AP36:AQ39)</f>
        <v>22</v>
      </c>
      <c r="AQ40" s="1108"/>
      <c r="AR40" s="1106">
        <f>SUM(AR36:AU39)</f>
        <v>57197</v>
      </c>
      <c r="AS40" s="1107"/>
      <c r="AT40" s="1107"/>
      <c r="AU40" s="1108"/>
      <c r="AV40" s="1106" t="s">
        <v>450</v>
      </c>
      <c r="AW40" s="1108"/>
      <c r="AX40" s="1106" t="s">
        <v>450</v>
      </c>
      <c r="AY40" s="1107"/>
      <c r="AZ40" s="1107"/>
      <c r="BA40" s="1108"/>
      <c r="BB40" s="1106">
        <f>SUM(BB36:BC39)</f>
        <v>97</v>
      </c>
      <c r="BC40" s="1108"/>
      <c r="BD40" s="1106">
        <f>SUM(BD36:BG39)</f>
        <v>212047</v>
      </c>
      <c r="BE40" s="1107"/>
      <c r="BF40" s="1107"/>
      <c r="BG40" s="1155"/>
    </row>
    <row r="41" spans="1:59" ht="15.9" customHeight="1">
      <c r="A41" s="1149" t="s">
        <v>99</v>
      </c>
      <c r="B41" s="1150"/>
      <c r="C41" s="1150"/>
      <c r="D41" s="1150"/>
      <c r="E41" s="1150"/>
      <c r="F41" s="1150"/>
      <c r="G41" s="1150"/>
      <c r="H41" s="1001"/>
      <c r="I41" s="1145">
        <f>SUM(I34:K40)</f>
        <v>77</v>
      </c>
      <c r="J41" s="1146"/>
      <c r="K41" s="1147"/>
      <c r="L41" s="1145">
        <f>SUM(L34:P40)</f>
        <v>13389</v>
      </c>
      <c r="M41" s="1146"/>
      <c r="N41" s="1146"/>
      <c r="O41" s="1146"/>
      <c r="P41" s="1147"/>
      <c r="Q41" s="1145">
        <f>SUM(Q34:U40)</f>
        <v>669450</v>
      </c>
      <c r="R41" s="1146"/>
      <c r="S41" s="1146"/>
      <c r="T41" s="1146"/>
      <c r="U41" s="1146"/>
      <c r="V41" s="1147"/>
      <c r="W41" s="1160" t="s">
        <v>99</v>
      </c>
      <c r="X41" s="1150"/>
      <c r="Y41" s="1150"/>
      <c r="Z41" s="1150"/>
      <c r="AA41" s="1150"/>
      <c r="AB41" s="1150"/>
      <c r="AC41" s="1001"/>
      <c r="AD41" s="1142">
        <f>SUM(AD35,AD40)</f>
        <v>116</v>
      </c>
      <c r="AE41" s="1144"/>
      <c r="AF41" s="1142">
        <f>SUM(AF35,AF40)</f>
        <v>341038</v>
      </c>
      <c r="AG41" s="1143"/>
      <c r="AH41" s="1143"/>
      <c r="AI41" s="1144"/>
      <c r="AJ41" s="1142">
        <f>SUM(AJ35,AJ40)</f>
        <v>39</v>
      </c>
      <c r="AK41" s="1144"/>
      <c r="AL41" s="1142">
        <f>SUM(AL35,AL40)</f>
        <v>177395</v>
      </c>
      <c r="AM41" s="1143"/>
      <c r="AN41" s="1143"/>
      <c r="AO41" s="1144"/>
      <c r="AP41" s="1142">
        <f>SUM(AP35,AP40)</f>
        <v>30</v>
      </c>
      <c r="AQ41" s="1144"/>
      <c r="AR41" s="1142">
        <f>SUM(AR35,AR40)</f>
        <v>105518</v>
      </c>
      <c r="AS41" s="1143"/>
      <c r="AT41" s="1143"/>
      <c r="AU41" s="1144"/>
      <c r="AV41" s="1142" t="s">
        <v>450</v>
      </c>
      <c r="AW41" s="1144"/>
      <c r="AX41" s="1142" t="s">
        <v>450</v>
      </c>
      <c r="AY41" s="1143"/>
      <c r="AZ41" s="1143"/>
      <c r="BA41" s="1144"/>
      <c r="BB41" s="1142">
        <f>SUM(BB35,BB40)</f>
        <v>125</v>
      </c>
      <c r="BC41" s="1144"/>
      <c r="BD41" s="1142">
        <f>SUM(BD35,BD40)</f>
        <v>412915</v>
      </c>
      <c r="BE41" s="1143"/>
      <c r="BF41" s="1143"/>
      <c r="BG41" s="1159"/>
    </row>
    <row r="42" spans="1:59" ht="16.55" customHeight="1">
      <c r="AY42" s="1153" t="s">
        <v>1787</v>
      </c>
      <c r="AZ42" s="1153"/>
      <c r="BA42" s="1153"/>
      <c r="BB42" s="1153"/>
      <c r="BC42" s="1153"/>
      <c r="BD42" s="1153"/>
      <c r="BE42" s="1153"/>
      <c r="BF42" s="1153"/>
      <c r="BG42" s="1153"/>
    </row>
  </sheetData>
  <sheetProtection selectLockedCells="1" selectUnlockedCells="1"/>
  <mergeCells count="378">
    <mergeCell ref="A41:H41"/>
    <mergeCell ref="I41:K41"/>
    <mergeCell ref="L41:P41"/>
    <mergeCell ref="Q41:V41"/>
    <mergeCell ref="W41:AC41"/>
    <mergeCell ref="AD41:AE41"/>
    <mergeCell ref="AF41:AI41"/>
    <mergeCell ref="AJ41:AK41"/>
    <mergeCell ref="AL41:AO41"/>
    <mergeCell ref="AL39:AO39"/>
    <mergeCell ref="AP39:AQ39"/>
    <mergeCell ref="AR39:AU39"/>
    <mergeCell ref="AV39:AW39"/>
    <mergeCell ref="AX39:BA39"/>
    <mergeCell ref="AY42:BG42"/>
    <mergeCell ref="AP41:AQ41"/>
    <mergeCell ref="AR41:AU41"/>
    <mergeCell ref="AV41:AW41"/>
    <mergeCell ref="AX41:BA41"/>
    <mergeCell ref="BB41:BC41"/>
    <mergeCell ref="BD41:BG41"/>
    <mergeCell ref="BD40:BG40"/>
    <mergeCell ref="AL40:AO40"/>
    <mergeCell ref="AP40:AQ40"/>
    <mergeCell ref="AR40:AU40"/>
    <mergeCell ref="AV40:AW40"/>
    <mergeCell ref="AX40:BA40"/>
    <mergeCell ref="BB40:BC40"/>
    <mergeCell ref="AX38:BA38"/>
    <mergeCell ref="BB38:BC38"/>
    <mergeCell ref="BD38:BG38"/>
    <mergeCell ref="A39:H39"/>
    <mergeCell ref="I39:K39"/>
    <mergeCell ref="L39:P39"/>
    <mergeCell ref="Q39:V39"/>
    <mergeCell ref="X39:AC39"/>
    <mergeCell ref="AD39:AE39"/>
    <mergeCell ref="AF39:AI39"/>
    <mergeCell ref="AF38:AI38"/>
    <mergeCell ref="AJ38:AK38"/>
    <mergeCell ref="AL38:AO38"/>
    <mergeCell ref="AP38:AQ38"/>
    <mergeCell ref="AR38:AU38"/>
    <mergeCell ref="AV38:AW38"/>
    <mergeCell ref="A38:H38"/>
    <mergeCell ref="I38:K38"/>
    <mergeCell ref="L38:P38"/>
    <mergeCell ref="Q38:V38"/>
    <mergeCell ref="X38:AC38"/>
    <mergeCell ref="AD38:AE38"/>
    <mergeCell ref="BB39:BC39"/>
    <mergeCell ref="BD39:BG39"/>
    <mergeCell ref="AP37:AQ37"/>
    <mergeCell ref="AR37:AU37"/>
    <mergeCell ref="AV37:AW37"/>
    <mergeCell ref="AX37:BA37"/>
    <mergeCell ref="BB37:BC37"/>
    <mergeCell ref="BD37:BG37"/>
    <mergeCell ref="BD36:BG36"/>
    <mergeCell ref="A37:H37"/>
    <mergeCell ref="I37:K37"/>
    <mergeCell ref="L37:P37"/>
    <mergeCell ref="Q37:V37"/>
    <mergeCell ref="X37:AC37"/>
    <mergeCell ref="AD37:AE37"/>
    <mergeCell ref="AF37:AI37"/>
    <mergeCell ref="AJ37:AK37"/>
    <mergeCell ref="AL37:AO37"/>
    <mergeCell ref="AL36:AO36"/>
    <mergeCell ref="AP36:AQ36"/>
    <mergeCell ref="AR36:AU36"/>
    <mergeCell ref="AV36:AW36"/>
    <mergeCell ref="AX36:BA36"/>
    <mergeCell ref="BB36:BC36"/>
    <mergeCell ref="A36:H36"/>
    <mergeCell ref="I36:K36"/>
    <mergeCell ref="L36:P36"/>
    <mergeCell ref="Q36:V36"/>
    <mergeCell ref="W36:W40"/>
    <mergeCell ref="X36:AC36"/>
    <mergeCell ref="AD36:AE36"/>
    <mergeCell ref="AF36:AI36"/>
    <mergeCell ref="AJ36:AK36"/>
    <mergeCell ref="A40:H40"/>
    <mergeCell ref="I40:K40"/>
    <mergeCell ref="L40:P40"/>
    <mergeCell ref="Q40:V40"/>
    <mergeCell ref="X40:AC40"/>
    <mergeCell ref="AD40:AE40"/>
    <mergeCell ref="AF40:AI40"/>
    <mergeCell ref="AJ40:AK40"/>
    <mergeCell ref="AJ39:AK39"/>
    <mergeCell ref="BB34:BC34"/>
    <mergeCell ref="BD34:BG34"/>
    <mergeCell ref="AL34:AO34"/>
    <mergeCell ref="AP34:AQ34"/>
    <mergeCell ref="AR34:AU34"/>
    <mergeCell ref="AV34:AW34"/>
    <mergeCell ref="AX34:BA34"/>
    <mergeCell ref="A35:H35"/>
    <mergeCell ref="I35:K35"/>
    <mergeCell ref="L35:P35"/>
    <mergeCell ref="Q35:V35"/>
    <mergeCell ref="W35:AC35"/>
    <mergeCell ref="AD35:AE35"/>
    <mergeCell ref="AF35:AI35"/>
    <mergeCell ref="AJ35:AK35"/>
    <mergeCell ref="AJ34:AK34"/>
    <mergeCell ref="BD35:BG35"/>
    <mergeCell ref="AL35:AO35"/>
    <mergeCell ref="AP35:AQ35"/>
    <mergeCell ref="AR35:AU35"/>
    <mergeCell ref="AV35:AW35"/>
    <mergeCell ref="AX35:BA35"/>
    <mergeCell ref="BB35:BC35"/>
    <mergeCell ref="A34:H34"/>
    <mergeCell ref="I34:K34"/>
    <mergeCell ref="L34:P34"/>
    <mergeCell ref="Q34:V34"/>
    <mergeCell ref="AD34:AE34"/>
    <mergeCell ref="AF34:AI34"/>
    <mergeCell ref="A33:H33"/>
    <mergeCell ref="I33:K33"/>
    <mergeCell ref="L33:P33"/>
    <mergeCell ref="Q33:V33"/>
    <mergeCell ref="W33:AC34"/>
    <mergeCell ref="AD33:AI33"/>
    <mergeCell ref="AP25:AQ25"/>
    <mergeCell ref="AR25:AU25"/>
    <mergeCell ref="AV25:AW25"/>
    <mergeCell ref="AX25:BA25"/>
    <mergeCell ref="BB25:BC25"/>
    <mergeCell ref="BD25:BG25"/>
    <mergeCell ref="BD24:BG24"/>
    <mergeCell ref="A25:I25"/>
    <mergeCell ref="AJ33:AO33"/>
    <mergeCell ref="AP33:AU33"/>
    <mergeCell ref="AV33:BA33"/>
    <mergeCell ref="BB33:BG33"/>
    <mergeCell ref="E30:J30"/>
    <mergeCell ref="L30:V30"/>
    <mergeCell ref="A31:F31"/>
    <mergeCell ref="AT31:BG31"/>
    <mergeCell ref="A32:V32"/>
    <mergeCell ref="W32:BG32"/>
    <mergeCell ref="AY26:BG26"/>
    <mergeCell ref="A27:Q27"/>
    <mergeCell ref="E28:J28"/>
    <mergeCell ref="L28:S28"/>
    <mergeCell ref="E29:J29"/>
    <mergeCell ref="L29:V29"/>
    <mergeCell ref="J25:M25"/>
    <mergeCell ref="O25:R25"/>
    <mergeCell ref="T25:X25"/>
    <mergeCell ref="Y25:AC25"/>
    <mergeCell ref="AD25:AE25"/>
    <mergeCell ref="AF25:AI25"/>
    <mergeCell ref="AJ25:AK25"/>
    <mergeCell ref="AL25:AO25"/>
    <mergeCell ref="AL24:AO24"/>
    <mergeCell ref="O24:R24"/>
    <mergeCell ref="T24:X24"/>
    <mergeCell ref="Y24:AC24"/>
    <mergeCell ref="AD24:AE24"/>
    <mergeCell ref="AP24:AQ24"/>
    <mergeCell ref="AR24:AU24"/>
    <mergeCell ref="AV24:AW24"/>
    <mergeCell ref="AX24:BA24"/>
    <mergeCell ref="BB24:BC24"/>
    <mergeCell ref="A24:I24"/>
    <mergeCell ref="J24:M24"/>
    <mergeCell ref="A23:I23"/>
    <mergeCell ref="J23:M23"/>
    <mergeCell ref="O23:R23"/>
    <mergeCell ref="T23:X23"/>
    <mergeCell ref="Y23:AC23"/>
    <mergeCell ref="AD23:AE23"/>
    <mergeCell ref="AF23:AI23"/>
    <mergeCell ref="AF24:AI24"/>
    <mergeCell ref="AJ24:AK24"/>
    <mergeCell ref="AR23:AU23"/>
    <mergeCell ref="AV23:AW23"/>
    <mergeCell ref="AX23:BA23"/>
    <mergeCell ref="A22:I22"/>
    <mergeCell ref="J22:M22"/>
    <mergeCell ref="O22:R22"/>
    <mergeCell ref="T22:X22"/>
    <mergeCell ref="Y22:AC22"/>
    <mergeCell ref="BD23:BG23"/>
    <mergeCell ref="AP21:AQ21"/>
    <mergeCell ref="AR21:AU21"/>
    <mergeCell ref="AV21:AW21"/>
    <mergeCell ref="AX21:BA21"/>
    <mergeCell ref="BB21:BC21"/>
    <mergeCell ref="BD21:BG21"/>
    <mergeCell ref="AJ23:AK23"/>
    <mergeCell ref="AX22:BA22"/>
    <mergeCell ref="BB22:BC22"/>
    <mergeCell ref="BD22:BG22"/>
    <mergeCell ref="AL22:AO22"/>
    <mergeCell ref="AP22:AQ22"/>
    <mergeCell ref="AR22:AU22"/>
    <mergeCell ref="AV22:AW22"/>
    <mergeCell ref="AL23:AO23"/>
    <mergeCell ref="AP23:AQ23"/>
    <mergeCell ref="AL21:AO21"/>
    <mergeCell ref="A19:C21"/>
    <mergeCell ref="AL20:AO20"/>
    <mergeCell ref="AP20:AQ20"/>
    <mergeCell ref="AR20:AU20"/>
    <mergeCell ref="AV20:AW20"/>
    <mergeCell ref="AX20:BA20"/>
    <mergeCell ref="BB20:BC20"/>
    <mergeCell ref="AD22:AE22"/>
    <mergeCell ref="BB23:BC23"/>
    <mergeCell ref="AF22:AI22"/>
    <mergeCell ref="AJ22:AK22"/>
    <mergeCell ref="AL18:AO18"/>
    <mergeCell ref="AP18:AQ18"/>
    <mergeCell ref="AR18:AU18"/>
    <mergeCell ref="AV18:AW18"/>
    <mergeCell ref="AX18:BA18"/>
    <mergeCell ref="BB19:BC19"/>
    <mergeCell ref="BD19:BG19"/>
    <mergeCell ref="D20:I20"/>
    <mergeCell ref="J20:M20"/>
    <mergeCell ref="O20:R20"/>
    <mergeCell ref="T20:X20"/>
    <mergeCell ref="Y20:AC20"/>
    <mergeCell ref="AD20:AE20"/>
    <mergeCell ref="AF20:AI20"/>
    <mergeCell ref="AJ20:AK20"/>
    <mergeCell ref="AJ19:AK19"/>
    <mergeCell ref="AL19:AO19"/>
    <mergeCell ref="AP19:AQ19"/>
    <mergeCell ref="AR19:AU19"/>
    <mergeCell ref="AV19:AW19"/>
    <mergeCell ref="AX19:BA19"/>
    <mergeCell ref="BD20:BG20"/>
    <mergeCell ref="D19:I19"/>
    <mergeCell ref="J19:M19"/>
    <mergeCell ref="O19:R19"/>
    <mergeCell ref="T19:X19"/>
    <mergeCell ref="Y19:AC19"/>
    <mergeCell ref="AD19:AE19"/>
    <mergeCell ref="AF19:AI19"/>
    <mergeCell ref="AJ18:AK18"/>
    <mergeCell ref="D21:I21"/>
    <mergeCell ref="J21:M21"/>
    <mergeCell ref="O21:R21"/>
    <mergeCell ref="T21:X21"/>
    <mergeCell ref="Y21:AC21"/>
    <mergeCell ref="AD21:AE21"/>
    <mergeCell ref="AF21:AI21"/>
    <mergeCell ref="AJ21:AK21"/>
    <mergeCell ref="AX17:BA17"/>
    <mergeCell ref="BB17:BC17"/>
    <mergeCell ref="BD17:BG17"/>
    <mergeCell ref="A18:I18"/>
    <mergeCell ref="J18:M18"/>
    <mergeCell ref="O18:R18"/>
    <mergeCell ref="T18:X18"/>
    <mergeCell ref="Y18:AC18"/>
    <mergeCell ref="AD18:AE18"/>
    <mergeCell ref="AF18:AI18"/>
    <mergeCell ref="AF17:AI17"/>
    <mergeCell ref="AJ17:AK17"/>
    <mergeCell ref="AL17:AO17"/>
    <mergeCell ref="AP17:AQ17"/>
    <mergeCell ref="AR17:AU17"/>
    <mergeCell ref="AV17:AW17"/>
    <mergeCell ref="A17:I17"/>
    <mergeCell ref="J17:M17"/>
    <mergeCell ref="O17:R17"/>
    <mergeCell ref="T17:X17"/>
    <mergeCell ref="Y17:AC17"/>
    <mergeCell ref="AD17:AE17"/>
    <mergeCell ref="BB18:BC18"/>
    <mergeCell ref="BD18:BG18"/>
    <mergeCell ref="AP16:AQ16"/>
    <mergeCell ref="AR16:AU16"/>
    <mergeCell ref="AV16:AW16"/>
    <mergeCell ref="AX16:BA16"/>
    <mergeCell ref="BB16:BC16"/>
    <mergeCell ref="BD16:BG16"/>
    <mergeCell ref="BD15:BG15"/>
    <mergeCell ref="A16:I16"/>
    <mergeCell ref="J16:M16"/>
    <mergeCell ref="O16:R16"/>
    <mergeCell ref="T16:X16"/>
    <mergeCell ref="Y16:AC16"/>
    <mergeCell ref="AD16:AE16"/>
    <mergeCell ref="AF16:AI16"/>
    <mergeCell ref="AJ16:AK16"/>
    <mergeCell ref="AL16:AO16"/>
    <mergeCell ref="AL15:AO15"/>
    <mergeCell ref="AP15:AQ15"/>
    <mergeCell ref="AR15:AU15"/>
    <mergeCell ref="AV15:AW15"/>
    <mergeCell ref="AX15:BA15"/>
    <mergeCell ref="BB15:BC15"/>
    <mergeCell ref="A15:I15"/>
    <mergeCell ref="J15:M15"/>
    <mergeCell ref="O15:R15"/>
    <mergeCell ref="T15:X15"/>
    <mergeCell ref="Y15:AC15"/>
    <mergeCell ref="AD15:AE15"/>
    <mergeCell ref="AF15:AI15"/>
    <mergeCell ref="AJ15:AK15"/>
    <mergeCell ref="A12:I14"/>
    <mergeCell ref="J12:AC12"/>
    <mergeCell ref="AD12:BG12"/>
    <mergeCell ref="J13:N14"/>
    <mergeCell ref="O13:S14"/>
    <mergeCell ref="T13:X14"/>
    <mergeCell ref="Y13:AC14"/>
    <mergeCell ref="AV13:BA13"/>
    <mergeCell ref="BB13:BG13"/>
    <mergeCell ref="AD14:AE14"/>
    <mergeCell ref="AF14:AI14"/>
    <mergeCell ref="AJ14:AK14"/>
    <mergeCell ref="AL14:AO14"/>
    <mergeCell ref="AP14:AQ14"/>
    <mergeCell ref="AR14:AU14"/>
    <mergeCell ref="AV14:AW14"/>
    <mergeCell ref="AX14:BA14"/>
    <mergeCell ref="AD13:AI13"/>
    <mergeCell ref="AJ13:AO13"/>
    <mergeCell ref="AP13:AU13"/>
    <mergeCell ref="BB14:BC14"/>
    <mergeCell ref="BD14:BG14"/>
    <mergeCell ref="E9:J9"/>
    <mergeCell ref="L9:V9"/>
    <mergeCell ref="E10:J10"/>
    <mergeCell ref="L10:V10"/>
    <mergeCell ref="A11:F11"/>
    <mergeCell ref="AS11:BG11"/>
    <mergeCell ref="AS6:AU6"/>
    <mergeCell ref="AV6:AX6"/>
    <mergeCell ref="AY6:BA6"/>
    <mergeCell ref="BB6:BG6"/>
    <mergeCell ref="A7:AC7"/>
    <mergeCell ref="E8:J8"/>
    <mergeCell ref="L8:AB8"/>
    <mergeCell ref="A6:I6"/>
    <mergeCell ref="J6:Y6"/>
    <mergeCell ref="Z6:AI6"/>
    <mergeCell ref="AJ6:AL6"/>
    <mergeCell ref="AM6:AO6"/>
    <mergeCell ref="AP6:AR6"/>
    <mergeCell ref="AS4:AU5"/>
    <mergeCell ref="AV4:AX5"/>
    <mergeCell ref="AY4:BA5"/>
    <mergeCell ref="BB4:BG5"/>
    <mergeCell ref="A5:I5"/>
    <mergeCell ref="J5:Y5"/>
    <mergeCell ref="A4:I4"/>
    <mergeCell ref="J4:Y4"/>
    <mergeCell ref="Z4:AI5"/>
    <mergeCell ref="AJ4:AL5"/>
    <mergeCell ref="AM4:AO5"/>
    <mergeCell ref="AP4:AR5"/>
    <mergeCell ref="AJ3:AL3"/>
    <mergeCell ref="AM3:AO3"/>
    <mergeCell ref="AP3:AR3"/>
    <mergeCell ref="AS3:AU3"/>
    <mergeCell ref="AV3:AX3"/>
    <mergeCell ref="AY3:BA3"/>
    <mergeCell ref="A1:R1"/>
    <mergeCell ref="AS1:BG1"/>
    <mergeCell ref="A2:I2"/>
    <mergeCell ref="J2:Y2"/>
    <mergeCell ref="Z2:AI3"/>
    <mergeCell ref="AJ2:AR2"/>
    <mergeCell ref="AS2:BA2"/>
    <mergeCell ref="BB2:BG3"/>
    <mergeCell ref="A3:I3"/>
    <mergeCell ref="J3:Y3"/>
  </mergeCells>
  <phoneticPr fontId="5"/>
  <pageMargins left="0.78740157480314965" right="0.39370078740157483" top="0.39370078740157483" bottom="0.39370078740157483" header="0" footer="0"/>
  <pageSetup paperSize="9" scale="83" firstPageNumber="0" orientation="landscape" horizontalDpi="300" verticalDpi="300" r:id="rId1"/>
  <headerFooter scaleWithDoc="0" alignWithMargins="0">
    <oddFooter>&amp;C&amp;"ＭＳ 明朝,標準"－３２－</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5">
    <pageSetUpPr fitToPage="1"/>
  </sheetPr>
  <dimension ref="A1:BL42"/>
  <sheetViews>
    <sheetView view="pageLayout" zoomScaleNormal="100" workbookViewId="0">
      <selection activeCell="W4" sqref="W4"/>
    </sheetView>
  </sheetViews>
  <sheetFormatPr defaultColWidth="9" defaultRowHeight="14.4"/>
  <cols>
    <col min="1" max="22" width="2.6640625" style="291" customWidth="1"/>
    <col min="23" max="23" width="2.44140625" style="291" customWidth="1"/>
    <col min="24" max="24" width="1.44140625" style="291" customWidth="1"/>
    <col min="25" max="28" width="3.109375" style="291" customWidth="1"/>
    <col min="29" max="29" width="1.44140625" style="291" customWidth="1"/>
    <col min="30" max="30" width="3.44140625" style="291" customWidth="1"/>
    <col min="31" max="31" width="1.33203125" style="291" customWidth="1"/>
    <col min="32" max="32" width="2.6640625" style="291" customWidth="1"/>
    <col min="33" max="33" width="2.44140625" style="291" customWidth="1"/>
    <col min="34" max="35" width="2.6640625" style="291" customWidth="1"/>
    <col min="36" max="36" width="1.77734375" style="291" customWidth="1"/>
    <col min="37" max="37" width="2.6640625" style="291" customWidth="1"/>
    <col min="38" max="38" width="1.88671875" style="291" customWidth="1"/>
    <col min="39" max="39" width="2.88671875" style="292" customWidth="1"/>
    <col min="40" max="40" width="2.44140625" style="291" customWidth="1"/>
    <col min="41" max="50" width="2.6640625" style="291" customWidth="1"/>
    <col min="51" max="51" width="3.109375" style="291" customWidth="1"/>
    <col min="52" max="52" width="2.6640625" style="291" customWidth="1"/>
    <col min="53" max="53" width="2.88671875" style="291" customWidth="1"/>
    <col min="54" max="126" width="2.6640625" style="291" customWidth="1"/>
    <col min="127" max="245" width="9" style="291"/>
    <col min="246" max="289" width="2.6640625" style="291" customWidth="1"/>
    <col min="290" max="290" width="1.88671875" style="291" customWidth="1"/>
    <col min="291" max="291" width="2.88671875" style="291" customWidth="1"/>
    <col min="292" max="303" width="2.6640625" style="291" customWidth="1"/>
    <col min="304" max="304" width="3.109375" style="291" customWidth="1"/>
    <col min="305" max="306" width="2.6640625" style="291" customWidth="1"/>
    <col min="307" max="307" width="2.88671875" style="291" customWidth="1"/>
    <col min="308" max="314" width="2.6640625" style="291" customWidth="1"/>
    <col min="315" max="315" width="3.77734375" style="291" customWidth="1"/>
    <col min="316" max="382" width="2.6640625" style="291" customWidth="1"/>
    <col min="383" max="501" width="9" style="291"/>
    <col min="502" max="545" width="2.6640625" style="291" customWidth="1"/>
    <col min="546" max="546" width="1.88671875" style="291" customWidth="1"/>
    <col min="547" max="547" width="2.88671875" style="291" customWidth="1"/>
    <col min="548" max="559" width="2.6640625" style="291" customWidth="1"/>
    <col min="560" max="560" width="3.109375" style="291" customWidth="1"/>
    <col min="561" max="562" width="2.6640625" style="291" customWidth="1"/>
    <col min="563" max="563" width="2.88671875" style="291" customWidth="1"/>
    <col min="564" max="570" width="2.6640625" style="291" customWidth="1"/>
    <col min="571" max="571" width="3.77734375" style="291" customWidth="1"/>
    <col min="572" max="638" width="2.6640625" style="291" customWidth="1"/>
    <col min="639" max="757" width="9" style="291"/>
    <col min="758" max="801" width="2.6640625" style="291" customWidth="1"/>
    <col min="802" max="802" width="1.88671875" style="291" customWidth="1"/>
    <col min="803" max="803" width="2.88671875" style="291" customWidth="1"/>
    <col min="804" max="815" width="2.6640625" style="291" customWidth="1"/>
    <col min="816" max="816" width="3.109375" style="291" customWidth="1"/>
    <col min="817" max="818" width="2.6640625" style="291" customWidth="1"/>
    <col min="819" max="819" width="2.88671875" style="291" customWidth="1"/>
    <col min="820" max="826" width="2.6640625" style="291" customWidth="1"/>
    <col min="827" max="827" width="3.77734375" style="291" customWidth="1"/>
    <col min="828" max="894" width="2.6640625" style="291" customWidth="1"/>
    <col min="895" max="1013" width="9" style="291"/>
    <col min="1014" max="1057" width="2.6640625" style="291" customWidth="1"/>
    <col min="1058" max="1058" width="1.88671875" style="291" customWidth="1"/>
    <col min="1059" max="1059" width="2.88671875" style="291" customWidth="1"/>
    <col min="1060" max="1071" width="2.6640625" style="291" customWidth="1"/>
    <col min="1072" max="1072" width="3.109375" style="291" customWidth="1"/>
    <col min="1073" max="1074" width="2.6640625" style="291" customWidth="1"/>
    <col min="1075" max="1075" width="2.88671875" style="291" customWidth="1"/>
    <col min="1076" max="1082" width="2.6640625" style="291" customWidth="1"/>
    <col min="1083" max="1083" width="3.77734375" style="291" customWidth="1"/>
    <col min="1084" max="1150" width="2.6640625" style="291" customWidth="1"/>
    <col min="1151" max="1269" width="9" style="291"/>
    <col min="1270" max="1313" width="2.6640625" style="291" customWidth="1"/>
    <col min="1314" max="1314" width="1.88671875" style="291" customWidth="1"/>
    <col min="1315" max="1315" width="2.88671875" style="291" customWidth="1"/>
    <col min="1316" max="1327" width="2.6640625" style="291" customWidth="1"/>
    <col min="1328" max="1328" width="3.109375" style="291" customWidth="1"/>
    <col min="1329" max="1330" width="2.6640625" style="291" customWidth="1"/>
    <col min="1331" max="1331" width="2.88671875" style="291" customWidth="1"/>
    <col min="1332" max="1338" width="2.6640625" style="291" customWidth="1"/>
    <col min="1339" max="1339" width="3.77734375" style="291" customWidth="1"/>
    <col min="1340" max="1406" width="2.6640625" style="291" customWidth="1"/>
    <col min="1407" max="1525" width="9" style="291"/>
    <col min="1526" max="1569" width="2.6640625" style="291" customWidth="1"/>
    <col min="1570" max="1570" width="1.88671875" style="291" customWidth="1"/>
    <col min="1571" max="1571" width="2.88671875" style="291" customWidth="1"/>
    <col min="1572" max="1583" width="2.6640625" style="291" customWidth="1"/>
    <col min="1584" max="1584" width="3.109375" style="291" customWidth="1"/>
    <col min="1585" max="1586" width="2.6640625" style="291" customWidth="1"/>
    <col min="1587" max="1587" width="2.88671875" style="291" customWidth="1"/>
    <col min="1588" max="1594" width="2.6640625" style="291" customWidth="1"/>
    <col min="1595" max="1595" width="3.77734375" style="291" customWidth="1"/>
    <col min="1596" max="1662" width="2.6640625" style="291" customWidth="1"/>
    <col min="1663" max="1781" width="9" style="291"/>
    <col min="1782" max="1825" width="2.6640625" style="291" customWidth="1"/>
    <col min="1826" max="1826" width="1.88671875" style="291" customWidth="1"/>
    <col min="1827" max="1827" width="2.88671875" style="291" customWidth="1"/>
    <col min="1828" max="1839" width="2.6640625" style="291" customWidth="1"/>
    <col min="1840" max="1840" width="3.109375" style="291" customWidth="1"/>
    <col min="1841" max="1842" width="2.6640625" style="291" customWidth="1"/>
    <col min="1843" max="1843" width="2.88671875" style="291" customWidth="1"/>
    <col min="1844" max="1850" width="2.6640625" style="291" customWidth="1"/>
    <col min="1851" max="1851" width="3.77734375" style="291" customWidth="1"/>
    <col min="1852" max="1918" width="2.6640625" style="291" customWidth="1"/>
    <col min="1919" max="2037" width="9" style="291"/>
    <col min="2038" max="2081" width="2.6640625" style="291" customWidth="1"/>
    <col min="2082" max="2082" width="1.88671875" style="291" customWidth="1"/>
    <col min="2083" max="2083" width="2.88671875" style="291" customWidth="1"/>
    <col min="2084" max="2095" width="2.6640625" style="291" customWidth="1"/>
    <col min="2096" max="2096" width="3.109375" style="291" customWidth="1"/>
    <col min="2097" max="2098" width="2.6640625" style="291" customWidth="1"/>
    <col min="2099" max="2099" width="2.88671875" style="291" customWidth="1"/>
    <col min="2100" max="2106" width="2.6640625" style="291" customWidth="1"/>
    <col min="2107" max="2107" width="3.77734375" style="291" customWidth="1"/>
    <col min="2108" max="2174" width="2.6640625" style="291" customWidth="1"/>
    <col min="2175" max="2293" width="9" style="291"/>
    <col min="2294" max="2337" width="2.6640625" style="291" customWidth="1"/>
    <col min="2338" max="2338" width="1.88671875" style="291" customWidth="1"/>
    <col min="2339" max="2339" width="2.88671875" style="291" customWidth="1"/>
    <col min="2340" max="2351" width="2.6640625" style="291" customWidth="1"/>
    <col min="2352" max="2352" width="3.109375" style="291" customWidth="1"/>
    <col min="2353" max="2354" width="2.6640625" style="291" customWidth="1"/>
    <col min="2355" max="2355" width="2.88671875" style="291" customWidth="1"/>
    <col min="2356" max="2362" width="2.6640625" style="291" customWidth="1"/>
    <col min="2363" max="2363" width="3.77734375" style="291" customWidth="1"/>
    <col min="2364" max="2430" width="2.6640625" style="291" customWidth="1"/>
    <col min="2431" max="2549" width="9" style="291"/>
    <col min="2550" max="2593" width="2.6640625" style="291" customWidth="1"/>
    <col min="2594" max="2594" width="1.88671875" style="291" customWidth="1"/>
    <col min="2595" max="2595" width="2.88671875" style="291" customWidth="1"/>
    <col min="2596" max="2607" width="2.6640625" style="291" customWidth="1"/>
    <col min="2608" max="2608" width="3.109375" style="291" customWidth="1"/>
    <col min="2609" max="2610" width="2.6640625" style="291" customWidth="1"/>
    <col min="2611" max="2611" width="2.88671875" style="291" customWidth="1"/>
    <col min="2612" max="2618" width="2.6640625" style="291" customWidth="1"/>
    <col min="2619" max="2619" width="3.77734375" style="291" customWidth="1"/>
    <col min="2620" max="2686" width="2.6640625" style="291" customWidth="1"/>
    <col min="2687" max="2805" width="9" style="291"/>
    <col min="2806" max="2849" width="2.6640625" style="291" customWidth="1"/>
    <col min="2850" max="2850" width="1.88671875" style="291" customWidth="1"/>
    <col min="2851" max="2851" width="2.88671875" style="291" customWidth="1"/>
    <col min="2852" max="2863" width="2.6640625" style="291" customWidth="1"/>
    <col min="2864" max="2864" width="3.109375" style="291" customWidth="1"/>
    <col min="2865" max="2866" width="2.6640625" style="291" customWidth="1"/>
    <col min="2867" max="2867" width="2.88671875" style="291" customWidth="1"/>
    <col min="2868" max="2874" width="2.6640625" style="291" customWidth="1"/>
    <col min="2875" max="2875" width="3.77734375" style="291" customWidth="1"/>
    <col min="2876" max="2942" width="2.6640625" style="291" customWidth="1"/>
    <col min="2943" max="3061" width="9" style="291"/>
    <col min="3062" max="3105" width="2.6640625" style="291" customWidth="1"/>
    <col min="3106" max="3106" width="1.88671875" style="291" customWidth="1"/>
    <col min="3107" max="3107" width="2.88671875" style="291" customWidth="1"/>
    <col min="3108" max="3119" width="2.6640625" style="291" customWidth="1"/>
    <col min="3120" max="3120" width="3.109375" style="291" customWidth="1"/>
    <col min="3121" max="3122" width="2.6640625" style="291" customWidth="1"/>
    <col min="3123" max="3123" width="2.88671875" style="291" customWidth="1"/>
    <col min="3124" max="3130" width="2.6640625" style="291" customWidth="1"/>
    <col min="3131" max="3131" width="3.77734375" style="291" customWidth="1"/>
    <col min="3132" max="3198" width="2.6640625" style="291" customWidth="1"/>
    <col min="3199" max="3317" width="9" style="291"/>
    <col min="3318" max="3361" width="2.6640625" style="291" customWidth="1"/>
    <col min="3362" max="3362" width="1.88671875" style="291" customWidth="1"/>
    <col min="3363" max="3363" width="2.88671875" style="291" customWidth="1"/>
    <col min="3364" max="3375" width="2.6640625" style="291" customWidth="1"/>
    <col min="3376" max="3376" width="3.109375" style="291" customWidth="1"/>
    <col min="3377" max="3378" width="2.6640625" style="291" customWidth="1"/>
    <col min="3379" max="3379" width="2.88671875" style="291" customWidth="1"/>
    <col min="3380" max="3386" width="2.6640625" style="291" customWidth="1"/>
    <col min="3387" max="3387" width="3.77734375" style="291" customWidth="1"/>
    <col min="3388" max="3454" width="2.6640625" style="291" customWidth="1"/>
    <col min="3455" max="3573" width="9" style="291"/>
    <col min="3574" max="3617" width="2.6640625" style="291" customWidth="1"/>
    <col min="3618" max="3618" width="1.88671875" style="291" customWidth="1"/>
    <col min="3619" max="3619" width="2.88671875" style="291" customWidth="1"/>
    <col min="3620" max="3631" width="2.6640625" style="291" customWidth="1"/>
    <col min="3632" max="3632" width="3.109375" style="291" customWidth="1"/>
    <col min="3633" max="3634" width="2.6640625" style="291" customWidth="1"/>
    <col min="3635" max="3635" width="2.88671875" style="291" customWidth="1"/>
    <col min="3636" max="3642" width="2.6640625" style="291" customWidth="1"/>
    <col min="3643" max="3643" width="3.77734375" style="291" customWidth="1"/>
    <col min="3644" max="3710" width="2.6640625" style="291" customWidth="1"/>
    <col min="3711" max="3829" width="9" style="291"/>
    <col min="3830" max="3873" width="2.6640625" style="291" customWidth="1"/>
    <col min="3874" max="3874" width="1.88671875" style="291" customWidth="1"/>
    <col min="3875" max="3875" width="2.88671875" style="291" customWidth="1"/>
    <col min="3876" max="3887" width="2.6640625" style="291" customWidth="1"/>
    <col min="3888" max="3888" width="3.109375" style="291" customWidth="1"/>
    <col min="3889" max="3890" width="2.6640625" style="291" customWidth="1"/>
    <col min="3891" max="3891" width="2.88671875" style="291" customWidth="1"/>
    <col min="3892" max="3898" width="2.6640625" style="291" customWidth="1"/>
    <col min="3899" max="3899" width="3.77734375" style="291" customWidth="1"/>
    <col min="3900" max="3966" width="2.6640625" style="291" customWidth="1"/>
    <col min="3967" max="4085" width="9" style="291"/>
    <col min="4086" max="4129" width="2.6640625" style="291" customWidth="1"/>
    <col min="4130" max="4130" width="1.88671875" style="291" customWidth="1"/>
    <col min="4131" max="4131" width="2.88671875" style="291" customWidth="1"/>
    <col min="4132" max="4143" width="2.6640625" style="291" customWidth="1"/>
    <col min="4144" max="4144" width="3.109375" style="291" customWidth="1"/>
    <col min="4145" max="4146" width="2.6640625" style="291" customWidth="1"/>
    <col min="4147" max="4147" width="2.88671875" style="291" customWidth="1"/>
    <col min="4148" max="4154" width="2.6640625" style="291" customWidth="1"/>
    <col min="4155" max="4155" width="3.77734375" style="291" customWidth="1"/>
    <col min="4156" max="4222" width="2.6640625" style="291" customWidth="1"/>
    <col min="4223" max="4341" width="9" style="291"/>
    <col min="4342" max="4385" width="2.6640625" style="291" customWidth="1"/>
    <col min="4386" max="4386" width="1.88671875" style="291" customWidth="1"/>
    <col min="4387" max="4387" width="2.88671875" style="291" customWidth="1"/>
    <col min="4388" max="4399" width="2.6640625" style="291" customWidth="1"/>
    <col min="4400" max="4400" width="3.109375" style="291" customWidth="1"/>
    <col min="4401" max="4402" width="2.6640625" style="291" customWidth="1"/>
    <col min="4403" max="4403" width="2.88671875" style="291" customWidth="1"/>
    <col min="4404" max="4410" width="2.6640625" style="291" customWidth="1"/>
    <col min="4411" max="4411" width="3.77734375" style="291" customWidth="1"/>
    <col min="4412" max="4478" width="2.6640625" style="291" customWidth="1"/>
    <col min="4479" max="4597" width="9" style="291"/>
    <col min="4598" max="4641" width="2.6640625" style="291" customWidth="1"/>
    <col min="4642" max="4642" width="1.88671875" style="291" customWidth="1"/>
    <col min="4643" max="4643" width="2.88671875" style="291" customWidth="1"/>
    <col min="4644" max="4655" width="2.6640625" style="291" customWidth="1"/>
    <col min="4656" max="4656" width="3.109375" style="291" customWidth="1"/>
    <col min="4657" max="4658" width="2.6640625" style="291" customWidth="1"/>
    <col min="4659" max="4659" width="2.88671875" style="291" customWidth="1"/>
    <col min="4660" max="4666" width="2.6640625" style="291" customWidth="1"/>
    <col min="4667" max="4667" width="3.77734375" style="291" customWidth="1"/>
    <col min="4668" max="4734" width="2.6640625" style="291" customWidth="1"/>
    <col min="4735" max="4853" width="9" style="291"/>
    <col min="4854" max="4897" width="2.6640625" style="291" customWidth="1"/>
    <col min="4898" max="4898" width="1.88671875" style="291" customWidth="1"/>
    <col min="4899" max="4899" width="2.88671875" style="291" customWidth="1"/>
    <col min="4900" max="4911" width="2.6640625" style="291" customWidth="1"/>
    <col min="4912" max="4912" width="3.109375" style="291" customWidth="1"/>
    <col min="4913" max="4914" width="2.6640625" style="291" customWidth="1"/>
    <col min="4915" max="4915" width="2.88671875" style="291" customWidth="1"/>
    <col min="4916" max="4922" width="2.6640625" style="291" customWidth="1"/>
    <col min="4923" max="4923" width="3.77734375" style="291" customWidth="1"/>
    <col min="4924" max="4990" width="2.6640625" style="291" customWidth="1"/>
    <col min="4991" max="5109" width="9" style="291"/>
    <col min="5110" max="5153" width="2.6640625" style="291" customWidth="1"/>
    <col min="5154" max="5154" width="1.88671875" style="291" customWidth="1"/>
    <col min="5155" max="5155" width="2.88671875" style="291" customWidth="1"/>
    <col min="5156" max="5167" width="2.6640625" style="291" customWidth="1"/>
    <col min="5168" max="5168" width="3.109375" style="291" customWidth="1"/>
    <col min="5169" max="5170" width="2.6640625" style="291" customWidth="1"/>
    <col min="5171" max="5171" width="2.88671875" style="291" customWidth="1"/>
    <col min="5172" max="5178" width="2.6640625" style="291" customWidth="1"/>
    <col min="5179" max="5179" width="3.77734375" style="291" customWidth="1"/>
    <col min="5180" max="5246" width="2.6640625" style="291" customWidth="1"/>
    <col min="5247" max="5365" width="9" style="291"/>
    <col min="5366" max="5409" width="2.6640625" style="291" customWidth="1"/>
    <col min="5410" max="5410" width="1.88671875" style="291" customWidth="1"/>
    <col min="5411" max="5411" width="2.88671875" style="291" customWidth="1"/>
    <col min="5412" max="5423" width="2.6640625" style="291" customWidth="1"/>
    <col min="5424" max="5424" width="3.109375" style="291" customWidth="1"/>
    <col min="5425" max="5426" width="2.6640625" style="291" customWidth="1"/>
    <col min="5427" max="5427" width="2.88671875" style="291" customWidth="1"/>
    <col min="5428" max="5434" width="2.6640625" style="291" customWidth="1"/>
    <col min="5435" max="5435" width="3.77734375" style="291" customWidth="1"/>
    <col min="5436" max="5502" width="2.6640625" style="291" customWidth="1"/>
    <col min="5503" max="5621" width="9" style="291"/>
    <col min="5622" max="5665" width="2.6640625" style="291" customWidth="1"/>
    <col min="5666" max="5666" width="1.88671875" style="291" customWidth="1"/>
    <col min="5667" max="5667" width="2.88671875" style="291" customWidth="1"/>
    <col min="5668" max="5679" width="2.6640625" style="291" customWidth="1"/>
    <col min="5680" max="5680" width="3.109375" style="291" customWidth="1"/>
    <col min="5681" max="5682" width="2.6640625" style="291" customWidth="1"/>
    <col min="5683" max="5683" width="2.88671875" style="291" customWidth="1"/>
    <col min="5684" max="5690" width="2.6640625" style="291" customWidth="1"/>
    <col min="5691" max="5691" width="3.77734375" style="291" customWidth="1"/>
    <col min="5692" max="5758" width="2.6640625" style="291" customWidth="1"/>
    <col min="5759" max="5877" width="9" style="291"/>
    <col min="5878" max="5921" width="2.6640625" style="291" customWidth="1"/>
    <col min="5922" max="5922" width="1.88671875" style="291" customWidth="1"/>
    <col min="5923" max="5923" width="2.88671875" style="291" customWidth="1"/>
    <col min="5924" max="5935" width="2.6640625" style="291" customWidth="1"/>
    <col min="5936" max="5936" width="3.109375" style="291" customWidth="1"/>
    <col min="5937" max="5938" width="2.6640625" style="291" customWidth="1"/>
    <col min="5939" max="5939" width="2.88671875" style="291" customWidth="1"/>
    <col min="5940" max="5946" width="2.6640625" style="291" customWidth="1"/>
    <col min="5947" max="5947" width="3.77734375" style="291" customWidth="1"/>
    <col min="5948" max="6014" width="2.6640625" style="291" customWidth="1"/>
    <col min="6015" max="6133" width="9" style="291"/>
    <col min="6134" max="6177" width="2.6640625" style="291" customWidth="1"/>
    <col min="6178" max="6178" width="1.88671875" style="291" customWidth="1"/>
    <col min="6179" max="6179" width="2.88671875" style="291" customWidth="1"/>
    <col min="6180" max="6191" width="2.6640625" style="291" customWidth="1"/>
    <col min="6192" max="6192" width="3.109375" style="291" customWidth="1"/>
    <col min="6193" max="6194" width="2.6640625" style="291" customWidth="1"/>
    <col min="6195" max="6195" width="2.88671875" style="291" customWidth="1"/>
    <col min="6196" max="6202" width="2.6640625" style="291" customWidth="1"/>
    <col min="6203" max="6203" width="3.77734375" style="291" customWidth="1"/>
    <col min="6204" max="6270" width="2.6640625" style="291" customWidth="1"/>
    <col min="6271" max="6389" width="9" style="291"/>
    <col min="6390" max="6433" width="2.6640625" style="291" customWidth="1"/>
    <col min="6434" max="6434" width="1.88671875" style="291" customWidth="1"/>
    <col min="6435" max="6435" width="2.88671875" style="291" customWidth="1"/>
    <col min="6436" max="6447" width="2.6640625" style="291" customWidth="1"/>
    <col min="6448" max="6448" width="3.109375" style="291" customWidth="1"/>
    <col min="6449" max="6450" width="2.6640625" style="291" customWidth="1"/>
    <col min="6451" max="6451" width="2.88671875" style="291" customWidth="1"/>
    <col min="6452" max="6458" width="2.6640625" style="291" customWidth="1"/>
    <col min="6459" max="6459" width="3.77734375" style="291" customWidth="1"/>
    <col min="6460" max="6526" width="2.6640625" style="291" customWidth="1"/>
    <col min="6527" max="6645" width="9" style="291"/>
    <col min="6646" max="6689" width="2.6640625" style="291" customWidth="1"/>
    <col min="6690" max="6690" width="1.88671875" style="291" customWidth="1"/>
    <col min="6691" max="6691" width="2.88671875" style="291" customWidth="1"/>
    <col min="6692" max="6703" width="2.6640625" style="291" customWidth="1"/>
    <col min="6704" max="6704" width="3.109375" style="291" customWidth="1"/>
    <col min="6705" max="6706" width="2.6640625" style="291" customWidth="1"/>
    <col min="6707" max="6707" width="2.88671875" style="291" customWidth="1"/>
    <col min="6708" max="6714" width="2.6640625" style="291" customWidth="1"/>
    <col min="6715" max="6715" width="3.77734375" style="291" customWidth="1"/>
    <col min="6716" max="6782" width="2.6640625" style="291" customWidth="1"/>
    <col min="6783" max="6901" width="9" style="291"/>
    <col min="6902" max="6945" width="2.6640625" style="291" customWidth="1"/>
    <col min="6946" max="6946" width="1.88671875" style="291" customWidth="1"/>
    <col min="6947" max="6947" width="2.88671875" style="291" customWidth="1"/>
    <col min="6948" max="6959" width="2.6640625" style="291" customWidth="1"/>
    <col min="6960" max="6960" width="3.109375" style="291" customWidth="1"/>
    <col min="6961" max="6962" width="2.6640625" style="291" customWidth="1"/>
    <col min="6963" max="6963" width="2.88671875" style="291" customWidth="1"/>
    <col min="6964" max="6970" width="2.6640625" style="291" customWidth="1"/>
    <col min="6971" max="6971" width="3.77734375" style="291" customWidth="1"/>
    <col min="6972" max="7038" width="2.6640625" style="291" customWidth="1"/>
    <col min="7039" max="7157" width="9" style="291"/>
    <col min="7158" max="7201" width="2.6640625" style="291" customWidth="1"/>
    <col min="7202" max="7202" width="1.88671875" style="291" customWidth="1"/>
    <col min="7203" max="7203" width="2.88671875" style="291" customWidth="1"/>
    <col min="7204" max="7215" width="2.6640625" style="291" customWidth="1"/>
    <col min="7216" max="7216" width="3.109375" style="291" customWidth="1"/>
    <col min="7217" max="7218" width="2.6640625" style="291" customWidth="1"/>
    <col min="7219" max="7219" width="2.88671875" style="291" customWidth="1"/>
    <col min="7220" max="7226" width="2.6640625" style="291" customWidth="1"/>
    <col min="7227" max="7227" width="3.77734375" style="291" customWidth="1"/>
    <col min="7228" max="7294" width="2.6640625" style="291" customWidth="1"/>
    <col min="7295" max="7413" width="9" style="291"/>
    <col min="7414" max="7457" width="2.6640625" style="291" customWidth="1"/>
    <col min="7458" max="7458" width="1.88671875" style="291" customWidth="1"/>
    <col min="7459" max="7459" width="2.88671875" style="291" customWidth="1"/>
    <col min="7460" max="7471" width="2.6640625" style="291" customWidth="1"/>
    <col min="7472" max="7472" width="3.109375" style="291" customWidth="1"/>
    <col min="7473" max="7474" width="2.6640625" style="291" customWidth="1"/>
    <col min="7475" max="7475" width="2.88671875" style="291" customWidth="1"/>
    <col min="7476" max="7482" width="2.6640625" style="291" customWidth="1"/>
    <col min="7483" max="7483" width="3.77734375" style="291" customWidth="1"/>
    <col min="7484" max="7550" width="2.6640625" style="291" customWidth="1"/>
    <col min="7551" max="7669" width="9" style="291"/>
    <col min="7670" max="7713" width="2.6640625" style="291" customWidth="1"/>
    <col min="7714" max="7714" width="1.88671875" style="291" customWidth="1"/>
    <col min="7715" max="7715" width="2.88671875" style="291" customWidth="1"/>
    <col min="7716" max="7727" width="2.6640625" style="291" customWidth="1"/>
    <col min="7728" max="7728" width="3.109375" style="291" customWidth="1"/>
    <col min="7729" max="7730" width="2.6640625" style="291" customWidth="1"/>
    <col min="7731" max="7731" width="2.88671875" style="291" customWidth="1"/>
    <col min="7732" max="7738" width="2.6640625" style="291" customWidth="1"/>
    <col min="7739" max="7739" width="3.77734375" style="291" customWidth="1"/>
    <col min="7740" max="7806" width="2.6640625" style="291" customWidth="1"/>
    <col min="7807" max="7925" width="9" style="291"/>
    <col min="7926" max="7969" width="2.6640625" style="291" customWidth="1"/>
    <col min="7970" max="7970" width="1.88671875" style="291" customWidth="1"/>
    <col min="7971" max="7971" width="2.88671875" style="291" customWidth="1"/>
    <col min="7972" max="7983" width="2.6640625" style="291" customWidth="1"/>
    <col min="7984" max="7984" width="3.109375" style="291" customWidth="1"/>
    <col min="7985" max="7986" width="2.6640625" style="291" customWidth="1"/>
    <col min="7987" max="7987" width="2.88671875" style="291" customWidth="1"/>
    <col min="7988" max="7994" width="2.6640625" style="291" customWidth="1"/>
    <col min="7995" max="7995" width="3.77734375" style="291" customWidth="1"/>
    <col min="7996" max="8062" width="2.6640625" style="291" customWidth="1"/>
    <col min="8063" max="8181" width="9" style="291"/>
    <col min="8182" max="8225" width="2.6640625" style="291" customWidth="1"/>
    <col min="8226" max="8226" width="1.88671875" style="291" customWidth="1"/>
    <col min="8227" max="8227" width="2.88671875" style="291" customWidth="1"/>
    <col min="8228" max="8239" width="2.6640625" style="291" customWidth="1"/>
    <col min="8240" max="8240" width="3.109375" style="291" customWidth="1"/>
    <col min="8241" max="8242" width="2.6640625" style="291" customWidth="1"/>
    <col min="8243" max="8243" width="2.88671875" style="291" customWidth="1"/>
    <col min="8244" max="8250" width="2.6640625" style="291" customWidth="1"/>
    <col min="8251" max="8251" width="3.77734375" style="291" customWidth="1"/>
    <col min="8252" max="8318" width="2.6640625" style="291" customWidth="1"/>
    <col min="8319" max="8437" width="9" style="291"/>
    <col min="8438" max="8481" width="2.6640625" style="291" customWidth="1"/>
    <col min="8482" max="8482" width="1.88671875" style="291" customWidth="1"/>
    <col min="8483" max="8483" width="2.88671875" style="291" customWidth="1"/>
    <col min="8484" max="8495" width="2.6640625" style="291" customWidth="1"/>
    <col min="8496" max="8496" width="3.109375" style="291" customWidth="1"/>
    <col min="8497" max="8498" width="2.6640625" style="291" customWidth="1"/>
    <col min="8499" max="8499" width="2.88671875" style="291" customWidth="1"/>
    <col min="8500" max="8506" width="2.6640625" style="291" customWidth="1"/>
    <col min="8507" max="8507" width="3.77734375" style="291" customWidth="1"/>
    <col min="8508" max="8574" width="2.6640625" style="291" customWidth="1"/>
    <col min="8575" max="8693" width="9" style="291"/>
    <col min="8694" max="8737" width="2.6640625" style="291" customWidth="1"/>
    <col min="8738" max="8738" width="1.88671875" style="291" customWidth="1"/>
    <col min="8739" max="8739" width="2.88671875" style="291" customWidth="1"/>
    <col min="8740" max="8751" width="2.6640625" style="291" customWidth="1"/>
    <col min="8752" max="8752" width="3.109375" style="291" customWidth="1"/>
    <col min="8753" max="8754" width="2.6640625" style="291" customWidth="1"/>
    <col min="8755" max="8755" width="2.88671875" style="291" customWidth="1"/>
    <col min="8756" max="8762" width="2.6640625" style="291" customWidth="1"/>
    <col min="8763" max="8763" width="3.77734375" style="291" customWidth="1"/>
    <col min="8764" max="8830" width="2.6640625" style="291" customWidth="1"/>
    <col min="8831" max="8949" width="9" style="291"/>
    <col min="8950" max="8993" width="2.6640625" style="291" customWidth="1"/>
    <col min="8994" max="8994" width="1.88671875" style="291" customWidth="1"/>
    <col min="8995" max="8995" width="2.88671875" style="291" customWidth="1"/>
    <col min="8996" max="9007" width="2.6640625" style="291" customWidth="1"/>
    <col min="9008" max="9008" width="3.109375" style="291" customWidth="1"/>
    <col min="9009" max="9010" width="2.6640625" style="291" customWidth="1"/>
    <col min="9011" max="9011" width="2.88671875" style="291" customWidth="1"/>
    <col min="9012" max="9018" width="2.6640625" style="291" customWidth="1"/>
    <col min="9019" max="9019" width="3.77734375" style="291" customWidth="1"/>
    <col min="9020" max="9086" width="2.6640625" style="291" customWidth="1"/>
    <col min="9087" max="9205" width="9" style="291"/>
    <col min="9206" max="9249" width="2.6640625" style="291" customWidth="1"/>
    <col min="9250" max="9250" width="1.88671875" style="291" customWidth="1"/>
    <col min="9251" max="9251" width="2.88671875" style="291" customWidth="1"/>
    <col min="9252" max="9263" width="2.6640625" style="291" customWidth="1"/>
    <col min="9264" max="9264" width="3.109375" style="291" customWidth="1"/>
    <col min="9265" max="9266" width="2.6640625" style="291" customWidth="1"/>
    <col min="9267" max="9267" width="2.88671875" style="291" customWidth="1"/>
    <col min="9268" max="9274" width="2.6640625" style="291" customWidth="1"/>
    <col min="9275" max="9275" width="3.77734375" style="291" customWidth="1"/>
    <col min="9276" max="9342" width="2.6640625" style="291" customWidth="1"/>
    <col min="9343" max="9461" width="9" style="291"/>
    <col min="9462" max="9505" width="2.6640625" style="291" customWidth="1"/>
    <col min="9506" max="9506" width="1.88671875" style="291" customWidth="1"/>
    <col min="9507" max="9507" width="2.88671875" style="291" customWidth="1"/>
    <col min="9508" max="9519" width="2.6640625" style="291" customWidth="1"/>
    <col min="9520" max="9520" width="3.109375" style="291" customWidth="1"/>
    <col min="9521" max="9522" width="2.6640625" style="291" customWidth="1"/>
    <col min="9523" max="9523" width="2.88671875" style="291" customWidth="1"/>
    <col min="9524" max="9530" width="2.6640625" style="291" customWidth="1"/>
    <col min="9531" max="9531" width="3.77734375" style="291" customWidth="1"/>
    <col min="9532" max="9598" width="2.6640625" style="291" customWidth="1"/>
    <col min="9599" max="9717" width="9" style="291"/>
    <col min="9718" max="9761" width="2.6640625" style="291" customWidth="1"/>
    <col min="9762" max="9762" width="1.88671875" style="291" customWidth="1"/>
    <col min="9763" max="9763" width="2.88671875" style="291" customWidth="1"/>
    <col min="9764" max="9775" width="2.6640625" style="291" customWidth="1"/>
    <col min="9776" max="9776" width="3.109375" style="291" customWidth="1"/>
    <col min="9777" max="9778" width="2.6640625" style="291" customWidth="1"/>
    <col min="9779" max="9779" width="2.88671875" style="291" customWidth="1"/>
    <col min="9780" max="9786" width="2.6640625" style="291" customWidth="1"/>
    <col min="9787" max="9787" width="3.77734375" style="291" customWidth="1"/>
    <col min="9788" max="9854" width="2.6640625" style="291" customWidth="1"/>
    <col min="9855" max="9973" width="9" style="291"/>
    <col min="9974" max="10017" width="2.6640625" style="291" customWidth="1"/>
    <col min="10018" max="10018" width="1.88671875" style="291" customWidth="1"/>
    <col min="10019" max="10019" width="2.88671875" style="291" customWidth="1"/>
    <col min="10020" max="10031" width="2.6640625" style="291" customWidth="1"/>
    <col min="10032" max="10032" width="3.109375" style="291" customWidth="1"/>
    <col min="10033" max="10034" width="2.6640625" style="291" customWidth="1"/>
    <col min="10035" max="10035" width="2.88671875" style="291" customWidth="1"/>
    <col min="10036" max="10042" width="2.6640625" style="291" customWidth="1"/>
    <col min="10043" max="10043" width="3.77734375" style="291" customWidth="1"/>
    <col min="10044" max="10110" width="2.6640625" style="291" customWidth="1"/>
    <col min="10111" max="10229" width="9" style="291"/>
    <col min="10230" max="10273" width="2.6640625" style="291" customWidth="1"/>
    <col min="10274" max="10274" width="1.88671875" style="291" customWidth="1"/>
    <col min="10275" max="10275" width="2.88671875" style="291" customWidth="1"/>
    <col min="10276" max="10287" width="2.6640625" style="291" customWidth="1"/>
    <col min="10288" max="10288" width="3.109375" style="291" customWidth="1"/>
    <col min="10289" max="10290" width="2.6640625" style="291" customWidth="1"/>
    <col min="10291" max="10291" width="2.88671875" style="291" customWidth="1"/>
    <col min="10292" max="10298" width="2.6640625" style="291" customWidth="1"/>
    <col min="10299" max="10299" width="3.77734375" style="291" customWidth="1"/>
    <col min="10300" max="10366" width="2.6640625" style="291" customWidth="1"/>
    <col min="10367" max="10485" width="9" style="291"/>
    <col min="10486" max="10529" width="2.6640625" style="291" customWidth="1"/>
    <col min="10530" max="10530" width="1.88671875" style="291" customWidth="1"/>
    <col min="10531" max="10531" width="2.88671875" style="291" customWidth="1"/>
    <col min="10532" max="10543" width="2.6640625" style="291" customWidth="1"/>
    <col min="10544" max="10544" width="3.109375" style="291" customWidth="1"/>
    <col min="10545" max="10546" width="2.6640625" style="291" customWidth="1"/>
    <col min="10547" max="10547" width="2.88671875" style="291" customWidth="1"/>
    <col min="10548" max="10554" width="2.6640625" style="291" customWidth="1"/>
    <col min="10555" max="10555" width="3.77734375" style="291" customWidth="1"/>
    <col min="10556" max="10622" width="2.6640625" style="291" customWidth="1"/>
    <col min="10623" max="10741" width="9" style="291"/>
    <col min="10742" max="10785" width="2.6640625" style="291" customWidth="1"/>
    <col min="10786" max="10786" width="1.88671875" style="291" customWidth="1"/>
    <col min="10787" max="10787" width="2.88671875" style="291" customWidth="1"/>
    <col min="10788" max="10799" width="2.6640625" style="291" customWidth="1"/>
    <col min="10800" max="10800" width="3.109375" style="291" customWidth="1"/>
    <col min="10801" max="10802" width="2.6640625" style="291" customWidth="1"/>
    <col min="10803" max="10803" width="2.88671875" style="291" customWidth="1"/>
    <col min="10804" max="10810" width="2.6640625" style="291" customWidth="1"/>
    <col min="10811" max="10811" width="3.77734375" style="291" customWidth="1"/>
    <col min="10812" max="10878" width="2.6640625" style="291" customWidth="1"/>
    <col min="10879" max="10997" width="9" style="291"/>
    <col min="10998" max="11041" width="2.6640625" style="291" customWidth="1"/>
    <col min="11042" max="11042" width="1.88671875" style="291" customWidth="1"/>
    <col min="11043" max="11043" width="2.88671875" style="291" customWidth="1"/>
    <col min="11044" max="11055" width="2.6640625" style="291" customWidth="1"/>
    <col min="11056" max="11056" width="3.109375" style="291" customWidth="1"/>
    <col min="11057" max="11058" width="2.6640625" style="291" customWidth="1"/>
    <col min="11059" max="11059" width="2.88671875" style="291" customWidth="1"/>
    <col min="11060" max="11066" width="2.6640625" style="291" customWidth="1"/>
    <col min="11067" max="11067" width="3.77734375" style="291" customWidth="1"/>
    <col min="11068" max="11134" width="2.6640625" style="291" customWidth="1"/>
    <col min="11135" max="11253" width="9" style="291"/>
    <col min="11254" max="11297" width="2.6640625" style="291" customWidth="1"/>
    <col min="11298" max="11298" width="1.88671875" style="291" customWidth="1"/>
    <col min="11299" max="11299" width="2.88671875" style="291" customWidth="1"/>
    <col min="11300" max="11311" width="2.6640625" style="291" customWidth="1"/>
    <col min="11312" max="11312" width="3.109375" style="291" customWidth="1"/>
    <col min="11313" max="11314" width="2.6640625" style="291" customWidth="1"/>
    <col min="11315" max="11315" width="2.88671875" style="291" customWidth="1"/>
    <col min="11316" max="11322" width="2.6640625" style="291" customWidth="1"/>
    <col min="11323" max="11323" width="3.77734375" style="291" customWidth="1"/>
    <col min="11324" max="11390" width="2.6640625" style="291" customWidth="1"/>
    <col min="11391" max="11509" width="9" style="291"/>
    <col min="11510" max="11553" width="2.6640625" style="291" customWidth="1"/>
    <col min="11554" max="11554" width="1.88671875" style="291" customWidth="1"/>
    <col min="11555" max="11555" width="2.88671875" style="291" customWidth="1"/>
    <col min="11556" max="11567" width="2.6640625" style="291" customWidth="1"/>
    <col min="11568" max="11568" width="3.109375" style="291" customWidth="1"/>
    <col min="11569" max="11570" width="2.6640625" style="291" customWidth="1"/>
    <col min="11571" max="11571" width="2.88671875" style="291" customWidth="1"/>
    <col min="11572" max="11578" width="2.6640625" style="291" customWidth="1"/>
    <col min="11579" max="11579" width="3.77734375" style="291" customWidth="1"/>
    <col min="11580" max="11646" width="2.6640625" style="291" customWidth="1"/>
    <col min="11647" max="11765" width="9" style="291"/>
    <col min="11766" max="11809" width="2.6640625" style="291" customWidth="1"/>
    <col min="11810" max="11810" width="1.88671875" style="291" customWidth="1"/>
    <col min="11811" max="11811" width="2.88671875" style="291" customWidth="1"/>
    <col min="11812" max="11823" width="2.6640625" style="291" customWidth="1"/>
    <col min="11824" max="11824" width="3.109375" style="291" customWidth="1"/>
    <col min="11825" max="11826" width="2.6640625" style="291" customWidth="1"/>
    <col min="11827" max="11827" width="2.88671875" style="291" customWidth="1"/>
    <col min="11828" max="11834" width="2.6640625" style="291" customWidth="1"/>
    <col min="11835" max="11835" width="3.77734375" style="291" customWidth="1"/>
    <col min="11836" max="11902" width="2.6640625" style="291" customWidth="1"/>
    <col min="11903" max="12021" width="9" style="291"/>
    <col min="12022" max="12065" width="2.6640625" style="291" customWidth="1"/>
    <col min="12066" max="12066" width="1.88671875" style="291" customWidth="1"/>
    <col min="12067" max="12067" width="2.88671875" style="291" customWidth="1"/>
    <col min="12068" max="12079" width="2.6640625" style="291" customWidth="1"/>
    <col min="12080" max="12080" width="3.109375" style="291" customWidth="1"/>
    <col min="12081" max="12082" width="2.6640625" style="291" customWidth="1"/>
    <col min="12083" max="12083" width="2.88671875" style="291" customWidth="1"/>
    <col min="12084" max="12090" width="2.6640625" style="291" customWidth="1"/>
    <col min="12091" max="12091" width="3.77734375" style="291" customWidth="1"/>
    <col min="12092" max="12158" width="2.6640625" style="291" customWidth="1"/>
    <col min="12159" max="12277" width="9" style="291"/>
    <col min="12278" max="12321" width="2.6640625" style="291" customWidth="1"/>
    <col min="12322" max="12322" width="1.88671875" style="291" customWidth="1"/>
    <col min="12323" max="12323" width="2.88671875" style="291" customWidth="1"/>
    <col min="12324" max="12335" width="2.6640625" style="291" customWidth="1"/>
    <col min="12336" max="12336" width="3.109375" style="291" customWidth="1"/>
    <col min="12337" max="12338" width="2.6640625" style="291" customWidth="1"/>
    <col min="12339" max="12339" width="2.88671875" style="291" customWidth="1"/>
    <col min="12340" max="12346" width="2.6640625" style="291" customWidth="1"/>
    <col min="12347" max="12347" width="3.77734375" style="291" customWidth="1"/>
    <col min="12348" max="12414" width="2.6640625" style="291" customWidth="1"/>
    <col min="12415" max="12533" width="9" style="291"/>
    <col min="12534" max="12577" width="2.6640625" style="291" customWidth="1"/>
    <col min="12578" max="12578" width="1.88671875" style="291" customWidth="1"/>
    <col min="12579" max="12579" width="2.88671875" style="291" customWidth="1"/>
    <col min="12580" max="12591" width="2.6640625" style="291" customWidth="1"/>
    <col min="12592" max="12592" width="3.109375" style="291" customWidth="1"/>
    <col min="12593" max="12594" width="2.6640625" style="291" customWidth="1"/>
    <col min="12595" max="12595" width="2.88671875" style="291" customWidth="1"/>
    <col min="12596" max="12602" width="2.6640625" style="291" customWidth="1"/>
    <col min="12603" max="12603" width="3.77734375" style="291" customWidth="1"/>
    <col min="12604" max="12670" width="2.6640625" style="291" customWidth="1"/>
    <col min="12671" max="12789" width="9" style="291"/>
    <col min="12790" max="12833" width="2.6640625" style="291" customWidth="1"/>
    <col min="12834" max="12834" width="1.88671875" style="291" customWidth="1"/>
    <col min="12835" max="12835" width="2.88671875" style="291" customWidth="1"/>
    <col min="12836" max="12847" width="2.6640625" style="291" customWidth="1"/>
    <col min="12848" max="12848" width="3.109375" style="291" customWidth="1"/>
    <col min="12849" max="12850" width="2.6640625" style="291" customWidth="1"/>
    <col min="12851" max="12851" width="2.88671875" style="291" customWidth="1"/>
    <col min="12852" max="12858" width="2.6640625" style="291" customWidth="1"/>
    <col min="12859" max="12859" width="3.77734375" style="291" customWidth="1"/>
    <col min="12860" max="12926" width="2.6640625" style="291" customWidth="1"/>
    <col min="12927" max="13045" width="9" style="291"/>
    <col min="13046" max="13089" width="2.6640625" style="291" customWidth="1"/>
    <col min="13090" max="13090" width="1.88671875" style="291" customWidth="1"/>
    <col min="13091" max="13091" width="2.88671875" style="291" customWidth="1"/>
    <col min="13092" max="13103" width="2.6640625" style="291" customWidth="1"/>
    <col min="13104" max="13104" width="3.109375" style="291" customWidth="1"/>
    <col min="13105" max="13106" width="2.6640625" style="291" customWidth="1"/>
    <col min="13107" max="13107" width="2.88671875" style="291" customWidth="1"/>
    <col min="13108" max="13114" width="2.6640625" style="291" customWidth="1"/>
    <col min="13115" max="13115" width="3.77734375" style="291" customWidth="1"/>
    <col min="13116" max="13182" width="2.6640625" style="291" customWidth="1"/>
    <col min="13183" max="13301" width="9" style="291"/>
    <col min="13302" max="13345" width="2.6640625" style="291" customWidth="1"/>
    <col min="13346" max="13346" width="1.88671875" style="291" customWidth="1"/>
    <col min="13347" max="13347" width="2.88671875" style="291" customWidth="1"/>
    <col min="13348" max="13359" width="2.6640625" style="291" customWidth="1"/>
    <col min="13360" max="13360" width="3.109375" style="291" customWidth="1"/>
    <col min="13361" max="13362" width="2.6640625" style="291" customWidth="1"/>
    <col min="13363" max="13363" width="2.88671875" style="291" customWidth="1"/>
    <col min="13364" max="13370" width="2.6640625" style="291" customWidth="1"/>
    <col min="13371" max="13371" width="3.77734375" style="291" customWidth="1"/>
    <col min="13372" max="13438" width="2.6640625" style="291" customWidth="1"/>
    <col min="13439" max="13557" width="9" style="291"/>
    <col min="13558" max="13601" width="2.6640625" style="291" customWidth="1"/>
    <col min="13602" max="13602" width="1.88671875" style="291" customWidth="1"/>
    <col min="13603" max="13603" width="2.88671875" style="291" customWidth="1"/>
    <col min="13604" max="13615" width="2.6640625" style="291" customWidth="1"/>
    <col min="13616" max="13616" width="3.109375" style="291" customWidth="1"/>
    <col min="13617" max="13618" width="2.6640625" style="291" customWidth="1"/>
    <col min="13619" max="13619" width="2.88671875" style="291" customWidth="1"/>
    <col min="13620" max="13626" width="2.6640625" style="291" customWidth="1"/>
    <col min="13627" max="13627" width="3.77734375" style="291" customWidth="1"/>
    <col min="13628" max="13694" width="2.6640625" style="291" customWidth="1"/>
    <col min="13695" max="13813" width="9" style="291"/>
    <col min="13814" max="13857" width="2.6640625" style="291" customWidth="1"/>
    <col min="13858" max="13858" width="1.88671875" style="291" customWidth="1"/>
    <col min="13859" max="13859" width="2.88671875" style="291" customWidth="1"/>
    <col min="13860" max="13871" width="2.6640625" style="291" customWidth="1"/>
    <col min="13872" max="13872" width="3.109375" style="291" customWidth="1"/>
    <col min="13873" max="13874" width="2.6640625" style="291" customWidth="1"/>
    <col min="13875" max="13875" width="2.88671875" style="291" customWidth="1"/>
    <col min="13876" max="13882" width="2.6640625" style="291" customWidth="1"/>
    <col min="13883" max="13883" width="3.77734375" style="291" customWidth="1"/>
    <col min="13884" max="13950" width="2.6640625" style="291" customWidth="1"/>
    <col min="13951" max="14069" width="9" style="291"/>
    <col min="14070" max="14113" width="2.6640625" style="291" customWidth="1"/>
    <col min="14114" max="14114" width="1.88671875" style="291" customWidth="1"/>
    <col min="14115" max="14115" width="2.88671875" style="291" customWidth="1"/>
    <col min="14116" max="14127" width="2.6640625" style="291" customWidth="1"/>
    <col min="14128" max="14128" width="3.109375" style="291" customWidth="1"/>
    <col min="14129" max="14130" width="2.6640625" style="291" customWidth="1"/>
    <col min="14131" max="14131" width="2.88671875" style="291" customWidth="1"/>
    <col min="14132" max="14138" width="2.6640625" style="291" customWidth="1"/>
    <col min="14139" max="14139" width="3.77734375" style="291" customWidth="1"/>
    <col min="14140" max="14206" width="2.6640625" style="291" customWidth="1"/>
    <col min="14207" max="14325" width="9" style="291"/>
    <col min="14326" max="14369" width="2.6640625" style="291" customWidth="1"/>
    <col min="14370" max="14370" width="1.88671875" style="291" customWidth="1"/>
    <col min="14371" max="14371" width="2.88671875" style="291" customWidth="1"/>
    <col min="14372" max="14383" width="2.6640625" style="291" customWidth="1"/>
    <col min="14384" max="14384" width="3.109375" style="291" customWidth="1"/>
    <col min="14385" max="14386" width="2.6640625" style="291" customWidth="1"/>
    <col min="14387" max="14387" width="2.88671875" style="291" customWidth="1"/>
    <col min="14388" max="14394" width="2.6640625" style="291" customWidth="1"/>
    <col min="14395" max="14395" width="3.77734375" style="291" customWidth="1"/>
    <col min="14396" max="14462" width="2.6640625" style="291" customWidth="1"/>
    <col min="14463" max="14581" width="9" style="291"/>
    <col min="14582" max="14625" width="2.6640625" style="291" customWidth="1"/>
    <col min="14626" max="14626" width="1.88671875" style="291" customWidth="1"/>
    <col min="14627" max="14627" width="2.88671875" style="291" customWidth="1"/>
    <col min="14628" max="14639" width="2.6640625" style="291" customWidth="1"/>
    <col min="14640" max="14640" width="3.109375" style="291" customWidth="1"/>
    <col min="14641" max="14642" width="2.6640625" style="291" customWidth="1"/>
    <col min="14643" max="14643" width="2.88671875" style="291" customWidth="1"/>
    <col min="14644" max="14650" width="2.6640625" style="291" customWidth="1"/>
    <col min="14651" max="14651" width="3.77734375" style="291" customWidth="1"/>
    <col min="14652" max="14718" width="2.6640625" style="291" customWidth="1"/>
    <col min="14719" max="14837" width="9" style="291"/>
    <col min="14838" max="14881" width="2.6640625" style="291" customWidth="1"/>
    <col min="14882" max="14882" width="1.88671875" style="291" customWidth="1"/>
    <col min="14883" max="14883" width="2.88671875" style="291" customWidth="1"/>
    <col min="14884" max="14895" width="2.6640625" style="291" customWidth="1"/>
    <col min="14896" max="14896" width="3.109375" style="291" customWidth="1"/>
    <col min="14897" max="14898" width="2.6640625" style="291" customWidth="1"/>
    <col min="14899" max="14899" width="2.88671875" style="291" customWidth="1"/>
    <col min="14900" max="14906" width="2.6640625" style="291" customWidth="1"/>
    <col min="14907" max="14907" width="3.77734375" style="291" customWidth="1"/>
    <col min="14908" max="14974" width="2.6640625" style="291" customWidth="1"/>
    <col min="14975" max="15093" width="9" style="291"/>
    <col min="15094" max="15137" width="2.6640625" style="291" customWidth="1"/>
    <col min="15138" max="15138" width="1.88671875" style="291" customWidth="1"/>
    <col min="15139" max="15139" width="2.88671875" style="291" customWidth="1"/>
    <col min="15140" max="15151" width="2.6640625" style="291" customWidth="1"/>
    <col min="15152" max="15152" width="3.109375" style="291" customWidth="1"/>
    <col min="15153" max="15154" width="2.6640625" style="291" customWidth="1"/>
    <col min="15155" max="15155" width="2.88671875" style="291" customWidth="1"/>
    <col min="15156" max="15162" width="2.6640625" style="291" customWidth="1"/>
    <col min="15163" max="15163" width="3.77734375" style="291" customWidth="1"/>
    <col min="15164" max="15230" width="2.6640625" style="291" customWidth="1"/>
    <col min="15231" max="15349" width="9" style="291"/>
    <col min="15350" max="15393" width="2.6640625" style="291" customWidth="1"/>
    <col min="15394" max="15394" width="1.88671875" style="291" customWidth="1"/>
    <col min="15395" max="15395" width="2.88671875" style="291" customWidth="1"/>
    <col min="15396" max="15407" width="2.6640625" style="291" customWidth="1"/>
    <col min="15408" max="15408" width="3.109375" style="291" customWidth="1"/>
    <col min="15409" max="15410" width="2.6640625" style="291" customWidth="1"/>
    <col min="15411" max="15411" width="2.88671875" style="291" customWidth="1"/>
    <col min="15412" max="15418" width="2.6640625" style="291" customWidth="1"/>
    <col min="15419" max="15419" width="3.77734375" style="291" customWidth="1"/>
    <col min="15420" max="15486" width="2.6640625" style="291" customWidth="1"/>
    <col min="15487" max="15605" width="9" style="291"/>
    <col min="15606" max="15649" width="2.6640625" style="291" customWidth="1"/>
    <col min="15650" max="15650" width="1.88671875" style="291" customWidth="1"/>
    <col min="15651" max="15651" width="2.88671875" style="291" customWidth="1"/>
    <col min="15652" max="15663" width="2.6640625" style="291" customWidth="1"/>
    <col min="15664" max="15664" width="3.109375" style="291" customWidth="1"/>
    <col min="15665" max="15666" width="2.6640625" style="291" customWidth="1"/>
    <col min="15667" max="15667" width="2.88671875" style="291" customWidth="1"/>
    <col min="15668" max="15674" width="2.6640625" style="291" customWidth="1"/>
    <col min="15675" max="15675" width="3.77734375" style="291" customWidth="1"/>
    <col min="15676" max="15742" width="2.6640625" style="291" customWidth="1"/>
    <col min="15743" max="15861" width="9" style="291"/>
    <col min="15862" max="15905" width="2.6640625" style="291" customWidth="1"/>
    <col min="15906" max="15906" width="1.88671875" style="291" customWidth="1"/>
    <col min="15907" max="15907" width="2.88671875" style="291" customWidth="1"/>
    <col min="15908" max="15919" width="2.6640625" style="291" customWidth="1"/>
    <col min="15920" max="15920" width="3.109375" style="291" customWidth="1"/>
    <col min="15921" max="15922" width="2.6640625" style="291" customWidth="1"/>
    <col min="15923" max="15923" width="2.88671875" style="291" customWidth="1"/>
    <col min="15924" max="15930" width="2.6640625" style="291" customWidth="1"/>
    <col min="15931" max="15931" width="3.77734375" style="291" customWidth="1"/>
    <col min="15932" max="15998" width="2.6640625" style="291" customWidth="1"/>
    <col min="15999" max="16117" width="9" style="291"/>
    <col min="16118" max="16161" width="2.6640625" style="291" customWidth="1"/>
    <col min="16162" max="16162" width="1.88671875" style="291" customWidth="1"/>
    <col min="16163" max="16163" width="2.88671875" style="291" customWidth="1"/>
    <col min="16164" max="16175" width="2.6640625" style="291" customWidth="1"/>
    <col min="16176" max="16176" width="3.109375" style="291" customWidth="1"/>
    <col min="16177" max="16178" width="2.6640625" style="291" customWidth="1"/>
    <col min="16179" max="16179" width="2.88671875" style="291" customWidth="1"/>
    <col min="16180" max="16186" width="2.6640625" style="291" customWidth="1"/>
    <col min="16187" max="16187" width="3.77734375" style="291" customWidth="1"/>
    <col min="16188" max="16254" width="2.6640625" style="291" customWidth="1"/>
    <col min="16255" max="16384" width="9" style="291"/>
  </cols>
  <sheetData>
    <row r="1" spans="1:60" s="323" customFormat="1" ht="20.95" customHeight="1">
      <c r="A1" s="967" t="s">
        <v>1789</v>
      </c>
      <c r="B1" s="967"/>
      <c r="C1" s="967"/>
      <c r="D1" s="967"/>
      <c r="E1" s="967"/>
      <c r="F1" s="967"/>
      <c r="G1" s="967"/>
      <c r="H1" s="967"/>
      <c r="I1" s="967"/>
      <c r="J1" s="967"/>
      <c r="K1" s="967"/>
      <c r="L1" s="967"/>
      <c r="M1" s="967"/>
      <c r="N1" s="967"/>
      <c r="O1" s="967"/>
      <c r="P1" s="967"/>
      <c r="Q1" s="967"/>
      <c r="R1" s="967"/>
      <c r="S1" s="967"/>
      <c r="T1" s="967"/>
      <c r="U1" s="967"/>
      <c r="V1" s="967"/>
      <c r="W1" s="967"/>
      <c r="X1" s="967"/>
      <c r="Y1" s="967"/>
      <c r="Z1" s="967"/>
      <c r="AA1" s="967"/>
      <c r="AB1" s="967"/>
      <c r="AC1" s="967"/>
      <c r="AL1" s="324"/>
    </row>
    <row r="2" spans="1:60" ht="15.9" customHeight="1">
      <c r="D2" s="320" t="s">
        <v>450</v>
      </c>
      <c r="E2" s="292"/>
      <c r="F2" s="320" t="s">
        <v>612</v>
      </c>
      <c r="G2" s="292"/>
      <c r="H2" s="292"/>
      <c r="I2" s="292"/>
      <c r="J2" s="292"/>
      <c r="L2" s="291" t="s">
        <v>1790</v>
      </c>
      <c r="AL2" s="292"/>
      <c r="AM2" s="291"/>
    </row>
    <row r="3" spans="1:60" ht="15.9" customHeight="1">
      <c r="D3" s="320" t="s">
        <v>450</v>
      </c>
      <c r="F3" s="320" t="s">
        <v>578</v>
      </c>
      <c r="H3" s="292"/>
      <c r="I3" s="292"/>
      <c r="J3" s="292"/>
      <c r="L3" s="291" t="s">
        <v>929</v>
      </c>
      <c r="AK3" s="292"/>
      <c r="AM3" s="291"/>
    </row>
    <row r="4" spans="1:60" ht="15.9" customHeight="1">
      <c r="D4" s="320" t="s">
        <v>450</v>
      </c>
      <c r="F4" s="320" t="s">
        <v>661</v>
      </c>
      <c r="H4" s="292"/>
      <c r="I4" s="292"/>
      <c r="J4" s="292"/>
      <c r="L4" s="531" t="s">
        <v>1688</v>
      </c>
      <c r="AK4" s="292"/>
      <c r="AM4" s="291"/>
    </row>
    <row r="5" spans="1:60" ht="19.5" customHeight="1">
      <c r="D5" s="1253" t="s">
        <v>660</v>
      </c>
      <c r="E5" s="1253"/>
      <c r="F5" s="1253"/>
      <c r="G5" s="1253"/>
      <c r="AM5" s="291"/>
      <c r="AO5" s="292"/>
      <c r="BE5" s="292" t="s">
        <v>1689</v>
      </c>
    </row>
    <row r="6" spans="1:60" ht="17.7" customHeight="1">
      <c r="A6" s="986" t="s">
        <v>659</v>
      </c>
      <c r="B6" s="987"/>
      <c r="C6" s="987"/>
      <c r="D6" s="987"/>
      <c r="E6" s="987"/>
      <c r="F6" s="987"/>
      <c r="G6" s="987"/>
      <c r="H6" s="987"/>
      <c r="I6" s="987"/>
      <c r="J6" s="987"/>
      <c r="K6" s="987"/>
      <c r="L6" s="988"/>
      <c r="M6" s="1117" t="s">
        <v>658</v>
      </c>
      <c r="N6" s="1118"/>
      <c r="O6" s="1118"/>
      <c r="P6" s="1118"/>
      <c r="Q6" s="1118"/>
      <c r="R6" s="1118"/>
      <c r="S6" s="1118"/>
      <c r="T6" s="1118"/>
      <c r="U6" s="1118"/>
      <c r="V6" s="1118"/>
      <c r="W6" s="1118"/>
      <c r="X6" s="1118"/>
      <c r="Y6" s="1118"/>
      <c r="Z6" s="1118"/>
      <c r="AA6" s="1119"/>
      <c r="AB6" s="1117" t="s">
        <v>1076</v>
      </c>
      <c r="AC6" s="1118"/>
      <c r="AD6" s="1118"/>
      <c r="AE6" s="1118"/>
      <c r="AF6" s="1118"/>
      <c r="AG6" s="1118"/>
      <c r="AH6" s="1118"/>
      <c r="AI6" s="1118"/>
      <c r="AJ6" s="1120"/>
      <c r="AK6" s="9"/>
      <c r="AL6" s="1219" t="s">
        <v>1077</v>
      </c>
      <c r="AM6" s="1208"/>
      <c r="AN6" s="1208"/>
      <c r="AO6" s="1208"/>
      <c r="AP6" s="1208"/>
      <c r="AQ6" s="1208"/>
      <c r="AR6" s="1208"/>
      <c r="AS6" s="1208"/>
      <c r="AT6" s="1208"/>
      <c r="AU6" s="1208"/>
      <c r="AV6" s="1207" t="s">
        <v>657</v>
      </c>
      <c r="AW6" s="1208"/>
      <c r="AX6" s="1208"/>
      <c r="AY6" s="1208"/>
      <c r="AZ6" s="1208"/>
      <c r="BA6" s="1208"/>
      <c r="BB6" s="1208"/>
      <c r="BC6" s="1208"/>
      <c r="BD6" s="1208"/>
      <c r="BE6" s="1209"/>
      <c r="BF6" s="9"/>
      <c r="BG6" s="9"/>
      <c r="BH6" s="9"/>
    </row>
    <row r="7" spans="1:60" ht="17.7" customHeight="1">
      <c r="A7" s="989"/>
      <c r="B7" s="1115"/>
      <c r="C7" s="1115"/>
      <c r="D7" s="1115"/>
      <c r="E7" s="1115"/>
      <c r="F7" s="1115"/>
      <c r="G7" s="1115"/>
      <c r="H7" s="1115"/>
      <c r="I7" s="1115"/>
      <c r="J7" s="1115"/>
      <c r="K7" s="1115"/>
      <c r="L7" s="1116"/>
      <c r="M7" s="971" t="s">
        <v>656</v>
      </c>
      <c r="N7" s="971"/>
      <c r="O7" s="971"/>
      <c r="P7" s="971"/>
      <c r="Q7" s="971"/>
      <c r="R7" s="971" t="s">
        <v>655</v>
      </c>
      <c r="S7" s="971"/>
      <c r="T7" s="971"/>
      <c r="U7" s="971"/>
      <c r="V7" s="971"/>
      <c r="W7" s="1039" t="s">
        <v>654</v>
      </c>
      <c r="X7" s="1100"/>
      <c r="Y7" s="1100"/>
      <c r="Z7" s="1100"/>
      <c r="AA7" s="1101"/>
      <c r="AB7" s="971" t="s">
        <v>653</v>
      </c>
      <c r="AC7" s="971"/>
      <c r="AD7" s="971"/>
      <c r="AE7" s="971"/>
      <c r="AF7" s="985" t="s">
        <v>652</v>
      </c>
      <c r="AG7" s="985"/>
      <c r="AH7" s="985"/>
      <c r="AI7" s="985"/>
      <c r="AJ7" s="985"/>
      <c r="AK7" s="9"/>
      <c r="AL7" s="1261" t="s">
        <v>624</v>
      </c>
      <c r="AM7" s="1100"/>
      <c r="AN7" s="1100"/>
      <c r="AO7" s="1101"/>
      <c r="AP7" s="1039" t="s">
        <v>651</v>
      </c>
      <c r="AQ7" s="1100"/>
      <c r="AR7" s="1100"/>
      <c r="AS7" s="1100"/>
      <c r="AT7" s="1100"/>
      <c r="AU7" s="1101"/>
      <c r="AV7" s="971" t="s">
        <v>624</v>
      </c>
      <c r="AW7" s="971"/>
      <c r="AX7" s="971"/>
      <c r="AY7" s="971"/>
      <c r="AZ7" s="985" t="s">
        <v>650</v>
      </c>
      <c r="BA7" s="985"/>
      <c r="BB7" s="985"/>
      <c r="BC7" s="985"/>
      <c r="BD7" s="985"/>
      <c r="BE7" s="1262"/>
      <c r="BF7" s="9"/>
      <c r="BG7" s="9"/>
    </row>
    <row r="8" spans="1:60" ht="17.7" customHeight="1">
      <c r="A8" s="1272" t="s">
        <v>649</v>
      </c>
      <c r="B8" s="1272"/>
      <c r="C8" s="1039" t="s">
        <v>648</v>
      </c>
      <c r="D8" s="1100"/>
      <c r="E8" s="1100"/>
      <c r="F8" s="1100"/>
      <c r="G8" s="1100"/>
      <c r="H8" s="1100"/>
      <c r="I8" s="1100"/>
      <c r="J8" s="1100"/>
      <c r="K8" s="1100"/>
      <c r="L8" s="1101"/>
      <c r="M8" s="1263">
        <v>3</v>
      </c>
      <c r="N8" s="1263"/>
      <c r="O8" s="1263"/>
      <c r="P8" s="1263"/>
      <c r="Q8" s="1263"/>
      <c r="R8" s="1264">
        <v>321897</v>
      </c>
      <c r="S8" s="1264"/>
      <c r="T8" s="1264"/>
      <c r="U8" s="1264"/>
      <c r="V8" s="1264"/>
      <c r="W8" s="1106">
        <v>241423</v>
      </c>
      <c r="X8" s="1107"/>
      <c r="Y8" s="1107"/>
      <c r="Z8" s="1107"/>
      <c r="AA8" s="1108"/>
      <c r="AB8" s="1264">
        <v>3</v>
      </c>
      <c r="AC8" s="1264"/>
      <c r="AD8" s="1264"/>
      <c r="AE8" s="1264"/>
      <c r="AF8" s="1163">
        <v>16097</v>
      </c>
      <c r="AG8" s="1163"/>
      <c r="AH8" s="1163"/>
      <c r="AI8" s="1163"/>
      <c r="AJ8" s="1163"/>
      <c r="AK8" s="9"/>
      <c r="AL8" s="1210">
        <v>3</v>
      </c>
      <c r="AM8" s="1211"/>
      <c r="AN8" s="1211"/>
      <c r="AO8" s="1212"/>
      <c r="AP8" s="1220">
        <v>7090</v>
      </c>
      <c r="AQ8" s="1211"/>
      <c r="AR8" s="1211"/>
      <c r="AS8" s="1211"/>
      <c r="AT8" s="1211"/>
      <c r="AU8" s="1212"/>
      <c r="AV8" s="1223">
        <v>3</v>
      </c>
      <c r="AW8" s="1223"/>
      <c r="AX8" s="1223"/>
      <c r="AY8" s="1223"/>
      <c r="AZ8" s="1161">
        <v>28360</v>
      </c>
      <c r="BA8" s="1161"/>
      <c r="BB8" s="1161"/>
      <c r="BC8" s="1161"/>
      <c r="BD8" s="1161"/>
      <c r="BE8" s="1162"/>
      <c r="BF8" s="9"/>
      <c r="BG8" s="9"/>
    </row>
    <row r="9" spans="1:60" ht="17.7" customHeight="1">
      <c r="A9" s="1272"/>
      <c r="B9" s="1272"/>
      <c r="C9" s="1039" t="s">
        <v>647</v>
      </c>
      <c r="D9" s="1100"/>
      <c r="E9" s="1100"/>
      <c r="F9" s="1100"/>
      <c r="G9" s="1100"/>
      <c r="H9" s="1100"/>
      <c r="I9" s="1100"/>
      <c r="J9" s="1100"/>
      <c r="K9" s="1100"/>
      <c r="L9" s="1101"/>
      <c r="M9" s="1263">
        <v>2</v>
      </c>
      <c r="N9" s="1263"/>
      <c r="O9" s="1263"/>
      <c r="P9" s="1263"/>
      <c r="Q9" s="1263"/>
      <c r="R9" s="1264">
        <v>98530</v>
      </c>
      <c r="S9" s="1264"/>
      <c r="T9" s="1264"/>
      <c r="U9" s="1264"/>
      <c r="V9" s="1264"/>
      <c r="W9" s="1106">
        <v>66009</v>
      </c>
      <c r="X9" s="1107"/>
      <c r="Y9" s="1107"/>
      <c r="Z9" s="1107"/>
      <c r="AA9" s="1108"/>
      <c r="AB9" s="1264">
        <v>0</v>
      </c>
      <c r="AC9" s="1264"/>
      <c r="AD9" s="1264"/>
      <c r="AE9" s="1264"/>
      <c r="AF9" s="1163">
        <v>0</v>
      </c>
      <c r="AG9" s="1163"/>
      <c r="AH9" s="1163"/>
      <c r="AI9" s="1163"/>
      <c r="AJ9" s="1163"/>
      <c r="AK9" s="9"/>
      <c r="AL9" s="1210">
        <v>1</v>
      </c>
      <c r="AM9" s="1211"/>
      <c r="AN9" s="1211"/>
      <c r="AO9" s="1212"/>
      <c r="AP9" s="1220">
        <v>1170</v>
      </c>
      <c r="AQ9" s="1211"/>
      <c r="AR9" s="1211"/>
      <c r="AS9" s="1211"/>
      <c r="AT9" s="1211"/>
      <c r="AU9" s="1212"/>
      <c r="AV9" s="1223">
        <v>1</v>
      </c>
      <c r="AW9" s="1223"/>
      <c r="AX9" s="1223"/>
      <c r="AY9" s="1223"/>
      <c r="AZ9" s="1161">
        <v>2300</v>
      </c>
      <c r="BA9" s="1161"/>
      <c r="BB9" s="1161"/>
      <c r="BC9" s="1161"/>
      <c r="BD9" s="1161"/>
      <c r="BE9" s="1162"/>
      <c r="BF9" s="9"/>
      <c r="BG9" s="9"/>
    </row>
    <row r="10" spans="1:60" ht="17.7" customHeight="1">
      <c r="A10" s="1272"/>
      <c r="B10" s="1272"/>
      <c r="C10" s="1039" t="s">
        <v>646</v>
      </c>
      <c r="D10" s="1100"/>
      <c r="E10" s="1100"/>
      <c r="F10" s="1100"/>
      <c r="G10" s="1100"/>
      <c r="H10" s="1100"/>
      <c r="I10" s="1100"/>
      <c r="J10" s="1100"/>
      <c r="K10" s="1100"/>
      <c r="L10" s="1101"/>
      <c r="M10" s="1263">
        <v>1</v>
      </c>
      <c r="N10" s="1263"/>
      <c r="O10" s="1263"/>
      <c r="P10" s="1263"/>
      <c r="Q10" s="1263"/>
      <c r="R10" s="1264">
        <v>57290</v>
      </c>
      <c r="S10" s="1264"/>
      <c r="T10" s="1264"/>
      <c r="U10" s="1264"/>
      <c r="V10" s="1264"/>
      <c r="W10" s="1106">
        <v>17187</v>
      </c>
      <c r="X10" s="1107"/>
      <c r="Y10" s="1107"/>
      <c r="Z10" s="1107"/>
      <c r="AA10" s="1108"/>
      <c r="AB10" s="1264">
        <v>0</v>
      </c>
      <c r="AC10" s="1264"/>
      <c r="AD10" s="1264"/>
      <c r="AE10" s="1264"/>
      <c r="AF10" s="1163">
        <v>0</v>
      </c>
      <c r="AG10" s="1163"/>
      <c r="AH10" s="1163"/>
      <c r="AI10" s="1163"/>
      <c r="AJ10" s="1163"/>
      <c r="AK10" s="9"/>
      <c r="AL10" s="1210">
        <v>1</v>
      </c>
      <c r="AM10" s="1211"/>
      <c r="AN10" s="1211"/>
      <c r="AO10" s="1212"/>
      <c r="AP10" s="1220">
        <v>1790</v>
      </c>
      <c r="AQ10" s="1211"/>
      <c r="AR10" s="1211"/>
      <c r="AS10" s="1211"/>
      <c r="AT10" s="1211"/>
      <c r="AU10" s="1212"/>
      <c r="AV10" s="1223">
        <v>0</v>
      </c>
      <c r="AW10" s="1223"/>
      <c r="AX10" s="1223"/>
      <c r="AY10" s="1223"/>
      <c r="AZ10" s="1161">
        <v>0</v>
      </c>
      <c r="BA10" s="1161"/>
      <c r="BB10" s="1161"/>
      <c r="BC10" s="1161"/>
      <c r="BD10" s="1161"/>
      <c r="BE10" s="1162"/>
      <c r="BF10" s="9"/>
      <c r="BG10" s="9"/>
    </row>
    <row r="11" spans="1:60" ht="17.7" customHeight="1">
      <c r="A11" s="1272"/>
      <c r="B11" s="1272"/>
      <c r="C11" s="1039" t="s">
        <v>645</v>
      </c>
      <c r="D11" s="1100"/>
      <c r="E11" s="1100"/>
      <c r="F11" s="1100"/>
      <c r="G11" s="1100"/>
      <c r="H11" s="1100"/>
      <c r="I11" s="1100"/>
      <c r="J11" s="1100"/>
      <c r="K11" s="1100"/>
      <c r="L11" s="1101"/>
      <c r="M11" s="1263">
        <v>38</v>
      </c>
      <c r="N11" s="1263"/>
      <c r="O11" s="1263"/>
      <c r="P11" s="1263"/>
      <c r="Q11" s="1263"/>
      <c r="R11" s="1264">
        <v>964916</v>
      </c>
      <c r="S11" s="1264"/>
      <c r="T11" s="1264"/>
      <c r="U11" s="1264"/>
      <c r="V11" s="1264"/>
      <c r="W11" s="1106">
        <v>829445</v>
      </c>
      <c r="X11" s="1107"/>
      <c r="Y11" s="1107"/>
      <c r="Z11" s="1107"/>
      <c r="AA11" s="1108"/>
      <c r="AB11" s="1264">
        <v>18</v>
      </c>
      <c r="AC11" s="1264"/>
      <c r="AD11" s="1264"/>
      <c r="AE11" s="1264"/>
      <c r="AF11" s="1163">
        <v>26787</v>
      </c>
      <c r="AG11" s="1163"/>
      <c r="AH11" s="1163"/>
      <c r="AI11" s="1163"/>
      <c r="AJ11" s="1163"/>
      <c r="AK11" s="9"/>
      <c r="AL11" s="1210">
        <v>37</v>
      </c>
      <c r="AM11" s="1211"/>
      <c r="AN11" s="1211"/>
      <c r="AO11" s="1212"/>
      <c r="AP11" s="1220">
        <v>12790</v>
      </c>
      <c r="AQ11" s="1211"/>
      <c r="AR11" s="1211"/>
      <c r="AS11" s="1211"/>
      <c r="AT11" s="1211"/>
      <c r="AU11" s="1212"/>
      <c r="AV11" s="1223">
        <v>23</v>
      </c>
      <c r="AW11" s="1223"/>
      <c r="AX11" s="1223"/>
      <c r="AY11" s="1223"/>
      <c r="AZ11" s="1161">
        <v>34720</v>
      </c>
      <c r="BA11" s="1161"/>
      <c r="BB11" s="1161"/>
      <c r="BC11" s="1161"/>
      <c r="BD11" s="1161"/>
      <c r="BE11" s="1162"/>
      <c r="BF11" s="9"/>
      <c r="BG11" s="9"/>
    </row>
    <row r="12" spans="1:60" ht="17.7" customHeight="1">
      <c r="A12" s="1272"/>
      <c r="B12" s="1272"/>
      <c r="C12" s="1039" t="s">
        <v>644</v>
      </c>
      <c r="D12" s="1100"/>
      <c r="E12" s="1100"/>
      <c r="F12" s="1100"/>
      <c r="G12" s="1100"/>
      <c r="H12" s="1100"/>
      <c r="I12" s="1100"/>
      <c r="J12" s="1100"/>
      <c r="K12" s="1100"/>
      <c r="L12" s="1101"/>
      <c r="M12" s="1263">
        <v>7</v>
      </c>
      <c r="N12" s="1263"/>
      <c r="O12" s="1263"/>
      <c r="P12" s="1263"/>
      <c r="Q12" s="1263"/>
      <c r="R12" s="1264">
        <v>193864</v>
      </c>
      <c r="S12" s="1264"/>
      <c r="T12" s="1264"/>
      <c r="U12" s="1264"/>
      <c r="V12" s="1264"/>
      <c r="W12" s="1106">
        <v>165226</v>
      </c>
      <c r="X12" s="1107"/>
      <c r="Y12" s="1107"/>
      <c r="Z12" s="1107"/>
      <c r="AA12" s="1108"/>
      <c r="AB12" s="1264">
        <v>3</v>
      </c>
      <c r="AC12" s="1264"/>
      <c r="AD12" s="1264"/>
      <c r="AE12" s="1264"/>
      <c r="AF12" s="1163">
        <v>16847</v>
      </c>
      <c r="AG12" s="1163"/>
      <c r="AH12" s="1163"/>
      <c r="AI12" s="1163"/>
      <c r="AJ12" s="1163"/>
      <c r="AK12" s="9"/>
      <c r="AL12" s="1210">
        <v>7</v>
      </c>
      <c r="AM12" s="1211"/>
      <c r="AN12" s="1211"/>
      <c r="AO12" s="1212"/>
      <c r="AP12" s="1220">
        <v>8040</v>
      </c>
      <c r="AQ12" s="1211"/>
      <c r="AR12" s="1211"/>
      <c r="AS12" s="1211"/>
      <c r="AT12" s="1211"/>
      <c r="AU12" s="1212"/>
      <c r="AV12" s="1223">
        <v>7</v>
      </c>
      <c r="AW12" s="1223"/>
      <c r="AX12" s="1223"/>
      <c r="AY12" s="1223"/>
      <c r="AZ12" s="1161">
        <v>31880</v>
      </c>
      <c r="BA12" s="1161"/>
      <c r="BB12" s="1161"/>
      <c r="BC12" s="1161"/>
      <c r="BD12" s="1161"/>
      <c r="BE12" s="1162"/>
      <c r="BF12" s="9"/>
      <c r="BG12" s="9"/>
    </row>
    <row r="13" spans="1:60" ht="17.7" customHeight="1">
      <c r="A13" s="1272"/>
      <c r="B13" s="1272"/>
      <c r="C13" s="1039" t="s">
        <v>643</v>
      </c>
      <c r="D13" s="1100"/>
      <c r="E13" s="1100"/>
      <c r="F13" s="1100"/>
      <c r="G13" s="1100"/>
      <c r="H13" s="1100"/>
      <c r="I13" s="1100"/>
      <c r="J13" s="1100"/>
      <c r="K13" s="1100"/>
      <c r="L13" s="1101"/>
      <c r="M13" s="1263">
        <v>134</v>
      </c>
      <c r="N13" s="1263"/>
      <c r="O13" s="1263"/>
      <c r="P13" s="1263"/>
      <c r="Q13" s="1263"/>
      <c r="R13" s="1264">
        <v>416415</v>
      </c>
      <c r="S13" s="1264"/>
      <c r="T13" s="1264"/>
      <c r="U13" s="1264"/>
      <c r="V13" s="1264"/>
      <c r="W13" s="1106">
        <v>376031</v>
      </c>
      <c r="X13" s="1107"/>
      <c r="Y13" s="1107"/>
      <c r="Z13" s="1107"/>
      <c r="AA13" s="1108"/>
      <c r="AB13" s="1264">
        <v>46</v>
      </c>
      <c r="AC13" s="1264"/>
      <c r="AD13" s="1264"/>
      <c r="AE13" s="1264"/>
      <c r="AF13" s="1163">
        <v>11601</v>
      </c>
      <c r="AG13" s="1163"/>
      <c r="AH13" s="1163"/>
      <c r="AI13" s="1163"/>
      <c r="AJ13" s="1163"/>
      <c r="AK13" s="9"/>
      <c r="AL13" s="1210">
        <v>119</v>
      </c>
      <c r="AM13" s="1211"/>
      <c r="AN13" s="1211"/>
      <c r="AO13" s="1212"/>
      <c r="AP13" s="1220">
        <v>7690</v>
      </c>
      <c r="AQ13" s="1211"/>
      <c r="AR13" s="1211"/>
      <c r="AS13" s="1211"/>
      <c r="AT13" s="1211"/>
      <c r="AU13" s="1212"/>
      <c r="AV13" s="1223">
        <v>36</v>
      </c>
      <c r="AW13" s="1223"/>
      <c r="AX13" s="1223"/>
      <c r="AY13" s="1223"/>
      <c r="AZ13" s="1161">
        <v>7640</v>
      </c>
      <c r="BA13" s="1161"/>
      <c r="BB13" s="1161"/>
      <c r="BC13" s="1161"/>
      <c r="BD13" s="1161"/>
      <c r="BE13" s="1162"/>
      <c r="BF13" s="9"/>
      <c r="BG13" s="9"/>
    </row>
    <row r="14" spans="1:60" ht="17.7" customHeight="1">
      <c r="A14" s="1272"/>
      <c r="B14" s="1272"/>
      <c r="C14" s="1039" t="s">
        <v>1791</v>
      </c>
      <c r="D14" s="1100"/>
      <c r="E14" s="1100"/>
      <c r="F14" s="1100"/>
      <c r="G14" s="1100"/>
      <c r="H14" s="1100"/>
      <c r="I14" s="1100"/>
      <c r="J14" s="1100"/>
      <c r="K14" s="1100"/>
      <c r="L14" s="1101"/>
      <c r="M14" s="1263">
        <v>16</v>
      </c>
      <c r="N14" s="1263"/>
      <c r="O14" s="1263"/>
      <c r="P14" s="1263"/>
      <c r="Q14" s="1263"/>
      <c r="R14" s="1264">
        <v>144232</v>
      </c>
      <c r="S14" s="1264"/>
      <c r="T14" s="1264"/>
      <c r="U14" s="1264"/>
      <c r="V14" s="1264"/>
      <c r="W14" s="1106">
        <v>142122</v>
      </c>
      <c r="X14" s="1107"/>
      <c r="Y14" s="1107"/>
      <c r="Z14" s="1107"/>
      <c r="AA14" s="1108"/>
      <c r="AB14" s="1264">
        <v>6</v>
      </c>
      <c r="AC14" s="1264"/>
      <c r="AD14" s="1264"/>
      <c r="AE14" s="1264"/>
      <c r="AF14" s="1163">
        <v>3477</v>
      </c>
      <c r="AG14" s="1163"/>
      <c r="AH14" s="1163"/>
      <c r="AI14" s="1163"/>
      <c r="AJ14" s="1163"/>
      <c r="AK14" s="9"/>
      <c r="AL14" s="1210">
        <v>16</v>
      </c>
      <c r="AM14" s="1211"/>
      <c r="AN14" s="1211"/>
      <c r="AO14" s="1212"/>
      <c r="AP14" s="1220">
        <v>3120</v>
      </c>
      <c r="AQ14" s="1211"/>
      <c r="AR14" s="1211"/>
      <c r="AS14" s="1211"/>
      <c r="AT14" s="1211"/>
      <c r="AU14" s="1212"/>
      <c r="AV14" s="1223">
        <v>0</v>
      </c>
      <c r="AW14" s="1223"/>
      <c r="AX14" s="1223"/>
      <c r="AY14" s="1223"/>
      <c r="AZ14" s="1161">
        <v>0</v>
      </c>
      <c r="BA14" s="1161"/>
      <c r="BB14" s="1161"/>
      <c r="BC14" s="1161"/>
      <c r="BD14" s="1161"/>
      <c r="BE14" s="1162"/>
      <c r="BF14" s="9"/>
      <c r="BG14" s="9"/>
    </row>
    <row r="15" spans="1:60" ht="17.7" customHeight="1">
      <c r="A15" s="1126" t="s">
        <v>941</v>
      </c>
      <c r="B15" s="1100"/>
      <c r="C15" s="1100"/>
      <c r="D15" s="1100"/>
      <c r="E15" s="1100"/>
      <c r="F15" s="1100"/>
      <c r="G15" s="1100"/>
      <c r="H15" s="1100"/>
      <c r="I15" s="1100"/>
      <c r="J15" s="1100"/>
      <c r="K15" s="1100"/>
      <c r="L15" s="1101"/>
      <c r="M15" s="1265">
        <v>-4</v>
      </c>
      <c r="N15" s="1265"/>
      <c r="O15" s="1265"/>
      <c r="P15" s="1265"/>
      <c r="Q15" s="1265"/>
      <c r="R15" s="1264">
        <v>0</v>
      </c>
      <c r="S15" s="1264"/>
      <c r="T15" s="1264"/>
      <c r="U15" s="1264"/>
      <c r="V15" s="1264"/>
      <c r="W15" s="1106">
        <v>0</v>
      </c>
      <c r="X15" s="1107"/>
      <c r="Y15" s="1107"/>
      <c r="Z15" s="1107"/>
      <c r="AA15" s="1108"/>
      <c r="AB15" s="1264">
        <v>0</v>
      </c>
      <c r="AC15" s="1264"/>
      <c r="AD15" s="1264"/>
      <c r="AE15" s="1264"/>
      <c r="AF15" s="1163">
        <v>0</v>
      </c>
      <c r="AG15" s="1163"/>
      <c r="AH15" s="1163"/>
      <c r="AI15" s="1163"/>
      <c r="AJ15" s="1163"/>
      <c r="AK15" s="9"/>
      <c r="AL15" s="1210" t="s">
        <v>1074</v>
      </c>
      <c r="AM15" s="1211"/>
      <c r="AN15" s="1211"/>
      <c r="AO15" s="1212"/>
      <c r="AP15" s="1220" t="s">
        <v>1074</v>
      </c>
      <c r="AQ15" s="1211"/>
      <c r="AR15" s="1211"/>
      <c r="AS15" s="1211"/>
      <c r="AT15" s="1211"/>
      <c r="AU15" s="1212"/>
      <c r="AV15" s="1223" t="s">
        <v>1074</v>
      </c>
      <c r="AW15" s="1223"/>
      <c r="AX15" s="1223"/>
      <c r="AY15" s="1223"/>
      <c r="AZ15" s="1161" t="s">
        <v>1074</v>
      </c>
      <c r="BA15" s="1161"/>
      <c r="BB15" s="1161"/>
      <c r="BC15" s="1161"/>
      <c r="BD15" s="1161"/>
      <c r="BE15" s="1162"/>
      <c r="BF15" s="9"/>
      <c r="BG15" s="9"/>
    </row>
    <row r="16" spans="1:60" ht="17.7" customHeight="1">
      <c r="A16" s="1126" t="s">
        <v>642</v>
      </c>
      <c r="B16" s="1100"/>
      <c r="C16" s="1100"/>
      <c r="D16" s="1100"/>
      <c r="E16" s="1100"/>
      <c r="F16" s="1100"/>
      <c r="G16" s="1100"/>
      <c r="H16" s="1100"/>
      <c r="I16" s="1100"/>
      <c r="J16" s="1100"/>
      <c r="K16" s="1100"/>
      <c r="L16" s="1101"/>
      <c r="M16" s="1263">
        <v>5</v>
      </c>
      <c r="N16" s="1263"/>
      <c r="O16" s="1263"/>
      <c r="P16" s="1263"/>
      <c r="Q16" s="1263"/>
      <c r="R16" s="1264">
        <v>52489</v>
      </c>
      <c r="S16" s="1264"/>
      <c r="T16" s="1264"/>
      <c r="U16" s="1264"/>
      <c r="V16" s="1264"/>
      <c r="W16" s="1106">
        <v>25801</v>
      </c>
      <c r="X16" s="1107"/>
      <c r="Y16" s="1107"/>
      <c r="Z16" s="1107"/>
      <c r="AA16" s="1108"/>
      <c r="AB16" s="1264">
        <v>0</v>
      </c>
      <c r="AC16" s="1264"/>
      <c r="AD16" s="1264"/>
      <c r="AE16" s="1264"/>
      <c r="AF16" s="1163">
        <v>0</v>
      </c>
      <c r="AG16" s="1163"/>
      <c r="AH16" s="1163"/>
      <c r="AI16" s="1163"/>
      <c r="AJ16" s="1163"/>
      <c r="AK16" s="9"/>
      <c r="AL16" s="1210" t="s">
        <v>1074</v>
      </c>
      <c r="AM16" s="1211"/>
      <c r="AN16" s="1211"/>
      <c r="AO16" s="1212"/>
      <c r="AP16" s="1220" t="s">
        <v>1074</v>
      </c>
      <c r="AQ16" s="1211"/>
      <c r="AR16" s="1211"/>
      <c r="AS16" s="1211"/>
      <c r="AT16" s="1211"/>
      <c r="AU16" s="1212"/>
      <c r="AV16" s="1223" t="s">
        <v>1074</v>
      </c>
      <c r="AW16" s="1223"/>
      <c r="AX16" s="1223"/>
      <c r="AY16" s="1223"/>
      <c r="AZ16" s="1161" t="s">
        <v>1074</v>
      </c>
      <c r="BA16" s="1161"/>
      <c r="BB16" s="1161"/>
      <c r="BC16" s="1161"/>
      <c r="BD16" s="1161"/>
      <c r="BE16" s="1162"/>
      <c r="BF16" s="9"/>
      <c r="BG16" s="9"/>
    </row>
    <row r="17" spans="1:64" ht="17.7" customHeight="1">
      <c r="A17" s="1266" t="s">
        <v>641</v>
      </c>
      <c r="B17" s="1267"/>
      <c r="C17" s="1267"/>
      <c r="D17" s="1267"/>
      <c r="E17" s="1267"/>
      <c r="F17" s="1267"/>
      <c r="G17" s="1267"/>
      <c r="H17" s="1267"/>
      <c r="I17" s="1267"/>
      <c r="J17" s="1267"/>
      <c r="K17" s="1267"/>
      <c r="L17" s="1268"/>
      <c r="M17" s="1269">
        <v>100</v>
      </c>
      <c r="N17" s="1269"/>
      <c r="O17" s="1269"/>
      <c r="P17" s="1269"/>
      <c r="Q17" s="1269"/>
      <c r="R17" s="1270">
        <v>178510</v>
      </c>
      <c r="S17" s="1270"/>
      <c r="T17" s="1270"/>
      <c r="U17" s="1270"/>
      <c r="V17" s="1270"/>
      <c r="W17" s="1188">
        <v>178510</v>
      </c>
      <c r="X17" s="1189"/>
      <c r="Y17" s="1189"/>
      <c r="Z17" s="1189"/>
      <c r="AA17" s="1190"/>
      <c r="AB17" s="1270">
        <v>2</v>
      </c>
      <c r="AC17" s="1270"/>
      <c r="AD17" s="1270"/>
      <c r="AE17" s="1270"/>
      <c r="AF17" s="1271">
        <v>2035</v>
      </c>
      <c r="AG17" s="1271"/>
      <c r="AH17" s="1271"/>
      <c r="AI17" s="1271"/>
      <c r="AJ17" s="1271"/>
      <c r="AK17" s="9"/>
      <c r="AL17" s="1213" t="s">
        <v>1074</v>
      </c>
      <c r="AM17" s="1214"/>
      <c r="AN17" s="1214"/>
      <c r="AO17" s="1215"/>
      <c r="AP17" s="1221" t="s">
        <v>1074</v>
      </c>
      <c r="AQ17" s="1214"/>
      <c r="AR17" s="1214"/>
      <c r="AS17" s="1214"/>
      <c r="AT17" s="1214"/>
      <c r="AU17" s="1215"/>
      <c r="AV17" s="1273" t="s">
        <v>1074</v>
      </c>
      <c r="AW17" s="1273"/>
      <c r="AX17" s="1273"/>
      <c r="AY17" s="1273"/>
      <c r="AZ17" s="1200" t="s">
        <v>1074</v>
      </c>
      <c r="BA17" s="1200"/>
      <c r="BB17" s="1200"/>
      <c r="BC17" s="1200"/>
      <c r="BD17" s="1200"/>
      <c r="BE17" s="1201"/>
      <c r="BF17" s="9"/>
      <c r="BG17" s="9"/>
    </row>
    <row r="18" spans="1:64" ht="17.7" customHeight="1">
      <c r="A18" s="1252" t="s">
        <v>99</v>
      </c>
      <c r="B18" s="1253"/>
      <c r="C18" s="1253"/>
      <c r="D18" s="1253"/>
      <c r="E18" s="1253"/>
      <c r="F18" s="1253"/>
      <c r="G18" s="1253"/>
      <c r="H18" s="1253"/>
      <c r="I18" s="1253"/>
      <c r="J18" s="1253"/>
      <c r="K18" s="1253"/>
      <c r="L18" s="1254"/>
      <c r="M18" s="1255">
        <f>SUM(M8:Q14)+SUM(M16:Q17)</f>
        <v>306</v>
      </c>
      <c r="N18" s="1255"/>
      <c r="O18" s="1255"/>
      <c r="P18" s="1255"/>
      <c r="Q18" s="1255"/>
      <c r="R18" s="1256">
        <f>SUM(R8:V17)</f>
        <v>2428143</v>
      </c>
      <c r="S18" s="1256"/>
      <c r="T18" s="1256"/>
      <c r="U18" s="1256"/>
      <c r="V18" s="1256"/>
      <c r="W18" s="1191">
        <f>SUM(W8:AA17)</f>
        <v>2041754</v>
      </c>
      <c r="X18" s="1192"/>
      <c r="Y18" s="1192"/>
      <c r="Z18" s="1192"/>
      <c r="AA18" s="1193"/>
      <c r="AB18" s="1256">
        <f>SUM(AB8:AE17)</f>
        <v>78</v>
      </c>
      <c r="AC18" s="1256"/>
      <c r="AD18" s="1256"/>
      <c r="AE18" s="1256"/>
      <c r="AF18" s="1257">
        <f>SUM(AF8:AJ17)</f>
        <v>76844</v>
      </c>
      <c r="AG18" s="1257"/>
      <c r="AH18" s="1257"/>
      <c r="AI18" s="1257"/>
      <c r="AJ18" s="1257"/>
      <c r="AK18" s="9"/>
      <c r="AL18" s="1216">
        <f>SUM(AL8:AO17)</f>
        <v>184</v>
      </c>
      <c r="AM18" s="1217"/>
      <c r="AN18" s="1217"/>
      <c r="AO18" s="1218"/>
      <c r="AP18" s="1222">
        <f>SUM(AP8:AU17)</f>
        <v>41690</v>
      </c>
      <c r="AQ18" s="1217"/>
      <c r="AR18" s="1217"/>
      <c r="AS18" s="1217"/>
      <c r="AT18" s="1217"/>
      <c r="AU18" s="1218"/>
      <c r="AV18" s="1258">
        <f>SUM(AV8:AY17)</f>
        <v>70</v>
      </c>
      <c r="AW18" s="1258"/>
      <c r="AX18" s="1258"/>
      <c r="AY18" s="1258"/>
      <c r="AZ18" s="1238">
        <f>SUM(AZ8:BE17)</f>
        <v>104900</v>
      </c>
      <c r="BA18" s="1238"/>
      <c r="BB18" s="1238"/>
      <c r="BC18" s="1238"/>
      <c r="BD18" s="1238"/>
      <c r="BE18" s="1239"/>
      <c r="BF18" s="9"/>
      <c r="BG18" s="9"/>
    </row>
    <row r="19" spans="1:64" ht="17.7" customHeight="1">
      <c r="A19" s="291" t="s">
        <v>942</v>
      </c>
      <c r="AI19" s="9"/>
      <c r="AJ19" s="9"/>
      <c r="AK19" s="9"/>
      <c r="AL19" s="9"/>
      <c r="AM19" s="194"/>
      <c r="AN19" s="9"/>
      <c r="AO19" s="9"/>
      <c r="AP19" s="9"/>
      <c r="AQ19" s="9"/>
      <c r="AR19" s="9"/>
      <c r="AS19" s="9"/>
      <c r="AT19" s="9"/>
      <c r="AU19" s="9"/>
      <c r="AV19" s="9"/>
      <c r="AW19" s="9"/>
      <c r="AX19" s="9"/>
      <c r="AY19" s="9"/>
      <c r="AZ19" s="9"/>
      <c r="BA19" s="9"/>
      <c r="BB19" s="9"/>
      <c r="BC19" s="9"/>
      <c r="BD19" s="9"/>
      <c r="BE19" s="9"/>
      <c r="BF19" s="9"/>
      <c r="BG19" s="9"/>
      <c r="BH19" s="9"/>
      <c r="BI19" s="9"/>
      <c r="BJ19" s="9"/>
    </row>
    <row r="20" spans="1:64" ht="17.7" customHeight="1">
      <c r="AI20" s="9"/>
      <c r="AJ20" s="9"/>
      <c r="AK20" s="9"/>
      <c r="AL20" s="9"/>
      <c r="AM20" s="194"/>
      <c r="AN20" s="9"/>
      <c r="AO20" s="9"/>
      <c r="AP20" s="9"/>
      <c r="AQ20" s="9"/>
      <c r="AR20" s="9"/>
      <c r="AS20" s="9"/>
      <c r="AT20" s="9"/>
      <c r="AU20" s="9"/>
      <c r="AV20" s="9"/>
      <c r="AW20" s="9"/>
      <c r="AX20" s="9"/>
      <c r="AY20" s="9"/>
      <c r="AZ20" s="9"/>
      <c r="BA20" s="9"/>
      <c r="BB20" s="9"/>
      <c r="BC20" s="9"/>
      <c r="BD20" s="9"/>
      <c r="BE20" s="9"/>
      <c r="BF20" s="9"/>
      <c r="BG20" s="9"/>
      <c r="BH20" s="9"/>
      <c r="BI20" s="9"/>
      <c r="BJ20" s="9"/>
    </row>
    <row r="21" spans="1:64" s="323" customFormat="1" ht="17.7" customHeight="1">
      <c r="A21" s="1240" t="s">
        <v>1788</v>
      </c>
      <c r="B21" s="1240"/>
      <c r="C21" s="1240"/>
      <c r="D21" s="1240"/>
      <c r="E21" s="1240"/>
      <c r="F21" s="1240"/>
      <c r="G21" s="1240"/>
      <c r="H21" s="1240"/>
      <c r="I21" s="1240"/>
      <c r="J21" s="1240"/>
      <c r="K21" s="1240"/>
      <c r="L21" s="1240"/>
      <c r="M21" s="1240"/>
      <c r="N21" s="1240"/>
      <c r="O21" s="1240"/>
      <c r="P21" s="1240"/>
      <c r="BE21" s="324" t="s">
        <v>1690</v>
      </c>
    </row>
    <row r="22" spans="1:64" ht="17.7" customHeight="1">
      <c r="A22" s="1241" t="s">
        <v>640</v>
      </c>
      <c r="B22" s="1242"/>
      <c r="C22" s="1242"/>
      <c r="D22" s="1242"/>
      <c r="E22" s="1242"/>
      <c r="F22" s="1242"/>
      <c r="G22" s="1242"/>
      <c r="H22" s="1242"/>
      <c r="I22" s="1242"/>
      <c r="J22" s="1242"/>
      <c r="K22" s="1242"/>
      <c r="L22" s="1242"/>
      <c r="M22" s="1243"/>
      <c r="N22" s="1244" t="s">
        <v>578</v>
      </c>
      <c r="O22" s="1244"/>
      <c r="P22" s="1244"/>
      <c r="Q22" s="1244"/>
      <c r="R22" s="1244"/>
      <c r="S22" s="1244"/>
      <c r="T22" s="1244"/>
      <c r="U22" s="1244"/>
      <c r="V22" s="1244"/>
      <c r="W22" s="1244"/>
      <c r="X22" s="1259" t="s">
        <v>1781</v>
      </c>
      <c r="Y22" s="1196"/>
      <c r="Z22" s="1196"/>
      <c r="AA22" s="1196"/>
      <c r="AB22" s="1196"/>
      <c r="AC22" s="1260"/>
      <c r="AD22" s="1245" t="s">
        <v>1792</v>
      </c>
      <c r="AE22" s="1245"/>
      <c r="AF22" s="1245"/>
      <c r="AG22" s="1245"/>
      <c r="AH22" s="1245"/>
      <c r="AI22" s="1245"/>
      <c r="AJ22" s="1246" t="s">
        <v>1793</v>
      </c>
      <c r="AK22" s="1246"/>
      <c r="AL22" s="1246"/>
      <c r="AM22" s="1246"/>
      <c r="AN22" s="1247"/>
      <c r="AO22" s="1195" t="s">
        <v>639</v>
      </c>
      <c r="AP22" s="1196"/>
      <c r="AQ22" s="1196"/>
      <c r="AR22" s="1196"/>
      <c r="AS22" s="1196"/>
      <c r="AT22" s="1196"/>
      <c r="AU22" s="1196"/>
      <c r="AV22" s="1196"/>
      <c r="AW22" s="1196"/>
      <c r="AX22" s="1196"/>
      <c r="AY22" s="1196"/>
      <c r="AZ22" s="1196"/>
      <c r="BA22" s="1196"/>
      <c r="BB22" s="1196"/>
      <c r="BC22" s="1196"/>
      <c r="BD22" s="1196"/>
      <c r="BE22" s="1197"/>
      <c r="BF22" s="9"/>
      <c r="BG22" s="9"/>
      <c r="BH22" s="9"/>
      <c r="BI22" s="9"/>
      <c r="BJ22" s="9"/>
      <c r="BK22" s="9"/>
      <c r="BL22" s="9"/>
    </row>
    <row r="23" spans="1:64" ht="17.7" customHeight="1">
      <c r="A23" s="1249" t="s">
        <v>1794</v>
      </c>
      <c r="B23" s="1250"/>
      <c r="C23" s="1250"/>
      <c r="D23" s="1250"/>
      <c r="E23" s="1250"/>
      <c r="F23" s="1250"/>
      <c r="G23" s="1250"/>
      <c r="H23" s="1250"/>
      <c r="I23" s="1250"/>
      <c r="J23" s="1250"/>
      <c r="K23" s="1250"/>
      <c r="L23" s="1250"/>
      <c r="M23" s="1251"/>
      <c r="N23" s="1083" t="s">
        <v>580</v>
      </c>
      <c r="O23" s="1083"/>
      <c r="P23" s="1083"/>
      <c r="Q23" s="1083"/>
      <c r="R23" s="1083"/>
      <c r="S23" s="1083"/>
      <c r="T23" s="1083"/>
      <c r="U23" s="1083"/>
      <c r="V23" s="1083"/>
      <c r="W23" s="1083"/>
      <c r="X23" s="1124"/>
      <c r="Y23" s="1115"/>
      <c r="Z23" s="1115"/>
      <c r="AA23" s="1115"/>
      <c r="AB23" s="1115"/>
      <c r="AC23" s="1116"/>
      <c r="AD23" s="971" t="s">
        <v>503</v>
      </c>
      <c r="AE23" s="971"/>
      <c r="AF23" s="971" t="s">
        <v>504</v>
      </c>
      <c r="AG23" s="971"/>
      <c r="AH23" s="971" t="s">
        <v>505</v>
      </c>
      <c r="AI23" s="971"/>
      <c r="AJ23" s="969"/>
      <c r="AK23" s="969"/>
      <c r="AL23" s="969"/>
      <c r="AM23" s="969"/>
      <c r="AN23" s="1248"/>
      <c r="AO23" s="1198"/>
      <c r="AP23" s="1169"/>
      <c r="AQ23" s="1169"/>
      <c r="AR23" s="1169"/>
      <c r="AS23" s="1169"/>
      <c r="AT23" s="1169"/>
      <c r="AU23" s="1169"/>
      <c r="AV23" s="1169"/>
      <c r="AW23" s="1169"/>
      <c r="AX23" s="1169"/>
      <c r="AY23" s="1169"/>
      <c r="AZ23" s="1169"/>
      <c r="BA23" s="1169"/>
      <c r="BB23" s="1169"/>
      <c r="BC23" s="1169"/>
      <c r="BD23" s="1169"/>
      <c r="BE23" s="1199"/>
      <c r="BF23" s="9"/>
      <c r="BG23" s="9"/>
      <c r="BH23" s="9"/>
      <c r="BI23" s="9"/>
      <c r="BJ23" s="9"/>
      <c r="BK23" s="9"/>
      <c r="BL23" s="9"/>
    </row>
    <row r="24" spans="1:64" ht="11.8" customHeight="1">
      <c r="A24" s="1224" t="s">
        <v>1795</v>
      </c>
      <c r="B24" s="1225"/>
      <c r="C24" s="1225"/>
      <c r="D24" s="1225"/>
      <c r="E24" s="1225"/>
      <c r="F24" s="1225"/>
      <c r="G24" s="1225"/>
      <c r="H24" s="1225"/>
      <c r="I24" s="1225"/>
      <c r="J24" s="1225"/>
      <c r="K24" s="1225"/>
      <c r="L24" s="1225"/>
      <c r="M24" s="1225"/>
      <c r="N24" s="1228" t="s">
        <v>638</v>
      </c>
      <c r="O24" s="1228"/>
      <c r="P24" s="1228"/>
      <c r="Q24" s="1228"/>
      <c r="R24" s="1228"/>
      <c r="S24" s="1228"/>
      <c r="T24" s="1228"/>
      <c r="U24" s="1228"/>
      <c r="V24" s="1228"/>
      <c r="W24" s="1229"/>
      <c r="X24" s="1121"/>
      <c r="Y24" s="1178" t="s">
        <v>1075</v>
      </c>
      <c r="Z24" s="1179"/>
      <c r="AA24" s="1179"/>
      <c r="AB24" s="1183">
        <v>17</v>
      </c>
      <c r="AC24" s="1122"/>
      <c r="AD24" s="1164">
        <v>9</v>
      </c>
      <c r="AE24" s="1164"/>
      <c r="AF24" s="1164">
        <v>3</v>
      </c>
      <c r="AG24" s="1164"/>
      <c r="AH24" s="1164" t="s">
        <v>53</v>
      </c>
      <c r="AI24" s="1164"/>
      <c r="AJ24" s="1121" t="s">
        <v>53</v>
      </c>
      <c r="AK24" s="1122"/>
      <c r="AL24" s="1122"/>
      <c r="AM24" s="1122"/>
      <c r="AN24" s="1123"/>
      <c r="AO24" s="1176"/>
      <c r="AP24" s="1172" t="s">
        <v>1078</v>
      </c>
      <c r="AQ24" s="1172" t="s">
        <v>1079</v>
      </c>
      <c r="AR24" s="1172"/>
      <c r="AS24" s="1172"/>
      <c r="AT24" s="1172"/>
      <c r="AU24" s="1172"/>
      <c r="AV24" s="1172"/>
      <c r="AW24" s="1172"/>
      <c r="AX24" s="1172"/>
      <c r="AY24" s="1172"/>
      <c r="AZ24" s="1172"/>
      <c r="BA24" s="1172"/>
      <c r="BB24" s="1172"/>
      <c r="BC24" s="1172"/>
      <c r="BD24" s="1172"/>
      <c r="BE24" s="1173"/>
      <c r="BF24" s="9"/>
      <c r="BG24" s="9"/>
      <c r="BH24" s="9"/>
      <c r="BI24" s="9"/>
      <c r="BJ24" s="9"/>
      <c r="BK24" s="9"/>
      <c r="BL24" s="9"/>
    </row>
    <row r="25" spans="1:64" ht="11.8" customHeight="1">
      <c r="A25" s="1226"/>
      <c r="B25" s="1227"/>
      <c r="C25" s="1227"/>
      <c r="D25" s="1227"/>
      <c r="E25" s="1227"/>
      <c r="F25" s="1227"/>
      <c r="G25" s="1227"/>
      <c r="H25" s="1227"/>
      <c r="I25" s="1227"/>
      <c r="J25" s="1227"/>
      <c r="K25" s="1227"/>
      <c r="L25" s="1227"/>
      <c r="M25" s="1227"/>
      <c r="N25" s="1230"/>
      <c r="O25" s="1230"/>
      <c r="P25" s="1230"/>
      <c r="Q25" s="1230"/>
      <c r="R25" s="1230"/>
      <c r="S25" s="1230"/>
      <c r="T25" s="1230"/>
      <c r="U25" s="1230"/>
      <c r="V25" s="1230"/>
      <c r="W25" s="1231"/>
      <c r="X25" s="1167"/>
      <c r="Y25" s="1180"/>
      <c r="Z25" s="1180"/>
      <c r="AA25" s="1180"/>
      <c r="AB25" s="1184"/>
      <c r="AC25" s="1113"/>
      <c r="AD25" s="1165"/>
      <c r="AE25" s="1165"/>
      <c r="AF25" s="1165"/>
      <c r="AG25" s="1165"/>
      <c r="AH25" s="1165"/>
      <c r="AI25" s="1165"/>
      <c r="AJ25" s="1167"/>
      <c r="AK25" s="1113"/>
      <c r="AL25" s="1113"/>
      <c r="AM25" s="1113"/>
      <c r="AN25" s="1114"/>
      <c r="AO25" s="1176"/>
      <c r="AP25" s="1172"/>
      <c r="AQ25" s="1172"/>
      <c r="AR25" s="1172"/>
      <c r="AS25" s="1172"/>
      <c r="AT25" s="1172"/>
      <c r="AU25" s="1172"/>
      <c r="AV25" s="1172"/>
      <c r="AW25" s="1172"/>
      <c r="AX25" s="1172"/>
      <c r="AY25" s="1172"/>
      <c r="AZ25" s="1172"/>
      <c r="BA25" s="1172"/>
      <c r="BB25" s="1172"/>
      <c r="BC25" s="1172"/>
      <c r="BD25" s="1172"/>
      <c r="BE25" s="1173"/>
      <c r="BF25" s="396"/>
      <c r="BG25" s="396"/>
      <c r="BH25" s="9"/>
      <c r="BI25" s="9"/>
      <c r="BJ25" s="9"/>
      <c r="BK25" s="9"/>
      <c r="BL25" s="9"/>
    </row>
    <row r="26" spans="1:64" ht="11.8" customHeight="1">
      <c r="A26" s="1226"/>
      <c r="B26" s="1227"/>
      <c r="C26" s="1227"/>
      <c r="D26" s="1227"/>
      <c r="E26" s="1227"/>
      <c r="F26" s="1227"/>
      <c r="G26" s="1227"/>
      <c r="H26" s="1227"/>
      <c r="I26" s="1227"/>
      <c r="J26" s="1227"/>
      <c r="K26" s="1227"/>
      <c r="L26" s="1227"/>
      <c r="M26" s="1227"/>
      <c r="N26" s="1230"/>
      <c r="O26" s="1230"/>
      <c r="P26" s="1230"/>
      <c r="Q26" s="1230"/>
      <c r="R26" s="1230"/>
      <c r="S26" s="1230"/>
      <c r="T26" s="1230"/>
      <c r="U26" s="1230"/>
      <c r="V26" s="1230"/>
      <c r="W26" s="1231"/>
      <c r="X26" s="1167"/>
      <c r="Y26" s="1180"/>
      <c r="Z26" s="1180"/>
      <c r="AA26" s="1180"/>
      <c r="AB26" s="1184"/>
      <c r="AC26" s="1113"/>
      <c r="AD26" s="1165"/>
      <c r="AE26" s="1165"/>
      <c r="AF26" s="1165"/>
      <c r="AG26" s="1165"/>
      <c r="AH26" s="1165"/>
      <c r="AI26" s="1165"/>
      <c r="AJ26" s="1167"/>
      <c r="AK26" s="1113"/>
      <c r="AL26" s="1113"/>
      <c r="AM26" s="1113"/>
      <c r="AN26" s="1114"/>
      <c r="AO26" s="1176"/>
      <c r="AP26" s="1172" t="s">
        <v>1078</v>
      </c>
      <c r="AQ26" s="1172" t="s">
        <v>1080</v>
      </c>
      <c r="AR26" s="1172"/>
      <c r="AS26" s="1172"/>
      <c r="AT26" s="1172"/>
      <c r="AU26" s="1172"/>
      <c r="AV26" s="1172"/>
      <c r="AW26" s="1172"/>
      <c r="AX26" s="1172"/>
      <c r="AY26" s="1172"/>
      <c r="AZ26" s="1172"/>
      <c r="BA26" s="1172"/>
      <c r="BB26" s="1172"/>
      <c r="BC26" s="1172"/>
      <c r="BD26" s="1172"/>
      <c r="BE26" s="1173"/>
      <c r="BF26" s="396"/>
      <c r="BG26" s="396"/>
      <c r="BH26" s="9"/>
      <c r="BI26" s="9"/>
      <c r="BJ26" s="9"/>
      <c r="BK26" s="9"/>
      <c r="BL26" s="9"/>
    </row>
    <row r="27" spans="1:64" ht="16.399999999999999" customHeight="1">
      <c r="A27" s="1226"/>
      <c r="B27" s="1227"/>
      <c r="C27" s="1227"/>
      <c r="D27" s="1227"/>
      <c r="E27" s="1227"/>
      <c r="F27" s="1227"/>
      <c r="G27" s="1227"/>
      <c r="H27" s="1227"/>
      <c r="I27" s="1227"/>
      <c r="J27" s="1227"/>
      <c r="K27" s="1227"/>
      <c r="L27" s="1227"/>
      <c r="M27" s="1227"/>
      <c r="N27" s="1230"/>
      <c r="O27" s="1230"/>
      <c r="P27" s="1230"/>
      <c r="Q27" s="1230"/>
      <c r="R27" s="1230"/>
      <c r="S27" s="1230"/>
      <c r="T27" s="1230"/>
      <c r="U27" s="1230"/>
      <c r="V27" s="1230"/>
      <c r="W27" s="1231"/>
      <c r="X27" s="1167"/>
      <c r="Y27" s="1181" t="s">
        <v>1081</v>
      </c>
      <c r="Z27" s="1181"/>
      <c r="AA27" s="1181"/>
      <c r="AB27" s="1170">
        <v>8</v>
      </c>
      <c r="AC27" s="1113"/>
      <c r="AD27" s="1165"/>
      <c r="AE27" s="1165"/>
      <c r="AF27" s="1165"/>
      <c r="AG27" s="1165"/>
      <c r="AH27" s="1165"/>
      <c r="AI27" s="1165"/>
      <c r="AJ27" s="1167"/>
      <c r="AK27" s="1113"/>
      <c r="AL27" s="1113"/>
      <c r="AM27" s="1113"/>
      <c r="AN27" s="1114"/>
      <c r="AO27" s="1176"/>
      <c r="AP27" s="1172"/>
      <c r="AQ27" s="1172"/>
      <c r="AR27" s="1172"/>
      <c r="AS27" s="1172"/>
      <c r="AT27" s="1172"/>
      <c r="AU27" s="1172"/>
      <c r="AV27" s="1172"/>
      <c r="AW27" s="1172"/>
      <c r="AX27" s="1172"/>
      <c r="AY27" s="1172"/>
      <c r="AZ27" s="1172"/>
      <c r="BA27" s="1172"/>
      <c r="BB27" s="1172"/>
      <c r="BC27" s="1172"/>
      <c r="BD27" s="1172"/>
      <c r="BE27" s="1173"/>
      <c r="BF27" s="396"/>
      <c r="BG27" s="396"/>
      <c r="BH27" s="9"/>
      <c r="BI27" s="9"/>
      <c r="BJ27" s="9"/>
      <c r="BK27" s="9"/>
      <c r="BL27" s="9"/>
    </row>
    <row r="28" spans="1:64" s="400" customFormat="1" ht="13.75" customHeight="1">
      <c r="A28" s="1226"/>
      <c r="B28" s="1227"/>
      <c r="C28" s="1227"/>
      <c r="D28" s="1227"/>
      <c r="E28" s="1227"/>
      <c r="F28" s="1227"/>
      <c r="G28" s="1227"/>
      <c r="H28" s="1227"/>
      <c r="I28" s="1227"/>
      <c r="J28" s="1227"/>
      <c r="K28" s="1227"/>
      <c r="L28" s="1227"/>
      <c r="M28" s="1227"/>
      <c r="N28" s="1230"/>
      <c r="O28" s="1230"/>
      <c r="P28" s="1230"/>
      <c r="Q28" s="1230"/>
      <c r="R28" s="1230"/>
      <c r="S28" s="1230"/>
      <c r="T28" s="1230"/>
      <c r="U28" s="1230"/>
      <c r="V28" s="1230"/>
      <c r="W28" s="1231"/>
      <c r="X28" s="1167"/>
      <c r="Y28" s="1181"/>
      <c r="Z28" s="1181"/>
      <c r="AA28" s="1181"/>
      <c r="AB28" s="1170"/>
      <c r="AC28" s="1113"/>
      <c r="AD28" s="1165"/>
      <c r="AE28" s="1165"/>
      <c r="AF28" s="1165"/>
      <c r="AG28" s="1165"/>
      <c r="AH28" s="1165"/>
      <c r="AI28" s="1165"/>
      <c r="AJ28" s="1167"/>
      <c r="AK28" s="1113"/>
      <c r="AL28" s="1113"/>
      <c r="AM28" s="1113"/>
      <c r="AN28" s="1114"/>
      <c r="AO28" s="1176"/>
      <c r="AP28" s="1170" t="s">
        <v>1078</v>
      </c>
      <c r="AQ28" s="1172" t="s">
        <v>1082</v>
      </c>
      <c r="AR28" s="1172"/>
      <c r="AS28" s="1172"/>
      <c r="AT28" s="1172"/>
      <c r="AU28" s="1172"/>
      <c r="AV28" s="1172"/>
      <c r="AW28" s="1172"/>
      <c r="AX28" s="1172"/>
      <c r="AY28" s="1172"/>
      <c r="AZ28" s="1172"/>
      <c r="BA28" s="1172"/>
      <c r="BB28" s="1172"/>
      <c r="BC28" s="1172"/>
      <c r="BD28" s="1172"/>
      <c r="BE28" s="1173"/>
      <c r="BF28" s="398"/>
      <c r="BG28" s="398"/>
      <c r="BH28" s="399"/>
      <c r="BI28" s="399"/>
      <c r="BJ28" s="399"/>
      <c r="BK28" s="399"/>
      <c r="BL28" s="399"/>
    </row>
    <row r="29" spans="1:64" s="400" customFormat="1" ht="7.2" customHeight="1">
      <c r="A29" s="1226"/>
      <c r="B29" s="1227"/>
      <c r="C29" s="1227"/>
      <c r="D29" s="1227"/>
      <c r="E29" s="1227"/>
      <c r="F29" s="1227"/>
      <c r="G29" s="1227"/>
      <c r="H29" s="1227"/>
      <c r="I29" s="1227"/>
      <c r="J29" s="1227"/>
      <c r="K29" s="1227"/>
      <c r="L29" s="1227"/>
      <c r="M29" s="1227"/>
      <c r="N29" s="1230"/>
      <c r="O29" s="1230"/>
      <c r="P29" s="1230"/>
      <c r="Q29" s="1230"/>
      <c r="R29" s="1230"/>
      <c r="S29" s="1230"/>
      <c r="T29" s="1230"/>
      <c r="U29" s="1230"/>
      <c r="V29" s="1230"/>
      <c r="W29" s="1231"/>
      <c r="X29" s="1168"/>
      <c r="Y29" s="1182"/>
      <c r="Z29" s="1182"/>
      <c r="AA29" s="1182"/>
      <c r="AB29" s="1171"/>
      <c r="AC29" s="1169"/>
      <c r="AD29" s="1166"/>
      <c r="AE29" s="1166"/>
      <c r="AF29" s="1166"/>
      <c r="AG29" s="1166"/>
      <c r="AH29" s="1166"/>
      <c r="AI29" s="1166"/>
      <c r="AJ29" s="1168"/>
      <c r="AK29" s="1169"/>
      <c r="AL29" s="1169"/>
      <c r="AM29" s="1169"/>
      <c r="AN29" s="1232"/>
      <c r="AO29" s="1177"/>
      <c r="AP29" s="1171"/>
      <c r="AQ29" s="1174"/>
      <c r="AR29" s="1174"/>
      <c r="AS29" s="1174"/>
      <c r="AT29" s="1174"/>
      <c r="AU29" s="1174"/>
      <c r="AV29" s="1174"/>
      <c r="AW29" s="1174"/>
      <c r="AX29" s="1174"/>
      <c r="AY29" s="1174"/>
      <c r="AZ29" s="1174"/>
      <c r="BA29" s="1174"/>
      <c r="BB29" s="1174"/>
      <c r="BC29" s="1174"/>
      <c r="BD29" s="1174"/>
      <c r="BE29" s="1175"/>
      <c r="BF29" s="399"/>
      <c r="BG29" s="399"/>
      <c r="BH29" s="399"/>
      <c r="BI29" s="399"/>
      <c r="BJ29" s="399"/>
      <c r="BK29" s="399"/>
      <c r="BL29" s="399"/>
    </row>
    <row r="30" spans="1:64" ht="13.75" customHeight="1">
      <c r="A30" s="1226" t="s">
        <v>1796</v>
      </c>
      <c r="B30" s="1227"/>
      <c r="C30" s="1227"/>
      <c r="D30" s="1227"/>
      <c r="E30" s="1227"/>
      <c r="F30" s="1227"/>
      <c r="G30" s="1227"/>
      <c r="H30" s="1227"/>
      <c r="I30" s="1227"/>
      <c r="J30" s="1227"/>
      <c r="K30" s="1227"/>
      <c r="L30" s="1227"/>
      <c r="M30" s="1227"/>
      <c r="N30" s="1235" t="s">
        <v>1691</v>
      </c>
      <c r="O30" s="1227"/>
      <c r="P30" s="1227"/>
      <c r="Q30" s="1227"/>
      <c r="R30" s="1227"/>
      <c r="S30" s="1227"/>
      <c r="T30" s="1227"/>
      <c r="U30" s="1227"/>
      <c r="V30" s="1227"/>
      <c r="W30" s="1236"/>
      <c r="X30" s="1185" t="s">
        <v>53</v>
      </c>
      <c r="Y30" s="1185"/>
      <c r="Z30" s="1185"/>
      <c r="AA30" s="1185"/>
      <c r="AB30" s="1185"/>
      <c r="AC30" s="1185"/>
      <c r="AD30" s="1185">
        <v>12</v>
      </c>
      <c r="AE30" s="1185"/>
      <c r="AF30" s="1185">
        <v>2</v>
      </c>
      <c r="AG30" s="1185"/>
      <c r="AH30" s="1185">
        <v>11</v>
      </c>
      <c r="AI30" s="1185"/>
      <c r="AJ30" s="1202" t="s">
        <v>943</v>
      </c>
      <c r="AK30" s="1202"/>
      <c r="AL30" s="1202"/>
      <c r="AM30" s="1202"/>
      <c r="AN30" s="1202"/>
      <c r="AO30" s="1205"/>
      <c r="AP30" s="1172" t="s">
        <v>1078</v>
      </c>
      <c r="AQ30" s="1172" t="s">
        <v>1194</v>
      </c>
      <c r="AR30" s="1172"/>
      <c r="AS30" s="1172"/>
      <c r="AT30" s="1172"/>
      <c r="AU30" s="1172"/>
      <c r="AV30" s="1172"/>
      <c r="AW30" s="1172"/>
      <c r="AX30" s="1172"/>
      <c r="AY30" s="1172"/>
      <c r="AZ30" s="1172"/>
      <c r="BA30" s="1172"/>
      <c r="BB30" s="1172"/>
      <c r="BC30" s="1172"/>
      <c r="BD30" s="1172"/>
      <c r="BE30" s="1173"/>
      <c r="BF30" s="396"/>
      <c r="BG30" s="396"/>
      <c r="BH30" s="9"/>
      <c r="BI30" s="9"/>
      <c r="BJ30" s="9"/>
      <c r="BK30" s="9"/>
      <c r="BL30" s="9"/>
    </row>
    <row r="31" spans="1:64" ht="13.75" customHeight="1">
      <c r="A31" s="1226"/>
      <c r="B31" s="1227"/>
      <c r="C31" s="1227"/>
      <c r="D31" s="1227"/>
      <c r="E31" s="1227"/>
      <c r="F31" s="1227"/>
      <c r="G31" s="1227"/>
      <c r="H31" s="1227"/>
      <c r="I31" s="1227"/>
      <c r="J31" s="1227"/>
      <c r="K31" s="1227"/>
      <c r="L31" s="1227"/>
      <c r="M31" s="1227"/>
      <c r="N31" s="1227"/>
      <c r="O31" s="1227"/>
      <c r="P31" s="1227"/>
      <c r="Q31" s="1227"/>
      <c r="R31" s="1227"/>
      <c r="S31" s="1227"/>
      <c r="T31" s="1227"/>
      <c r="U31" s="1227"/>
      <c r="V31" s="1227"/>
      <c r="W31" s="1236"/>
      <c r="X31" s="1186"/>
      <c r="Y31" s="1186"/>
      <c r="Z31" s="1186"/>
      <c r="AA31" s="1186"/>
      <c r="AB31" s="1186"/>
      <c r="AC31" s="1186"/>
      <c r="AD31" s="1186"/>
      <c r="AE31" s="1186"/>
      <c r="AF31" s="1186"/>
      <c r="AG31" s="1186"/>
      <c r="AH31" s="1186"/>
      <c r="AI31" s="1186"/>
      <c r="AJ31" s="1203"/>
      <c r="AK31" s="1203"/>
      <c r="AL31" s="1203"/>
      <c r="AM31" s="1203"/>
      <c r="AN31" s="1203"/>
      <c r="AO31" s="1205"/>
      <c r="AP31" s="1172"/>
      <c r="AQ31" s="1172"/>
      <c r="AR31" s="1172"/>
      <c r="AS31" s="1172"/>
      <c r="AT31" s="1172"/>
      <c r="AU31" s="1172"/>
      <c r="AV31" s="1172"/>
      <c r="AW31" s="1172"/>
      <c r="AX31" s="1172"/>
      <c r="AY31" s="1172"/>
      <c r="AZ31" s="1172"/>
      <c r="BA31" s="1172"/>
      <c r="BB31" s="1172"/>
      <c r="BC31" s="1172"/>
      <c r="BD31" s="1172"/>
      <c r="BE31" s="1173"/>
      <c r="BF31" s="396"/>
      <c r="BG31" s="396"/>
      <c r="BH31" s="9"/>
      <c r="BI31" s="9"/>
      <c r="BJ31" s="9"/>
      <c r="BK31" s="9"/>
      <c r="BL31" s="9"/>
    </row>
    <row r="32" spans="1:64" ht="13.75" customHeight="1">
      <c r="A32" s="1226"/>
      <c r="B32" s="1227"/>
      <c r="C32" s="1227"/>
      <c r="D32" s="1227"/>
      <c r="E32" s="1227"/>
      <c r="F32" s="1227"/>
      <c r="G32" s="1227"/>
      <c r="H32" s="1227"/>
      <c r="I32" s="1227"/>
      <c r="J32" s="1227"/>
      <c r="K32" s="1227"/>
      <c r="L32" s="1227"/>
      <c r="M32" s="1227"/>
      <c r="N32" s="1227"/>
      <c r="O32" s="1227"/>
      <c r="P32" s="1227"/>
      <c r="Q32" s="1227"/>
      <c r="R32" s="1227"/>
      <c r="S32" s="1227"/>
      <c r="T32" s="1227"/>
      <c r="U32" s="1227"/>
      <c r="V32" s="1227"/>
      <c r="W32" s="1236"/>
      <c r="X32" s="1186"/>
      <c r="Y32" s="1186"/>
      <c r="Z32" s="1186"/>
      <c r="AA32" s="1186"/>
      <c r="AB32" s="1186"/>
      <c r="AC32" s="1186"/>
      <c r="AD32" s="1186"/>
      <c r="AE32" s="1186"/>
      <c r="AF32" s="1186"/>
      <c r="AG32" s="1186"/>
      <c r="AH32" s="1186"/>
      <c r="AI32" s="1186"/>
      <c r="AJ32" s="1203"/>
      <c r="AK32" s="1203"/>
      <c r="AL32" s="1203"/>
      <c r="AM32" s="1203"/>
      <c r="AN32" s="1203"/>
      <c r="AO32" s="1205"/>
      <c r="AP32" s="1172" t="s">
        <v>1078</v>
      </c>
      <c r="AQ32" s="1172" t="s">
        <v>1195</v>
      </c>
      <c r="AR32" s="1172"/>
      <c r="AS32" s="1172"/>
      <c r="AT32" s="1172"/>
      <c r="AU32" s="1172"/>
      <c r="AV32" s="1172"/>
      <c r="AW32" s="1172"/>
      <c r="AX32" s="1172"/>
      <c r="AY32" s="1172"/>
      <c r="AZ32" s="1172"/>
      <c r="BA32" s="1172"/>
      <c r="BB32" s="1172"/>
      <c r="BC32" s="1172"/>
      <c r="BD32" s="1172"/>
      <c r="BE32" s="1173"/>
      <c r="BF32" s="396"/>
      <c r="BG32" s="396"/>
      <c r="BH32" s="9"/>
      <c r="BI32" s="9"/>
      <c r="BJ32" s="9"/>
      <c r="BK32" s="9"/>
      <c r="BL32" s="9"/>
    </row>
    <row r="33" spans="1:64" ht="13.75" customHeight="1">
      <c r="A33" s="1226"/>
      <c r="B33" s="1227"/>
      <c r="C33" s="1227"/>
      <c r="D33" s="1227"/>
      <c r="E33" s="1227"/>
      <c r="F33" s="1227"/>
      <c r="G33" s="1227"/>
      <c r="H33" s="1227"/>
      <c r="I33" s="1227"/>
      <c r="J33" s="1227"/>
      <c r="K33" s="1227"/>
      <c r="L33" s="1227"/>
      <c r="M33" s="1227"/>
      <c r="N33" s="1227"/>
      <c r="O33" s="1227"/>
      <c r="P33" s="1227"/>
      <c r="Q33" s="1227"/>
      <c r="R33" s="1227"/>
      <c r="S33" s="1227"/>
      <c r="T33" s="1227"/>
      <c r="U33" s="1227"/>
      <c r="V33" s="1227"/>
      <c r="W33" s="1236"/>
      <c r="X33" s="1186"/>
      <c r="Y33" s="1186"/>
      <c r="Z33" s="1186"/>
      <c r="AA33" s="1186"/>
      <c r="AB33" s="1186"/>
      <c r="AC33" s="1186"/>
      <c r="AD33" s="1186"/>
      <c r="AE33" s="1186"/>
      <c r="AF33" s="1186"/>
      <c r="AG33" s="1186"/>
      <c r="AH33" s="1186"/>
      <c r="AI33" s="1186"/>
      <c r="AJ33" s="1203"/>
      <c r="AK33" s="1203"/>
      <c r="AL33" s="1203"/>
      <c r="AM33" s="1203"/>
      <c r="AN33" s="1203"/>
      <c r="AO33" s="1205"/>
      <c r="AP33" s="1172"/>
      <c r="AQ33" s="1172"/>
      <c r="AR33" s="1172"/>
      <c r="AS33" s="1172"/>
      <c r="AT33" s="1172"/>
      <c r="AU33" s="1172"/>
      <c r="AV33" s="1172"/>
      <c r="AW33" s="1172"/>
      <c r="AX33" s="1172"/>
      <c r="AY33" s="1172"/>
      <c r="AZ33" s="1172"/>
      <c r="BA33" s="1172"/>
      <c r="BB33" s="1172"/>
      <c r="BC33" s="1172"/>
      <c r="BD33" s="1172"/>
      <c r="BE33" s="1173"/>
      <c r="BF33" s="396"/>
      <c r="BG33" s="396"/>
      <c r="BH33" s="9"/>
      <c r="BI33" s="9"/>
      <c r="BJ33" s="9"/>
      <c r="BK33" s="9"/>
      <c r="BL33" s="9"/>
    </row>
    <row r="34" spans="1:64" ht="13.75" customHeight="1">
      <c r="A34" s="1226"/>
      <c r="B34" s="1227"/>
      <c r="C34" s="1227"/>
      <c r="D34" s="1227"/>
      <c r="E34" s="1227"/>
      <c r="F34" s="1227"/>
      <c r="G34" s="1227"/>
      <c r="H34" s="1227"/>
      <c r="I34" s="1227"/>
      <c r="J34" s="1227"/>
      <c r="K34" s="1227"/>
      <c r="L34" s="1227"/>
      <c r="M34" s="1227"/>
      <c r="N34" s="1227"/>
      <c r="O34" s="1227"/>
      <c r="P34" s="1227"/>
      <c r="Q34" s="1227"/>
      <c r="R34" s="1227"/>
      <c r="S34" s="1227"/>
      <c r="T34" s="1227"/>
      <c r="U34" s="1227"/>
      <c r="V34" s="1227"/>
      <c r="W34" s="1236"/>
      <c r="X34" s="1186"/>
      <c r="Y34" s="1186"/>
      <c r="Z34" s="1186"/>
      <c r="AA34" s="1186"/>
      <c r="AB34" s="1186"/>
      <c r="AC34" s="1186"/>
      <c r="AD34" s="1186"/>
      <c r="AE34" s="1186"/>
      <c r="AF34" s="1186"/>
      <c r="AG34" s="1186"/>
      <c r="AH34" s="1186"/>
      <c r="AI34" s="1186"/>
      <c r="AJ34" s="1203"/>
      <c r="AK34" s="1203"/>
      <c r="AL34" s="1203"/>
      <c r="AM34" s="1203"/>
      <c r="AN34" s="1203"/>
      <c r="AO34" s="1205"/>
      <c r="AP34" s="1172" t="s">
        <v>1078</v>
      </c>
      <c r="AQ34" s="1194" t="s">
        <v>1692</v>
      </c>
      <c r="AR34" s="1172"/>
      <c r="AS34" s="1172"/>
      <c r="AT34" s="1172"/>
      <c r="AU34" s="1172"/>
      <c r="AV34" s="1172"/>
      <c r="AW34" s="1172"/>
      <c r="AX34" s="1172"/>
      <c r="AY34" s="1172"/>
      <c r="AZ34" s="1172"/>
      <c r="BA34" s="1172"/>
      <c r="BB34" s="1172"/>
      <c r="BC34" s="1172"/>
      <c r="BD34" s="1172"/>
      <c r="BE34" s="1173"/>
      <c r="BF34" s="396"/>
      <c r="BG34" s="396"/>
      <c r="BH34" s="9"/>
      <c r="BI34" s="9"/>
      <c r="BJ34" s="9"/>
      <c r="BK34" s="9"/>
      <c r="BL34" s="9"/>
    </row>
    <row r="35" spans="1:64" ht="13.75" customHeight="1">
      <c r="A35" s="1226"/>
      <c r="B35" s="1227"/>
      <c r="C35" s="1227"/>
      <c r="D35" s="1227"/>
      <c r="E35" s="1227"/>
      <c r="F35" s="1227"/>
      <c r="G35" s="1227"/>
      <c r="H35" s="1227"/>
      <c r="I35" s="1227"/>
      <c r="J35" s="1227"/>
      <c r="K35" s="1227"/>
      <c r="L35" s="1227"/>
      <c r="M35" s="1227"/>
      <c r="N35" s="1227"/>
      <c r="O35" s="1227"/>
      <c r="P35" s="1227"/>
      <c r="Q35" s="1227"/>
      <c r="R35" s="1227"/>
      <c r="S35" s="1227"/>
      <c r="T35" s="1227"/>
      <c r="U35" s="1227"/>
      <c r="V35" s="1227"/>
      <c r="W35" s="1236"/>
      <c r="X35" s="1186"/>
      <c r="Y35" s="1186"/>
      <c r="Z35" s="1186"/>
      <c r="AA35" s="1186"/>
      <c r="AB35" s="1186"/>
      <c r="AC35" s="1186"/>
      <c r="AD35" s="1186"/>
      <c r="AE35" s="1186"/>
      <c r="AF35" s="1186"/>
      <c r="AG35" s="1186"/>
      <c r="AH35" s="1186"/>
      <c r="AI35" s="1186"/>
      <c r="AJ35" s="1203"/>
      <c r="AK35" s="1203"/>
      <c r="AL35" s="1203"/>
      <c r="AM35" s="1203"/>
      <c r="AN35" s="1203"/>
      <c r="AO35" s="1205"/>
      <c r="AP35" s="1172"/>
      <c r="AQ35" s="1172"/>
      <c r="AR35" s="1172"/>
      <c r="AS35" s="1172"/>
      <c r="AT35" s="1172"/>
      <c r="AU35" s="1172"/>
      <c r="AV35" s="1172"/>
      <c r="AW35" s="1172"/>
      <c r="AX35" s="1172"/>
      <c r="AY35" s="1172"/>
      <c r="AZ35" s="1172"/>
      <c r="BA35" s="1172"/>
      <c r="BB35" s="1172"/>
      <c r="BC35" s="1172"/>
      <c r="BD35" s="1172"/>
      <c r="BE35" s="1173"/>
      <c r="BF35" s="396"/>
      <c r="BG35" s="396"/>
      <c r="BH35" s="9"/>
      <c r="BI35" s="9"/>
      <c r="BJ35" s="9"/>
      <c r="BK35" s="9"/>
      <c r="BL35" s="9"/>
    </row>
    <row r="36" spans="1:64" ht="20.3" customHeight="1">
      <c r="A36" s="1233"/>
      <c r="B36" s="1234"/>
      <c r="C36" s="1234"/>
      <c r="D36" s="1234"/>
      <c r="E36" s="1234"/>
      <c r="F36" s="1234"/>
      <c r="G36" s="1234"/>
      <c r="H36" s="1234"/>
      <c r="I36" s="1234"/>
      <c r="J36" s="1234"/>
      <c r="K36" s="1234"/>
      <c r="L36" s="1234"/>
      <c r="M36" s="1234"/>
      <c r="N36" s="1234"/>
      <c r="O36" s="1234"/>
      <c r="P36" s="1234"/>
      <c r="Q36" s="1234"/>
      <c r="R36" s="1234"/>
      <c r="S36" s="1234"/>
      <c r="T36" s="1234"/>
      <c r="U36" s="1234"/>
      <c r="V36" s="1234"/>
      <c r="W36" s="1237"/>
      <c r="X36" s="1187"/>
      <c r="Y36" s="1187"/>
      <c r="Z36" s="1187"/>
      <c r="AA36" s="1187"/>
      <c r="AB36" s="1187"/>
      <c r="AC36" s="1187"/>
      <c r="AD36" s="1187"/>
      <c r="AE36" s="1187"/>
      <c r="AF36" s="1187"/>
      <c r="AG36" s="1187"/>
      <c r="AH36" s="1187"/>
      <c r="AI36" s="1187"/>
      <c r="AJ36" s="1204"/>
      <c r="AK36" s="1204"/>
      <c r="AL36" s="1204"/>
      <c r="AM36" s="1204"/>
      <c r="AN36" s="1204"/>
      <c r="AO36" s="1206"/>
      <c r="AP36" s="397" t="s">
        <v>1083</v>
      </c>
      <c r="AQ36" s="585" t="s">
        <v>1084</v>
      </c>
      <c r="AR36" s="585"/>
      <c r="AS36" s="585"/>
      <c r="AT36" s="585"/>
      <c r="AU36" s="585"/>
      <c r="AV36" s="585"/>
      <c r="AW36" s="585"/>
      <c r="AX36" s="585"/>
      <c r="AY36" s="585"/>
      <c r="AZ36" s="585"/>
      <c r="BA36" s="585"/>
      <c r="BB36" s="585"/>
      <c r="BC36" s="585"/>
      <c r="BD36" s="585"/>
      <c r="BE36" s="586"/>
      <c r="BF36" s="9"/>
      <c r="BG36" s="9"/>
      <c r="BH36" s="9"/>
      <c r="BI36" s="9"/>
      <c r="BJ36" s="9"/>
    </row>
    <row r="37" spans="1:64" ht="24.05" customHeight="1">
      <c r="AI37" s="9"/>
      <c r="AJ37" s="9"/>
      <c r="AK37" s="9"/>
      <c r="AL37" s="9"/>
      <c r="AM37" s="194"/>
      <c r="AN37" s="9"/>
      <c r="AO37" s="9"/>
      <c r="AP37" s="9"/>
      <c r="AQ37" s="9"/>
      <c r="AR37" s="9"/>
      <c r="AS37" s="9"/>
      <c r="AT37" s="9"/>
      <c r="AU37" s="9"/>
      <c r="AV37" s="9"/>
      <c r="AW37" s="9"/>
      <c r="AX37" s="9"/>
      <c r="AY37" s="9"/>
      <c r="AZ37" s="9"/>
      <c r="BA37" s="9"/>
      <c r="BB37" s="9"/>
      <c r="BC37" s="9"/>
      <c r="BD37" s="9"/>
      <c r="BE37" s="9"/>
      <c r="BF37" s="9"/>
      <c r="BG37" s="9"/>
      <c r="BH37" s="9"/>
      <c r="BI37" s="9"/>
      <c r="BJ37" s="9"/>
    </row>
    <row r="38" spans="1:64">
      <c r="AI38" s="9"/>
      <c r="AJ38" s="9"/>
      <c r="AK38" s="9"/>
      <c r="AL38" s="9"/>
      <c r="AM38" s="194"/>
      <c r="AN38" s="9"/>
      <c r="AO38" s="9"/>
      <c r="AP38" s="9"/>
      <c r="AQ38" s="9"/>
      <c r="AR38" s="9"/>
      <c r="AS38" s="9"/>
      <c r="AT38" s="9"/>
      <c r="AU38" s="9"/>
      <c r="AV38" s="9"/>
      <c r="AW38" s="9"/>
      <c r="AX38" s="9"/>
      <c r="AY38" s="9"/>
      <c r="AZ38" s="9"/>
      <c r="BA38" s="9"/>
      <c r="BB38" s="9"/>
      <c r="BC38" s="9"/>
      <c r="BD38" s="9"/>
      <c r="BE38" s="9"/>
      <c r="BF38" s="9"/>
      <c r="BG38" s="9"/>
      <c r="BH38" s="9"/>
      <c r="BI38" s="9"/>
      <c r="BJ38" s="9"/>
    </row>
    <row r="39" spans="1:64">
      <c r="AI39" s="9"/>
      <c r="AJ39" s="9"/>
      <c r="AK39" s="9"/>
      <c r="AL39" s="9"/>
      <c r="AM39" s="194"/>
      <c r="AN39" s="9"/>
      <c r="AO39" s="9"/>
      <c r="AP39" s="9"/>
      <c r="AQ39" s="9"/>
      <c r="AR39" s="9"/>
      <c r="AS39" s="9"/>
      <c r="AT39" s="9"/>
      <c r="AU39" s="9"/>
      <c r="AV39" s="9"/>
      <c r="AW39" s="9"/>
      <c r="AX39" s="9"/>
      <c r="AY39" s="9"/>
      <c r="AZ39" s="9"/>
      <c r="BA39" s="9"/>
      <c r="BB39" s="9"/>
      <c r="BC39" s="9"/>
      <c r="BD39" s="9"/>
      <c r="BE39" s="9"/>
      <c r="BF39" s="9"/>
      <c r="BG39" s="9"/>
      <c r="BH39" s="9"/>
      <c r="BI39" s="9"/>
      <c r="BJ39" s="9"/>
    </row>
    <row r="40" spans="1:64">
      <c r="AI40" s="9"/>
      <c r="AJ40" s="9"/>
      <c r="AK40" s="9"/>
      <c r="AL40" s="9"/>
      <c r="AM40" s="194"/>
      <c r="AN40" s="9"/>
      <c r="AO40" s="9"/>
      <c r="AP40" s="9"/>
      <c r="AQ40" s="9"/>
      <c r="AR40" s="9"/>
      <c r="AS40" s="9"/>
      <c r="AT40" s="9"/>
      <c r="AU40" s="9"/>
      <c r="AV40" s="9"/>
      <c r="AW40" s="9"/>
      <c r="AX40" s="9"/>
      <c r="AY40" s="9"/>
      <c r="AZ40" s="9"/>
      <c r="BA40" s="9"/>
      <c r="BB40" s="9"/>
      <c r="BC40" s="9"/>
      <c r="BD40" s="9"/>
      <c r="BE40" s="9"/>
      <c r="BF40" s="9"/>
      <c r="BG40" s="9"/>
      <c r="BH40" s="9"/>
      <c r="BI40" s="9"/>
      <c r="BJ40" s="9"/>
    </row>
    <row r="41" spans="1:64">
      <c r="AI41" s="9"/>
      <c r="AJ41" s="9"/>
      <c r="AK41" s="9"/>
      <c r="AL41" s="9"/>
      <c r="AM41" s="194"/>
      <c r="AN41" s="9"/>
      <c r="AO41" s="9"/>
      <c r="AP41" s="9"/>
      <c r="AQ41" s="9"/>
      <c r="AR41" s="9"/>
      <c r="AS41" s="9"/>
      <c r="AT41" s="9"/>
      <c r="AU41" s="9"/>
      <c r="AV41" s="9"/>
      <c r="AW41" s="9"/>
      <c r="AX41" s="9"/>
      <c r="AY41" s="9"/>
      <c r="AZ41" s="9"/>
      <c r="BA41" s="9"/>
      <c r="BB41" s="9"/>
      <c r="BC41" s="9"/>
      <c r="BD41" s="9"/>
      <c r="BE41" s="9"/>
      <c r="BF41" s="9"/>
      <c r="BG41" s="9"/>
      <c r="BH41" s="9"/>
      <c r="BI41" s="9"/>
      <c r="BJ41" s="9"/>
    </row>
    <row r="42" spans="1:64">
      <c r="AI42" s="9"/>
      <c r="AJ42" s="9"/>
      <c r="AK42" s="9"/>
      <c r="AL42" s="9"/>
      <c r="AM42" s="194"/>
      <c r="AN42" s="9"/>
      <c r="AO42" s="9"/>
      <c r="AP42" s="9"/>
      <c r="AQ42" s="9"/>
      <c r="AR42" s="9"/>
      <c r="AS42" s="9"/>
      <c r="AT42" s="9"/>
      <c r="AU42" s="9"/>
      <c r="AV42" s="9"/>
      <c r="AW42" s="9"/>
      <c r="AX42" s="9"/>
      <c r="AY42" s="9"/>
      <c r="AZ42" s="9"/>
      <c r="BA42" s="9"/>
      <c r="BB42" s="9"/>
      <c r="BC42" s="9"/>
      <c r="BD42" s="9"/>
      <c r="BE42" s="9"/>
      <c r="BF42" s="9"/>
      <c r="BG42" s="9"/>
      <c r="BH42" s="9"/>
      <c r="BI42" s="9"/>
      <c r="BJ42" s="9"/>
    </row>
  </sheetData>
  <sheetProtection selectLockedCells="1" selectUnlockedCells="1"/>
  <mergeCells count="173">
    <mergeCell ref="A17:L17"/>
    <mergeCell ref="M17:Q17"/>
    <mergeCell ref="R17:V17"/>
    <mergeCell ref="AB17:AE17"/>
    <mergeCell ref="AF17:AJ17"/>
    <mergeCell ref="AV14:AY14"/>
    <mergeCell ref="A8:B14"/>
    <mergeCell ref="AV12:AY12"/>
    <mergeCell ref="AV15:AY15"/>
    <mergeCell ref="C14:L14"/>
    <mergeCell ref="M14:Q14"/>
    <mergeCell ref="R14:V14"/>
    <mergeCell ref="A16:L16"/>
    <mergeCell ref="M16:Q16"/>
    <mergeCell ref="R16:V16"/>
    <mergeCell ref="AB16:AE16"/>
    <mergeCell ref="AF16:AJ16"/>
    <mergeCell ref="AV16:AY16"/>
    <mergeCell ref="AV17:AY17"/>
    <mergeCell ref="AF12:AJ12"/>
    <mergeCell ref="C8:L8"/>
    <mergeCell ref="M8:Q8"/>
    <mergeCell ref="R8:V8"/>
    <mergeCell ref="AB8:AE8"/>
    <mergeCell ref="A15:L15"/>
    <mergeCell ref="M15:Q15"/>
    <mergeCell ref="R15:V15"/>
    <mergeCell ref="AB15:AE15"/>
    <mergeCell ref="AF15:AJ15"/>
    <mergeCell ref="C13:L13"/>
    <mergeCell ref="M13:Q13"/>
    <mergeCell ref="R13:V13"/>
    <mergeCell ref="AB13:AE13"/>
    <mergeCell ref="AF13:AJ13"/>
    <mergeCell ref="W15:AA15"/>
    <mergeCell ref="C12:L12"/>
    <mergeCell ref="M12:Q12"/>
    <mergeCell ref="R12:V12"/>
    <mergeCell ref="AB12:AE12"/>
    <mergeCell ref="C11:L11"/>
    <mergeCell ref="M11:Q11"/>
    <mergeCell ref="R11:V11"/>
    <mergeCell ref="AB11:AE11"/>
    <mergeCell ref="W14:AA14"/>
    <mergeCell ref="AZ11:BE11"/>
    <mergeCell ref="AL10:AO10"/>
    <mergeCell ref="AL11:AO11"/>
    <mergeCell ref="AB14:AE14"/>
    <mergeCell ref="AF14:AJ14"/>
    <mergeCell ref="AV13:AY13"/>
    <mergeCell ref="AZ14:BE14"/>
    <mergeCell ref="AZ13:BE13"/>
    <mergeCell ref="AZ12:BE12"/>
    <mergeCell ref="A1:AC1"/>
    <mergeCell ref="D5:G5"/>
    <mergeCell ref="A6:L7"/>
    <mergeCell ref="M7:Q7"/>
    <mergeCell ref="R7:V7"/>
    <mergeCell ref="W7:AA7"/>
    <mergeCell ref="M6:AA6"/>
    <mergeCell ref="AB6:AJ6"/>
    <mergeCell ref="W8:AA8"/>
    <mergeCell ref="W9:AA9"/>
    <mergeCell ref="W10:AA10"/>
    <mergeCell ref="W11:AA11"/>
    <mergeCell ref="AF8:AJ8"/>
    <mergeCell ref="C9:L9"/>
    <mergeCell ref="M9:Q9"/>
    <mergeCell ref="R9:V9"/>
    <mergeCell ref="AB9:AE9"/>
    <mergeCell ref="AF9:AJ9"/>
    <mergeCell ref="AB10:AE10"/>
    <mergeCell ref="AF10:AJ10"/>
    <mergeCell ref="C10:L10"/>
    <mergeCell ref="M10:Q10"/>
    <mergeCell ref="R10:V10"/>
    <mergeCell ref="AL7:AO7"/>
    <mergeCell ref="AV8:AY8"/>
    <mergeCell ref="AZ8:BE8"/>
    <mergeCell ref="AV9:AY9"/>
    <mergeCell ref="AZ9:BE9"/>
    <mergeCell ref="AZ7:BE7"/>
    <mergeCell ref="AB7:AE7"/>
    <mergeCell ref="AF7:AJ7"/>
    <mergeCell ref="AV7:AY7"/>
    <mergeCell ref="AL8:AO8"/>
    <mergeCell ref="AL9:AO9"/>
    <mergeCell ref="A24:M29"/>
    <mergeCell ref="N24:W29"/>
    <mergeCell ref="AJ24:AN29"/>
    <mergeCell ref="AP30:AP31"/>
    <mergeCell ref="A30:M36"/>
    <mergeCell ref="N30:W36"/>
    <mergeCell ref="AZ18:BE18"/>
    <mergeCell ref="A21:P21"/>
    <mergeCell ref="A22:M22"/>
    <mergeCell ref="N22:W22"/>
    <mergeCell ref="AD22:AI22"/>
    <mergeCell ref="AJ22:AN23"/>
    <mergeCell ref="A23:M23"/>
    <mergeCell ref="N23:W23"/>
    <mergeCell ref="AD23:AE23"/>
    <mergeCell ref="AF23:AG23"/>
    <mergeCell ref="AH23:AI23"/>
    <mergeCell ref="A18:L18"/>
    <mergeCell ref="M18:Q18"/>
    <mergeCell ref="R18:V18"/>
    <mergeCell ref="AB18:AE18"/>
    <mergeCell ref="AF18:AJ18"/>
    <mergeCell ref="AV18:AY18"/>
    <mergeCell ref="X22:AC23"/>
    <mergeCell ref="AV6:BE6"/>
    <mergeCell ref="AL12:AO12"/>
    <mergeCell ref="AL13:AO13"/>
    <mergeCell ref="AL14:AO14"/>
    <mergeCell ref="AL15:AO15"/>
    <mergeCell ref="AL16:AO16"/>
    <mergeCell ref="AL17:AO17"/>
    <mergeCell ref="AL18:AO18"/>
    <mergeCell ref="AP7:AU7"/>
    <mergeCell ref="AL6:AU6"/>
    <mergeCell ref="AP8:AU8"/>
    <mergeCell ref="AP9:AU9"/>
    <mergeCell ref="AP10:AU10"/>
    <mergeCell ref="AP11:AU11"/>
    <mergeCell ref="AP12:AU12"/>
    <mergeCell ref="AP13:AU13"/>
    <mergeCell ref="AP14:AU14"/>
    <mergeCell ref="AP15:AU15"/>
    <mergeCell ref="AP16:AU16"/>
    <mergeCell ref="AP17:AU17"/>
    <mergeCell ref="AP18:AU18"/>
    <mergeCell ref="AV10:AY10"/>
    <mergeCell ref="AZ10:BE10"/>
    <mergeCell ref="AV11:AY11"/>
    <mergeCell ref="W16:AA16"/>
    <mergeCell ref="W17:AA17"/>
    <mergeCell ref="W18:AA18"/>
    <mergeCell ref="AQ30:BE31"/>
    <mergeCell ref="AQ32:BE33"/>
    <mergeCell ref="AQ34:BE35"/>
    <mergeCell ref="AO22:BE23"/>
    <mergeCell ref="AZ16:BE16"/>
    <mergeCell ref="AZ17:BE17"/>
    <mergeCell ref="AP24:AP25"/>
    <mergeCell ref="AQ24:BE25"/>
    <mergeCell ref="AJ30:AN36"/>
    <mergeCell ref="AO30:AO36"/>
    <mergeCell ref="AH30:AI36"/>
    <mergeCell ref="AZ15:BE15"/>
    <mergeCell ref="W12:AA12"/>
    <mergeCell ref="W13:AA13"/>
    <mergeCell ref="AF11:AJ11"/>
    <mergeCell ref="AQ36:BE36"/>
    <mergeCell ref="AD24:AE29"/>
    <mergeCell ref="AF24:AG29"/>
    <mergeCell ref="AH24:AI29"/>
    <mergeCell ref="X24:X29"/>
    <mergeCell ref="AC24:AC29"/>
    <mergeCell ref="AP28:AP29"/>
    <mergeCell ref="AQ28:BE29"/>
    <mergeCell ref="AO24:AO29"/>
    <mergeCell ref="Y24:AA26"/>
    <mergeCell ref="Y27:AA29"/>
    <mergeCell ref="AB27:AB29"/>
    <mergeCell ref="AB24:AB26"/>
    <mergeCell ref="AP26:AP27"/>
    <mergeCell ref="AQ26:BE27"/>
    <mergeCell ref="AP32:AP33"/>
    <mergeCell ref="AP34:AP35"/>
    <mergeCell ref="X30:AC36"/>
    <mergeCell ref="AD30:AE36"/>
    <mergeCell ref="AF30:AG36"/>
  </mergeCells>
  <phoneticPr fontId="5"/>
  <pageMargins left="0.78740157480314965" right="0.39370078740157483" top="0.39370078740157483" bottom="0.39370078740157483" header="0" footer="0"/>
  <pageSetup paperSize="9" scale="92" firstPageNumber="0" orientation="landscape" horizontalDpi="300" verticalDpi="300" r:id="rId1"/>
  <headerFooter scaleWithDoc="0" alignWithMargins="0">
    <oddFooter>&amp;C&amp;"ＭＳ 明朝,標準"－３３－</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6">
    <pageSetUpPr fitToPage="1"/>
  </sheetPr>
  <dimension ref="A1:T33"/>
  <sheetViews>
    <sheetView view="pageLayout" zoomScaleNormal="100" workbookViewId="0">
      <selection sqref="A1:D1"/>
    </sheetView>
  </sheetViews>
  <sheetFormatPr defaultColWidth="9" defaultRowHeight="14.4"/>
  <cols>
    <col min="1" max="1" width="4.21875" style="330" customWidth="1"/>
    <col min="2" max="2" width="13.44140625" style="330" customWidth="1"/>
    <col min="3" max="18" width="7.6640625" style="330" customWidth="1"/>
    <col min="19" max="19" width="8.109375" style="330" customWidth="1"/>
    <col min="20" max="20" width="2.109375" style="330" customWidth="1"/>
    <col min="21" max="23" width="8.6640625" style="330" customWidth="1"/>
    <col min="24" max="255" width="9" style="330"/>
    <col min="256" max="256" width="3.6640625" style="330" customWidth="1"/>
    <col min="257" max="257" width="11.6640625" style="330" customWidth="1"/>
    <col min="258" max="273" width="7.6640625" style="330" customWidth="1"/>
    <col min="274" max="274" width="8.109375" style="330" customWidth="1"/>
    <col min="275" max="275" width="2.109375" style="330" customWidth="1"/>
    <col min="276" max="279" width="8.6640625" style="330" customWidth="1"/>
    <col min="280" max="511" width="9" style="330"/>
    <col min="512" max="512" width="3.6640625" style="330" customWidth="1"/>
    <col min="513" max="513" width="11.6640625" style="330" customWidth="1"/>
    <col min="514" max="529" width="7.6640625" style="330" customWidth="1"/>
    <col min="530" max="530" width="8.109375" style="330" customWidth="1"/>
    <col min="531" max="531" width="2.109375" style="330" customWidth="1"/>
    <col min="532" max="535" width="8.6640625" style="330" customWidth="1"/>
    <col min="536" max="767" width="9" style="330"/>
    <col min="768" max="768" width="3.6640625" style="330" customWidth="1"/>
    <col min="769" max="769" width="11.6640625" style="330" customWidth="1"/>
    <col min="770" max="785" width="7.6640625" style="330" customWidth="1"/>
    <col min="786" max="786" width="8.109375" style="330" customWidth="1"/>
    <col min="787" max="787" width="2.109375" style="330" customWidth="1"/>
    <col min="788" max="791" width="8.6640625" style="330" customWidth="1"/>
    <col min="792" max="1023" width="9" style="330"/>
    <col min="1024" max="1024" width="3.6640625" style="330" customWidth="1"/>
    <col min="1025" max="1025" width="11.6640625" style="330" customWidth="1"/>
    <col min="1026" max="1041" width="7.6640625" style="330" customWidth="1"/>
    <col min="1042" max="1042" width="8.109375" style="330" customWidth="1"/>
    <col min="1043" max="1043" width="2.109375" style="330" customWidth="1"/>
    <col min="1044" max="1047" width="8.6640625" style="330" customWidth="1"/>
    <col min="1048" max="1279" width="9" style="330"/>
    <col min="1280" max="1280" width="3.6640625" style="330" customWidth="1"/>
    <col min="1281" max="1281" width="11.6640625" style="330" customWidth="1"/>
    <col min="1282" max="1297" width="7.6640625" style="330" customWidth="1"/>
    <col min="1298" max="1298" width="8.109375" style="330" customWidth="1"/>
    <col min="1299" max="1299" width="2.109375" style="330" customWidth="1"/>
    <col min="1300" max="1303" width="8.6640625" style="330" customWidth="1"/>
    <col min="1304" max="1535" width="9" style="330"/>
    <col min="1536" max="1536" width="3.6640625" style="330" customWidth="1"/>
    <col min="1537" max="1537" width="11.6640625" style="330" customWidth="1"/>
    <col min="1538" max="1553" width="7.6640625" style="330" customWidth="1"/>
    <col min="1554" max="1554" width="8.109375" style="330" customWidth="1"/>
    <col min="1555" max="1555" width="2.109375" style="330" customWidth="1"/>
    <col min="1556" max="1559" width="8.6640625" style="330" customWidth="1"/>
    <col min="1560" max="1791" width="9" style="330"/>
    <col min="1792" max="1792" width="3.6640625" style="330" customWidth="1"/>
    <col min="1793" max="1793" width="11.6640625" style="330" customWidth="1"/>
    <col min="1794" max="1809" width="7.6640625" style="330" customWidth="1"/>
    <col min="1810" max="1810" width="8.109375" style="330" customWidth="1"/>
    <col min="1811" max="1811" width="2.109375" style="330" customWidth="1"/>
    <col min="1812" max="1815" width="8.6640625" style="330" customWidth="1"/>
    <col min="1816" max="2047" width="9" style="330"/>
    <col min="2048" max="2048" width="3.6640625" style="330" customWidth="1"/>
    <col min="2049" max="2049" width="11.6640625" style="330" customWidth="1"/>
    <col min="2050" max="2065" width="7.6640625" style="330" customWidth="1"/>
    <col min="2066" max="2066" width="8.109375" style="330" customWidth="1"/>
    <col min="2067" max="2067" width="2.109375" style="330" customWidth="1"/>
    <col min="2068" max="2071" width="8.6640625" style="330" customWidth="1"/>
    <col min="2072" max="2303" width="9" style="330"/>
    <col min="2304" max="2304" width="3.6640625" style="330" customWidth="1"/>
    <col min="2305" max="2305" width="11.6640625" style="330" customWidth="1"/>
    <col min="2306" max="2321" width="7.6640625" style="330" customWidth="1"/>
    <col min="2322" max="2322" width="8.109375" style="330" customWidth="1"/>
    <col min="2323" max="2323" width="2.109375" style="330" customWidth="1"/>
    <col min="2324" max="2327" width="8.6640625" style="330" customWidth="1"/>
    <col min="2328" max="2559" width="9" style="330"/>
    <col min="2560" max="2560" width="3.6640625" style="330" customWidth="1"/>
    <col min="2561" max="2561" width="11.6640625" style="330" customWidth="1"/>
    <col min="2562" max="2577" width="7.6640625" style="330" customWidth="1"/>
    <col min="2578" max="2578" width="8.109375" style="330" customWidth="1"/>
    <col min="2579" max="2579" width="2.109375" style="330" customWidth="1"/>
    <col min="2580" max="2583" width="8.6640625" style="330" customWidth="1"/>
    <col min="2584" max="2815" width="9" style="330"/>
    <col min="2816" max="2816" width="3.6640625" style="330" customWidth="1"/>
    <col min="2817" max="2817" width="11.6640625" style="330" customWidth="1"/>
    <col min="2818" max="2833" width="7.6640625" style="330" customWidth="1"/>
    <col min="2834" max="2834" width="8.109375" style="330" customWidth="1"/>
    <col min="2835" max="2835" width="2.109375" style="330" customWidth="1"/>
    <col min="2836" max="2839" width="8.6640625" style="330" customWidth="1"/>
    <col min="2840" max="3071" width="9" style="330"/>
    <col min="3072" max="3072" width="3.6640625" style="330" customWidth="1"/>
    <col min="3073" max="3073" width="11.6640625" style="330" customWidth="1"/>
    <col min="3074" max="3089" width="7.6640625" style="330" customWidth="1"/>
    <col min="3090" max="3090" width="8.109375" style="330" customWidth="1"/>
    <col min="3091" max="3091" width="2.109375" style="330" customWidth="1"/>
    <col min="3092" max="3095" width="8.6640625" style="330" customWidth="1"/>
    <col min="3096" max="3327" width="9" style="330"/>
    <col min="3328" max="3328" width="3.6640625" style="330" customWidth="1"/>
    <col min="3329" max="3329" width="11.6640625" style="330" customWidth="1"/>
    <col min="3330" max="3345" width="7.6640625" style="330" customWidth="1"/>
    <col min="3346" max="3346" width="8.109375" style="330" customWidth="1"/>
    <col min="3347" max="3347" width="2.109375" style="330" customWidth="1"/>
    <col min="3348" max="3351" width="8.6640625" style="330" customWidth="1"/>
    <col min="3352" max="3583" width="9" style="330"/>
    <col min="3584" max="3584" width="3.6640625" style="330" customWidth="1"/>
    <col min="3585" max="3585" width="11.6640625" style="330" customWidth="1"/>
    <col min="3586" max="3601" width="7.6640625" style="330" customWidth="1"/>
    <col min="3602" max="3602" width="8.109375" style="330" customWidth="1"/>
    <col min="3603" max="3603" width="2.109375" style="330" customWidth="1"/>
    <col min="3604" max="3607" width="8.6640625" style="330" customWidth="1"/>
    <col min="3608" max="3839" width="9" style="330"/>
    <col min="3840" max="3840" width="3.6640625" style="330" customWidth="1"/>
    <col min="3841" max="3841" width="11.6640625" style="330" customWidth="1"/>
    <col min="3842" max="3857" width="7.6640625" style="330" customWidth="1"/>
    <col min="3858" max="3858" width="8.109375" style="330" customWidth="1"/>
    <col min="3859" max="3859" width="2.109375" style="330" customWidth="1"/>
    <col min="3860" max="3863" width="8.6640625" style="330" customWidth="1"/>
    <col min="3864" max="4095" width="9" style="330"/>
    <col min="4096" max="4096" width="3.6640625" style="330" customWidth="1"/>
    <col min="4097" max="4097" width="11.6640625" style="330" customWidth="1"/>
    <col min="4098" max="4113" width="7.6640625" style="330" customWidth="1"/>
    <col min="4114" max="4114" width="8.109375" style="330" customWidth="1"/>
    <col min="4115" max="4115" width="2.109375" style="330" customWidth="1"/>
    <col min="4116" max="4119" width="8.6640625" style="330" customWidth="1"/>
    <col min="4120" max="4351" width="9" style="330"/>
    <col min="4352" max="4352" width="3.6640625" style="330" customWidth="1"/>
    <col min="4353" max="4353" width="11.6640625" style="330" customWidth="1"/>
    <col min="4354" max="4369" width="7.6640625" style="330" customWidth="1"/>
    <col min="4370" max="4370" width="8.109375" style="330" customWidth="1"/>
    <col min="4371" max="4371" width="2.109375" style="330" customWidth="1"/>
    <col min="4372" max="4375" width="8.6640625" style="330" customWidth="1"/>
    <col min="4376" max="4607" width="9" style="330"/>
    <col min="4608" max="4608" width="3.6640625" style="330" customWidth="1"/>
    <col min="4609" max="4609" width="11.6640625" style="330" customWidth="1"/>
    <col min="4610" max="4625" width="7.6640625" style="330" customWidth="1"/>
    <col min="4626" max="4626" width="8.109375" style="330" customWidth="1"/>
    <col min="4627" max="4627" width="2.109375" style="330" customWidth="1"/>
    <col min="4628" max="4631" width="8.6640625" style="330" customWidth="1"/>
    <col min="4632" max="4863" width="9" style="330"/>
    <col min="4864" max="4864" width="3.6640625" style="330" customWidth="1"/>
    <col min="4865" max="4865" width="11.6640625" style="330" customWidth="1"/>
    <col min="4866" max="4881" width="7.6640625" style="330" customWidth="1"/>
    <col min="4882" max="4882" width="8.109375" style="330" customWidth="1"/>
    <col min="4883" max="4883" width="2.109375" style="330" customWidth="1"/>
    <col min="4884" max="4887" width="8.6640625" style="330" customWidth="1"/>
    <col min="4888" max="5119" width="9" style="330"/>
    <col min="5120" max="5120" width="3.6640625" style="330" customWidth="1"/>
    <col min="5121" max="5121" width="11.6640625" style="330" customWidth="1"/>
    <col min="5122" max="5137" width="7.6640625" style="330" customWidth="1"/>
    <col min="5138" max="5138" width="8.109375" style="330" customWidth="1"/>
    <col min="5139" max="5139" width="2.109375" style="330" customWidth="1"/>
    <col min="5140" max="5143" width="8.6640625" style="330" customWidth="1"/>
    <col min="5144" max="5375" width="9" style="330"/>
    <col min="5376" max="5376" width="3.6640625" style="330" customWidth="1"/>
    <col min="5377" max="5377" width="11.6640625" style="330" customWidth="1"/>
    <col min="5378" max="5393" width="7.6640625" style="330" customWidth="1"/>
    <col min="5394" max="5394" width="8.109375" style="330" customWidth="1"/>
    <col min="5395" max="5395" width="2.109375" style="330" customWidth="1"/>
    <col min="5396" max="5399" width="8.6640625" style="330" customWidth="1"/>
    <col min="5400" max="5631" width="9" style="330"/>
    <col min="5632" max="5632" width="3.6640625" style="330" customWidth="1"/>
    <col min="5633" max="5633" width="11.6640625" style="330" customWidth="1"/>
    <col min="5634" max="5649" width="7.6640625" style="330" customWidth="1"/>
    <col min="5650" max="5650" width="8.109375" style="330" customWidth="1"/>
    <col min="5651" max="5651" width="2.109375" style="330" customWidth="1"/>
    <col min="5652" max="5655" width="8.6640625" style="330" customWidth="1"/>
    <col min="5656" max="5887" width="9" style="330"/>
    <col min="5888" max="5888" width="3.6640625" style="330" customWidth="1"/>
    <col min="5889" max="5889" width="11.6640625" style="330" customWidth="1"/>
    <col min="5890" max="5905" width="7.6640625" style="330" customWidth="1"/>
    <col min="5906" max="5906" width="8.109375" style="330" customWidth="1"/>
    <col min="5907" max="5907" width="2.109375" style="330" customWidth="1"/>
    <col min="5908" max="5911" width="8.6640625" style="330" customWidth="1"/>
    <col min="5912" max="6143" width="9" style="330"/>
    <col min="6144" max="6144" width="3.6640625" style="330" customWidth="1"/>
    <col min="6145" max="6145" width="11.6640625" style="330" customWidth="1"/>
    <col min="6146" max="6161" width="7.6640625" style="330" customWidth="1"/>
    <col min="6162" max="6162" width="8.109375" style="330" customWidth="1"/>
    <col min="6163" max="6163" width="2.109375" style="330" customWidth="1"/>
    <col min="6164" max="6167" width="8.6640625" style="330" customWidth="1"/>
    <col min="6168" max="6399" width="9" style="330"/>
    <col min="6400" max="6400" width="3.6640625" style="330" customWidth="1"/>
    <col min="6401" max="6401" width="11.6640625" style="330" customWidth="1"/>
    <col min="6402" max="6417" width="7.6640625" style="330" customWidth="1"/>
    <col min="6418" max="6418" width="8.109375" style="330" customWidth="1"/>
    <col min="6419" max="6419" width="2.109375" style="330" customWidth="1"/>
    <col min="6420" max="6423" width="8.6640625" style="330" customWidth="1"/>
    <col min="6424" max="6655" width="9" style="330"/>
    <col min="6656" max="6656" width="3.6640625" style="330" customWidth="1"/>
    <col min="6657" max="6657" width="11.6640625" style="330" customWidth="1"/>
    <col min="6658" max="6673" width="7.6640625" style="330" customWidth="1"/>
    <col min="6674" max="6674" width="8.109375" style="330" customWidth="1"/>
    <col min="6675" max="6675" width="2.109375" style="330" customWidth="1"/>
    <col min="6676" max="6679" width="8.6640625" style="330" customWidth="1"/>
    <col min="6680" max="6911" width="9" style="330"/>
    <col min="6912" max="6912" width="3.6640625" style="330" customWidth="1"/>
    <col min="6913" max="6913" width="11.6640625" style="330" customWidth="1"/>
    <col min="6914" max="6929" width="7.6640625" style="330" customWidth="1"/>
    <col min="6930" max="6930" width="8.109375" style="330" customWidth="1"/>
    <col min="6931" max="6931" width="2.109375" style="330" customWidth="1"/>
    <col min="6932" max="6935" width="8.6640625" style="330" customWidth="1"/>
    <col min="6936" max="7167" width="9" style="330"/>
    <col min="7168" max="7168" width="3.6640625" style="330" customWidth="1"/>
    <col min="7169" max="7169" width="11.6640625" style="330" customWidth="1"/>
    <col min="7170" max="7185" width="7.6640625" style="330" customWidth="1"/>
    <col min="7186" max="7186" width="8.109375" style="330" customWidth="1"/>
    <col min="7187" max="7187" width="2.109375" style="330" customWidth="1"/>
    <col min="7188" max="7191" width="8.6640625" style="330" customWidth="1"/>
    <col min="7192" max="7423" width="9" style="330"/>
    <col min="7424" max="7424" width="3.6640625" style="330" customWidth="1"/>
    <col min="7425" max="7425" width="11.6640625" style="330" customWidth="1"/>
    <col min="7426" max="7441" width="7.6640625" style="330" customWidth="1"/>
    <col min="7442" max="7442" width="8.109375" style="330" customWidth="1"/>
    <col min="7443" max="7443" width="2.109375" style="330" customWidth="1"/>
    <col min="7444" max="7447" width="8.6640625" style="330" customWidth="1"/>
    <col min="7448" max="7679" width="9" style="330"/>
    <col min="7680" max="7680" width="3.6640625" style="330" customWidth="1"/>
    <col min="7681" max="7681" width="11.6640625" style="330" customWidth="1"/>
    <col min="7682" max="7697" width="7.6640625" style="330" customWidth="1"/>
    <col min="7698" max="7698" width="8.109375" style="330" customWidth="1"/>
    <col min="7699" max="7699" width="2.109375" style="330" customWidth="1"/>
    <col min="7700" max="7703" width="8.6640625" style="330" customWidth="1"/>
    <col min="7704" max="7935" width="9" style="330"/>
    <col min="7936" max="7936" width="3.6640625" style="330" customWidth="1"/>
    <col min="7937" max="7937" width="11.6640625" style="330" customWidth="1"/>
    <col min="7938" max="7953" width="7.6640625" style="330" customWidth="1"/>
    <col min="7954" max="7954" width="8.109375" style="330" customWidth="1"/>
    <col min="7955" max="7955" width="2.109375" style="330" customWidth="1"/>
    <col min="7956" max="7959" width="8.6640625" style="330" customWidth="1"/>
    <col min="7960" max="8191" width="9" style="330"/>
    <col min="8192" max="8192" width="3.6640625" style="330" customWidth="1"/>
    <col min="8193" max="8193" width="11.6640625" style="330" customWidth="1"/>
    <col min="8194" max="8209" width="7.6640625" style="330" customWidth="1"/>
    <col min="8210" max="8210" width="8.109375" style="330" customWidth="1"/>
    <col min="8211" max="8211" width="2.109375" style="330" customWidth="1"/>
    <col min="8212" max="8215" width="8.6640625" style="330" customWidth="1"/>
    <col min="8216" max="8447" width="9" style="330"/>
    <col min="8448" max="8448" width="3.6640625" style="330" customWidth="1"/>
    <col min="8449" max="8449" width="11.6640625" style="330" customWidth="1"/>
    <col min="8450" max="8465" width="7.6640625" style="330" customWidth="1"/>
    <col min="8466" max="8466" width="8.109375" style="330" customWidth="1"/>
    <col min="8467" max="8467" width="2.109375" style="330" customWidth="1"/>
    <col min="8468" max="8471" width="8.6640625" style="330" customWidth="1"/>
    <col min="8472" max="8703" width="9" style="330"/>
    <col min="8704" max="8704" width="3.6640625" style="330" customWidth="1"/>
    <col min="8705" max="8705" width="11.6640625" style="330" customWidth="1"/>
    <col min="8706" max="8721" width="7.6640625" style="330" customWidth="1"/>
    <col min="8722" max="8722" width="8.109375" style="330" customWidth="1"/>
    <col min="8723" max="8723" width="2.109375" style="330" customWidth="1"/>
    <col min="8724" max="8727" width="8.6640625" style="330" customWidth="1"/>
    <col min="8728" max="8959" width="9" style="330"/>
    <col min="8960" max="8960" width="3.6640625" style="330" customWidth="1"/>
    <col min="8961" max="8961" width="11.6640625" style="330" customWidth="1"/>
    <col min="8962" max="8977" width="7.6640625" style="330" customWidth="1"/>
    <col min="8978" max="8978" width="8.109375" style="330" customWidth="1"/>
    <col min="8979" max="8979" width="2.109375" style="330" customWidth="1"/>
    <col min="8980" max="8983" width="8.6640625" style="330" customWidth="1"/>
    <col min="8984" max="9215" width="9" style="330"/>
    <col min="9216" max="9216" width="3.6640625" style="330" customWidth="1"/>
    <col min="9217" max="9217" width="11.6640625" style="330" customWidth="1"/>
    <col min="9218" max="9233" width="7.6640625" style="330" customWidth="1"/>
    <col min="9234" max="9234" width="8.109375" style="330" customWidth="1"/>
    <col min="9235" max="9235" width="2.109375" style="330" customWidth="1"/>
    <col min="9236" max="9239" width="8.6640625" style="330" customWidth="1"/>
    <col min="9240" max="9471" width="9" style="330"/>
    <col min="9472" max="9472" width="3.6640625" style="330" customWidth="1"/>
    <col min="9473" max="9473" width="11.6640625" style="330" customWidth="1"/>
    <col min="9474" max="9489" width="7.6640625" style="330" customWidth="1"/>
    <col min="9490" max="9490" width="8.109375" style="330" customWidth="1"/>
    <col min="9491" max="9491" width="2.109375" style="330" customWidth="1"/>
    <col min="9492" max="9495" width="8.6640625" style="330" customWidth="1"/>
    <col min="9496" max="9727" width="9" style="330"/>
    <col min="9728" max="9728" width="3.6640625" style="330" customWidth="1"/>
    <col min="9729" max="9729" width="11.6640625" style="330" customWidth="1"/>
    <col min="9730" max="9745" width="7.6640625" style="330" customWidth="1"/>
    <col min="9746" max="9746" width="8.109375" style="330" customWidth="1"/>
    <col min="9747" max="9747" width="2.109375" style="330" customWidth="1"/>
    <col min="9748" max="9751" width="8.6640625" style="330" customWidth="1"/>
    <col min="9752" max="9983" width="9" style="330"/>
    <col min="9984" max="9984" width="3.6640625" style="330" customWidth="1"/>
    <col min="9985" max="9985" width="11.6640625" style="330" customWidth="1"/>
    <col min="9986" max="10001" width="7.6640625" style="330" customWidth="1"/>
    <col min="10002" max="10002" width="8.109375" style="330" customWidth="1"/>
    <col min="10003" max="10003" width="2.109375" style="330" customWidth="1"/>
    <col min="10004" max="10007" width="8.6640625" style="330" customWidth="1"/>
    <col min="10008" max="10239" width="9" style="330"/>
    <col min="10240" max="10240" width="3.6640625" style="330" customWidth="1"/>
    <col min="10241" max="10241" width="11.6640625" style="330" customWidth="1"/>
    <col min="10242" max="10257" width="7.6640625" style="330" customWidth="1"/>
    <col min="10258" max="10258" width="8.109375" style="330" customWidth="1"/>
    <col min="10259" max="10259" width="2.109375" style="330" customWidth="1"/>
    <col min="10260" max="10263" width="8.6640625" style="330" customWidth="1"/>
    <col min="10264" max="10495" width="9" style="330"/>
    <col min="10496" max="10496" width="3.6640625" style="330" customWidth="1"/>
    <col min="10497" max="10497" width="11.6640625" style="330" customWidth="1"/>
    <col min="10498" max="10513" width="7.6640625" style="330" customWidth="1"/>
    <col min="10514" max="10514" width="8.109375" style="330" customWidth="1"/>
    <col min="10515" max="10515" width="2.109375" style="330" customWidth="1"/>
    <col min="10516" max="10519" width="8.6640625" style="330" customWidth="1"/>
    <col min="10520" max="10751" width="9" style="330"/>
    <col min="10752" max="10752" width="3.6640625" style="330" customWidth="1"/>
    <col min="10753" max="10753" width="11.6640625" style="330" customWidth="1"/>
    <col min="10754" max="10769" width="7.6640625" style="330" customWidth="1"/>
    <col min="10770" max="10770" width="8.109375" style="330" customWidth="1"/>
    <col min="10771" max="10771" width="2.109375" style="330" customWidth="1"/>
    <col min="10772" max="10775" width="8.6640625" style="330" customWidth="1"/>
    <col min="10776" max="11007" width="9" style="330"/>
    <col min="11008" max="11008" width="3.6640625" style="330" customWidth="1"/>
    <col min="11009" max="11009" width="11.6640625" style="330" customWidth="1"/>
    <col min="11010" max="11025" width="7.6640625" style="330" customWidth="1"/>
    <col min="11026" max="11026" width="8.109375" style="330" customWidth="1"/>
    <col min="11027" max="11027" width="2.109375" style="330" customWidth="1"/>
    <col min="11028" max="11031" width="8.6640625" style="330" customWidth="1"/>
    <col min="11032" max="11263" width="9" style="330"/>
    <col min="11264" max="11264" width="3.6640625" style="330" customWidth="1"/>
    <col min="11265" max="11265" width="11.6640625" style="330" customWidth="1"/>
    <col min="11266" max="11281" width="7.6640625" style="330" customWidth="1"/>
    <col min="11282" max="11282" width="8.109375" style="330" customWidth="1"/>
    <col min="11283" max="11283" width="2.109375" style="330" customWidth="1"/>
    <col min="11284" max="11287" width="8.6640625" style="330" customWidth="1"/>
    <col min="11288" max="11519" width="9" style="330"/>
    <col min="11520" max="11520" width="3.6640625" style="330" customWidth="1"/>
    <col min="11521" max="11521" width="11.6640625" style="330" customWidth="1"/>
    <col min="11522" max="11537" width="7.6640625" style="330" customWidth="1"/>
    <col min="11538" max="11538" width="8.109375" style="330" customWidth="1"/>
    <col min="11539" max="11539" width="2.109375" style="330" customWidth="1"/>
    <col min="11540" max="11543" width="8.6640625" style="330" customWidth="1"/>
    <col min="11544" max="11775" width="9" style="330"/>
    <col min="11776" max="11776" width="3.6640625" style="330" customWidth="1"/>
    <col min="11777" max="11777" width="11.6640625" style="330" customWidth="1"/>
    <col min="11778" max="11793" width="7.6640625" style="330" customWidth="1"/>
    <col min="11794" max="11794" width="8.109375" style="330" customWidth="1"/>
    <col min="11795" max="11795" width="2.109375" style="330" customWidth="1"/>
    <col min="11796" max="11799" width="8.6640625" style="330" customWidth="1"/>
    <col min="11800" max="12031" width="9" style="330"/>
    <col min="12032" max="12032" width="3.6640625" style="330" customWidth="1"/>
    <col min="12033" max="12033" width="11.6640625" style="330" customWidth="1"/>
    <col min="12034" max="12049" width="7.6640625" style="330" customWidth="1"/>
    <col min="12050" max="12050" width="8.109375" style="330" customWidth="1"/>
    <col min="12051" max="12051" width="2.109375" style="330" customWidth="1"/>
    <col min="12052" max="12055" width="8.6640625" style="330" customWidth="1"/>
    <col min="12056" max="12287" width="9" style="330"/>
    <col min="12288" max="12288" width="3.6640625" style="330" customWidth="1"/>
    <col min="12289" max="12289" width="11.6640625" style="330" customWidth="1"/>
    <col min="12290" max="12305" width="7.6640625" style="330" customWidth="1"/>
    <col min="12306" max="12306" width="8.109375" style="330" customWidth="1"/>
    <col min="12307" max="12307" width="2.109375" style="330" customWidth="1"/>
    <col min="12308" max="12311" width="8.6640625" style="330" customWidth="1"/>
    <col min="12312" max="12543" width="9" style="330"/>
    <col min="12544" max="12544" width="3.6640625" style="330" customWidth="1"/>
    <col min="12545" max="12545" width="11.6640625" style="330" customWidth="1"/>
    <col min="12546" max="12561" width="7.6640625" style="330" customWidth="1"/>
    <col min="12562" max="12562" width="8.109375" style="330" customWidth="1"/>
    <col min="12563" max="12563" width="2.109375" style="330" customWidth="1"/>
    <col min="12564" max="12567" width="8.6640625" style="330" customWidth="1"/>
    <col min="12568" max="12799" width="9" style="330"/>
    <col min="12800" max="12800" width="3.6640625" style="330" customWidth="1"/>
    <col min="12801" max="12801" width="11.6640625" style="330" customWidth="1"/>
    <col min="12802" max="12817" width="7.6640625" style="330" customWidth="1"/>
    <col min="12818" max="12818" width="8.109375" style="330" customWidth="1"/>
    <col min="12819" max="12819" width="2.109375" style="330" customWidth="1"/>
    <col min="12820" max="12823" width="8.6640625" style="330" customWidth="1"/>
    <col min="12824" max="13055" width="9" style="330"/>
    <col min="13056" max="13056" width="3.6640625" style="330" customWidth="1"/>
    <col min="13057" max="13057" width="11.6640625" style="330" customWidth="1"/>
    <col min="13058" max="13073" width="7.6640625" style="330" customWidth="1"/>
    <col min="13074" max="13074" width="8.109375" style="330" customWidth="1"/>
    <col min="13075" max="13075" width="2.109375" style="330" customWidth="1"/>
    <col min="13076" max="13079" width="8.6640625" style="330" customWidth="1"/>
    <col min="13080" max="13311" width="9" style="330"/>
    <col min="13312" max="13312" width="3.6640625" style="330" customWidth="1"/>
    <col min="13313" max="13313" width="11.6640625" style="330" customWidth="1"/>
    <col min="13314" max="13329" width="7.6640625" style="330" customWidth="1"/>
    <col min="13330" max="13330" width="8.109375" style="330" customWidth="1"/>
    <col min="13331" max="13331" width="2.109375" style="330" customWidth="1"/>
    <col min="13332" max="13335" width="8.6640625" style="330" customWidth="1"/>
    <col min="13336" max="13567" width="9" style="330"/>
    <col min="13568" max="13568" width="3.6640625" style="330" customWidth="1"/>
    <col min="13569" max="13569" width="11.6640625" style="330" customWidth="1"/>
    <col min="13570" max="13585" width="7.6640625" style="330" customWidth="1"/>
    <col min="13586" max="13586" width="8.109375" style="330" customWidth="1"/>
    <col min="13587" max="13587" width="2.109375" style="330" customWidth="1"/>
    <col min="13588" max="13591" width="8.6640625" style="330" customWidth="1"/>
    <col min="13592" max="13823" width="9" style="330"/>
    <col min="13824" max="13824" width="3.6640625" style="330" customWidth="1"/>
    <col min="13825" max="13825" width="11.6640625" style="330" customWidth="1"/>
    <col min="13826" max="13841" width="7.6640625" style="330" customWidth="1"/>
    <col min="13842" max="13842" width="8.109375" style="330" customWidth="1"/>
    <col min="13843" max="13843" width="2.109375" style="330" customWidth="1"/>
    <col min="13844" max="13847" width="8.6640625" style="330" customWidth="1"/>
    <col min="13848" max="14079" width="9" style="330"/>
    <col min="14080" max="14080" width="3.6640625" style="330" customWidth="1"/>
    <col min="14081" max="14081" width="11.6640625" style="330" customWidth="1"/>
    <col min="14082" max="14097" width="7.6640625" style="330" customWidth="1"/>
    <col min="14098" max="14098" width="8.109375" style="330" customWidth="1"/>
    <col min="14099" max="14099" width="2.109375" style="330" customWidth="1"/>
    <col min="14100" max="14103" width="8.6640625" style="330" customWidth="1"/>
    <col min="14104" max="14335" width="9" style="330"/>
    <col min="14336" max="14336" width="3.6640625" style="330" customWidth="1"/>
    <col min="14337" max="14337" width="11.6640625" style="330" customWidth="1"/>
    <col min="14338" max="14353" width="7.6640625" style="330" customWidth="1"/>
    <col min="14354" max="14354" width="8.109375" style="330" customWidth="1"/>
    <col min="14355" max="14355" width="2.109375" style="330" customWidth="1"/>
    <col min="14356" max="14359" width="8.6640625" style="330" customWidth="1"/>
    <col min="14360" max="14591" width="9" style="330"/>
    <col min="14592" max="14592" width="3.6640625" style="330" customWidth="1"/>
    <col min="14593" max="14593" width="11.6640625" style="330" customWidth="1"/>
    <col min="14594" max="14609" width="7.6640625" style="330" customWidth="1"/>
    <col min="14610" max="14610" width="8.109375" style="330" customWidth="1"/>
    <col min="14611" max="14611" width="2.109375" style="330" customWidth="1"/>
    <col min="14612" max="14615" width="8.6640625" style="330" customWidth="1"/>
    <col min="14616" max="14847" width="9" style="330"/>
    <col min="14848" max="14848" width="3.6640625" style="330" customWidth="1"/>
    <col min="14849" max="14849" width="11.6640625" style="330" customWidth="1"/>
    <col min="14850" max="14865" width="7.6640625" style="330" customWidth="1"/>
    <col min="14866" max="14866" width="8.109375" style="330" customWidth="1"/>
    <col min="14867" max="14867" width="2.109375" style="330" customWidth="1"/>
    <col min="14868" max="14871" width="8.6640625" style="330" customWidth="1"/>
    <col min="14872" max="15103" width="9" style="330"/>
    <col min="15104" max="15104" width="3.6640625" style="330" customWidth="1"/>
    <col min="15105" max="15105" width="11.6640625" style="330" customWidth="1"/>
    <col min="15106" max="15121" width="7.6640625" style="330" customWidth="1"/>
    <col min="15122" max="15122" width="8.109375" style="330" customWidth="1"/>
    <col min="15123" max="15123" width="2.109375" style="330" customWidth="1"/>
    <col min="15124" max="15127" width="8.6640625" style="330" customWidth="1"/>
    <col min="15128" max="15359" width="9" style="330"/>
    <col min="15360" max="15360" width="3.6640625" style="330" customWidth="1"/>
    <col min="15361" max="15361" width="11.6640625" style="330" customWidth="1"/>
    <col min="15362" max="15377" width="7.6640625" style="330" customWidth="1"/>
    <col min="15378" max="15378" width="8.109375" style="330" customWidth="1"/>
    <col min="15379" max="15379" width="2.109375" style="330" customWidth="1"/>
    <col min="15380" max="15383" width="8.6640625" style="330" customWidth="1"/>
    <col min="15384" max="15615" width="9" style="330"/>
    <col min="15616" max="15616" width="3.6640625" style="330" customWidth="1"/>
    <col min="15617" max="15617" width="11.6640625" style="330" customWidth="1"/>
    <col min="15618" max="15633" width="7.6640625" style="330" customWidth="1"/>
    <col min="15634" max="15634" width="8.109375" style="330" customWidth="1"/>
    <col min="15635" max="15635" width="2.109375" style="330" customWidth="1"/>
    <col min="15636" max="15639" width="8.6640625" style="330" customWidth="1"/>
    <col min="15640" max="15871" width="9" style="330"/>
    <col min="15872" max="15872" width="3.6640625" style="330" customWidth="1"/>
    <col min="15873" max="15873" width="11.6640625" style="330" customWidth="1"/>
    <col min="15874" max="15889" width="7.6640625" style="330" customWidth="1"/>
    <col min="15890" max="15890" width="8.109375" style="330" customWidth="1"/>
    <col min="15891" max="15891" width="2.109375" style="330" customWidth="1"/>
    <col min="15892" max="15895" width="8.6640625" style="330" customWidth="1"/>
    <col min="15896" max="16127" width="9" style="330"/>
    <col min="16128" max="16128" width="3.6640625" style="330" customWidth="1"/>
    <col min="16129" max="16129" width="11.6640625" style="330" customWidth="1"/>
    <col min="16130" max="16145" width="7.6640625" style="330" customWidth="1"/>
    <col min="16146" max="16146" width="8.109375" style="330" customWidth="1"/>
    <col min="16147" max="16147" width="2.109375" style="330" customWidth="1"/>
    <col min="16148" max="16151" width="8.6640625" style="330" customWidth="1"/>
    <col min="16152" max="16384" width="9" style="330"/>
  </cols>
  <sheetData>
    <row r="1" spans="1:20" s="327" customFormat="1" ht="20.3" customHeight="1">
      <c r="A1" s="1240" t="s">
        <v>944</v>
      </c>
      <c r="B1" s="1240"/>
      <c r="C1" s="1240"/>
      <c r="D1" s="1240"/>
      <c r="E1" s="323"/>
      <c r="F1" s="323"/>
      <c r="G1" s="323"/>
      <c r="H1" s="323"/>
      <c r="I1" s="323"/>
      <c r="J1" s="323"/>
      <c r="K1" s="323"/>
      <c r="L1" s="323"/>
      <c r="M1" s="323"/>
      <c r="N1" s="323"/>
      <c r="O1" s="323"/>
      <c r="P1" s="323"/>
      <c r="Q1" s="323"/>
      <c r="R1" s="323"/>
      <c r="S1" s="323"/>
      <c r="T1" s="323"/>
    </row>
    <row r="2" spans="1:20" s="327" customFormat="1" ht="20.3" customHeight="1">
      <c r="A2" s="1274" t="s">
        <v>1797</v>
      </c>
      <c r="B2" s="1274"/>
      <c r="C2" s="1274"/>
      <c r="D2" s="1274"/>
      <c r="E2" s="1274"/>
      <c r="F2" s="1274"/>
      <c r="G2" s="325"/>
      <c r="H2" s="325"/>
      <c r="I2" s="325"/>
      <c r="J2" s="325"/>
      <c r="K2" s="325"/>
      <c r="L2" s="325"/>
      <c r="M2" s="325"/>
      <c r="N2" s="325"/>
      <c r="O2" s="1275" t="s">
        <v>1693</v>
      </c>
      <c r="P2" s="1275"/>
      <c r="Q2" s="1275"/>
      <c r="R2" s="1275"/>
      <c r="S2" s="1275"/>
      <c r="T2" s="1275"/>
    </row>
    <row r="3" spans="1:20" ht="20.3" customHeight="1">
      <c r="A3" s="328"/>
      <c r="B3" s="329" t="s">
        <v>945</v>
      </c>
      <c r="C3" s="1117" t="s">
        <v>1343</v>
      </c>
      <c r="D3" s="1118"/>
      <c r="E3" s="1118"/>
      <c r="F3" s="1118"/>
      <c r="G3" s="1118"/>
      <c r="H3" s="1119"/>
      <c r="I3" s="1117" t="s">
        <v>946</v>
      </c>
      <c r="J3" s="1118"/>
      <c r="K3" s="1118"/>
      <c r="L3" s="1118"/>
      <c r="M3" s="1118"/>
      <c r="N3" s="1119"/>
      <c r="O3" s="1117" t="s">
        <v>947</v>
      </c>
      <c r="P3" s="1118"/>
      <c r="Q3" s="1118"/>
      <c r="R3" s="1118"/>
      <c r="S3" s="1118"/>
      <c r="T3" s="1120"/>
    </row>
    <row r="4" spans="1:20" ht="20.3" customHeight="1">
      <c r="A4" s="331" t="s">
        <v>948</v>
      </c>
      <c r="B4" s="548" t="s">
        <v>1799</v>
      </c>
      <c r="C4" s="332" t="s">
        <v>949</v>
      </c>
      <c r="D4" s="332" t="s">
        <v>950</v>
      </c>
      <c r="E4" s="332" t="s">
        <v>951</v>
      </c>
      <c r="F4" s="332" t="s">
        <v>952</v>
      </c>
      <c r="G4" s="1039" t="s">
        <v>99</v>
      </c>
      <c r="H4" s="1101"/>
      <c r="I4" s="293" t="s">
        <v>949</v>
      </c>
      <c r="J4" s="293" t="s">
        <v>950</v>
      </c>
      <c r="K4" s="293" t="s">
        <v>951</v>
      </c>
      <c r="L4" s="293" t="s">
        <v>952</v>
      </c>
      <c r="M4" s="1039" t="s">
        <v>99</v>
      </c>
      <c r="N4" s="1101"/>
      <c r="O4" s="293" t="s">
        <v>949</v>
      </c>
      <c r="P4" s="293" t="s">
        <v>950</v>
      </c>
      <c r="Q4" s="293" t="s">
        <v>951</v>
      </c>
      <c r="R4" s="293" t="s">
        <v>952</v>
      </c>
      <c r="S4" s="1039" t="s">
        <v>99</v>
      </c>
      <c r="T4" s="1102"/>
    </row>
    <row r="5" spans="1:20" ht="20.3" customHeight="1">
      <c r="A5" s="1276" t="s">
        <v>953</v>
      </c>
      <c r="B5" s="333" t="s">
        <v>954</v>
      </c>
      <c r="C5" s="492" t="s">
        <v>1216</v>
      </c>
      <c r="D5" s="492">
        <v>12</v>
      </c>
      <c r="E5" s="492" t="s">
        <v>1216</v>
      </c>
      <c r="F5" s="492" t="s">
        <v>1216</v>
      </c>
      <c r="G5" s="1279">
        <f>IF(SUM(C5:F5)=0,"－",SUM(C5:F5))</f>
        <v>12</v>
      </c>
      <c r="H5" s="1280"/>
      <c r="I5" s="492" t="s">
        <v>1216</v>
      </c>
      <c r="J5" s="492" t="s">
        <v>1216</v>
      </c>
      <c r="K5" s="492" t="s">
        <v>1216</v>
      </c>
      <c r="L5" s="492" t="s">
        <v>1344</v>
      </c>
      <c r="M5" s="1279" t="str">
        <f>IF(SUM(I5:L5)=0,"－",SUM(I5:L5))</f>
        <v>－</v>
      </c>
      <c r="N5" s="1280"/>
      <c r="O5" s="492" t="s">
        <v>1216</v>
      </c>
      <c r="P5" s="492">
        <v>20</v>
      </c>
      <c r="Q5" s="492" t="s">
        <v>1216</v>
      </c>
      <c r="R5" s="492" t="s">
        <v>1216</v>
      </c>
      <c r="S5" s="1281">
        <f>IF(SUM(O5:R5)=0,"－",SUM(O5:R5))</f>
        <v>20</v>
      </c>
      <c r="T5" s="1282"/>
    </row>
    <row r="6" spans="1:20" ht="20.3" customHeight="1">
      <c r="A6" s="1277"/>
      <c r="B6" s="333" t="s">
        <v>955</v>
      </c>
      <c r="C6" s="492" t="s">
        <v>1216</v>
      </c>
      <c r="D6" s="492">
        <v>10</v>
      </c>
      <c r="E6" s="492" t="s">
        <v>1216</v>
      </c>
      <c r="F6" s="492" t="s">
        <v>1216</v>
      </c>
      <c r="G6" s="1279">
        <f>IF(SUM(C6:F6)=0,"－",SUM(C6:F6))</f>
        <v>10</v>
      </c>
      <c r="H6" s="1280"/>
      <c r="I6" s="492" t="s">
        <v>1216</v>
      </c>
      <c r="J6" s="492" t="s">
        <v>1216</v>
      </c>
      <c r="K6" s="492" t="s">
        <v>1216</v>
      </c>
      <c r="L6" s="492" t="s">
        <v>1216</v>
      </c>
      <c r="M6" s="1279" t="str">
        <f>IF(SUM(I6:L6)=0,"－",SUM(I6:L6))</f>
        <v>－</v>
      </c>
      <c r="N6" s="1280"/>
      <c r="O6" s="492" t="s">
        <v>1216</v>
      </c>
      <c r="P6" s="492">
        <v>10</v>
      </c>
      <c r="Q6" s="492" t="s">
        <v>1216</v>
      </c>
      <c r="R6" s="492" t="s">
        <v>1216</v>
      </c>
      <c r="S6" s="1281">
        <f>IF(SUM(O6:R6)=0,"－",SUM(O6:R6))</f>
        <v>10</v>
      </c>
      <c r="T6" s="1282"/>
    </row>
    <row r="7" spans="1:20" ht="20.3" customHeight="1">
      <c r="A7" s="1277"/>
      <c r="B7" s="333" t="s">
        <v>956</v>
      </c>
      <c r="C7" s="492" t="s">
        <v>1216</v>
      </c>
      <c r="D7" s="492" t="s">
        <v>1216</v>
      </c>
      <c r="E7" s="492" t="s">
        <v>1216</v>
      </c>
      <c r="F7" s="492" t="s">
        <v>1216</v>
      </c>
      <c r="G7" s="1279" t="str">
        <f>IF(SUM(C7:F7)=0,"－",SUM(C7:F7))</f>
        <v>－</v>
      </c>
      <c r="H7" s="1280"/>
      <c r="I7" s="492" t="s">
        <v>1216</v>
      </c>
      <c r="J7" s="492" t="s">
        <v>1216</v>
      </c>
      <c r="K7" s="492" t="s">
        <v>1216</v>
      </c>
      <c r="L7" s="492" t="s">
        <v>1216</v>
      </c>
      <c r="M7" s="1279" t="str">
        <f>IF(SUM(I7:L7)=0,"－",SUM(I7:L7))</f>
        <v>－</v>
      </c>
      <c r="N7" s="1280"/>
      <c r="O7" s="492" t="s">
        <v>1216</v>
      </c>
      <c r="P7" s="492" t="s">
        <v>1216</v>
      </c>
      <c r="Q7" s="492" t="s">
        <v>1216</v>
      </c>
      <c r="R7" s="492" t="s">
        <v>1216</v>
      </c>
      <c r="S7" s="1281" t="str">
        <f>IF(SUM(O7:R7)=0,"－",SUM(O7:R7))</f>
        <v>－</v>
      </c>
      <c r="T7" s="1282"/>
    </row>
    <row r="8" spans="1:20" ht="20.3" customHeight="1">
      <c r="A8" s="1277"/>
      <c r="B8" s="333" t="s">
        <v>957</v>
      </c>
      <c r="C8" s="492" t="s">
        <v>1216</v>
      </c>
      <c r="D8" s="492" t="s">
        <v>1216</v>
      </c>
      <c r="E8" s="492" t="s">
        <v>1216</v>
      </c>
      <c r="F8" s="492" t="s">
        <v>1216</v>
      </c>
      <c r="G8" s="1279" t="str">
        <f>IF(SUM(C8:F8)=0,"－",SUM(C8:F8))</f>
        <v>－</v>
      </c>
      <c r="H8" s="1280"/>
      <c r="I8" s="492" t="s">
        <v>1216</v>
      </c>
      <c r="J8" s="492" t="s">
        <v>1216</v>
      </c>
      <c r="K8" s="492" t="s">
        <v>1216</v>
      </c>
      <c r="L8" s="492" t="s">
        <v>1216</v>
      </c>
      <c r="M8" s="1279" t="str">
        <f>IF(SUM(I8:L8)=0,"－",SUM(I8:L8))</f>
        <v>－</v>
      </c>
      <c r="N8" s="1280"/>
      <c r="O8" s="492" t="s">
        <v>1216</v>
      </c>
      <c r="P8" s="492" t="s">
        <v>1216</v>
      </c>
      <c r="Q8" s="492" t="s">
        <v>1216</v>
      </c>
      <c r="R8" s="492" t="s">
        <v>1216</v>
      </c>
      <c r="S8" s="1281" t="str">
        <f>IF(SUM(O8:R8)=0,"－",SUM(O8:R8))</f>
        <v>－</v>
      </c>
      <c r="T8" s="1282"/>
    </row>
    <row r="9" spans="1:20" ht="20.3" customHeight="1">
      <c r="A9" s="1278"/>
      <c r="B9" s="333" t="s">
        <v>99</v>
      </c>
      <c r="C9" s="492" t="str">
        <f>IF(SUM(C5:C8)=0,"－",SUM(C5:C8))</f>
        <v>－</v>
      </c>
      <c r="D9" s="492">
        <f>IF(SUM(D5:D8)=0,"－",SUM(D5:D8))</f>
        <v>22</v>
      </c>
      <c r="E9" s="492" t="str">
        <f>IF(SUM(E5:E8)=0,"－",SUM(E5:E8))</f>
        <v>－</v>
      </c>
      <c r="F9" s="492" t="str">
        <f>IF(SUM(F5:F8)=0,"－",SUM(F5:F8))</f>
        <v>－</v>
      </c>
      <c r="G9" s="1279">
        <f>IF(SUM(G5:G8)=0,"－",SUM(G5:G8))</f>
        <v>22</v>
      </c>
      <c r="H9" s="1280" t="str">
        <f t="shared" ref="H9:T9" si="0">IF(SUM(H5:H8)=0,"－",SUM(H5:H8))</f>
        <v>－</v>
      </c>
      <c r="I9" s="492" t="str">
        <f>IF(SUM(I5:I8)=0,"－",SUM(I5:I8))</f>
        <v>－</v>
      </c>
      <c r="J9" s="492" t="str">
        <f>IF(SUM(J5:J8)=0,"－",SUM(J5:J8))</f>
        <v>－</v>
      </c>
      <c r="K9" s="492" t="str">
        <f>IF(SUM(K5:K8)=0,"－",SUM(K5:K8))</f>
        <v>－</v>
      </c>
      <c r="L9" s="492" t="str">
        <f>IF(SUM(L5:L8)=0,"－",SUM(L5:L8))</f>
        <v>－</v>
      </c>
      <c r="M9" s="1279" t="str">
        <f>IF(SUM(M5:M8)=0,"－",SUM(M5:M8))</f>
        <v>－</v>
      </c>
      <c r="N9" s="1280" t="str">
        <f t="shared" si="0"/>
        <v>－</v>
      </c>
      <c r="O9" s="492" t="str">
        <f>IF(SUM(O5:O8)=0,"－",SUM(O5:O8))</f>
        <v>－</v>
      </c>
      <c r="P9" s="492">
        <f>IF(SUM(P5:P8)=0,"－",SUM(P5:P8))</f>
        <v>30</v>
      </c>
      <c r="Q9" s="492" t="str">
        <f>IF(SUM(Q5:Q8)=0,"－",SUM(Q5:Q8))</f>
        <v>－</v>
      </c>
      <c r="R9" s="492" t="str">
        <f>IF(SUM(R5:R8)=0,"－",SUM(R5:R8))</f>
        <v>－</v>
      </c>
      <c r="S9" s="1281">
        <f>IF(SUM(S5:S8)=0,"－",SUM(S5:S8))</f>
        <v>30</v>
      </c>
      <c r="T9" s="1282" t="str">
        <f t="shared" si="0"/>
        <v>－</v>
      </c>
    </row>
    <row r="10" spans="1:20" ht="20.3" customHeight="1">
      <c r="A10" s="1276" t="s">
        <v>958</v>
      </c>
      <c r="B10" s="333" t="s">
        <v>954</v>
      </c>
      <c r="C10" s="492" t="s">
        <v>1216</v>
      </c>
      <c r="D10" s="492">
        <v>97</v>
      </c>
      <c r="E10" s="492" t="s">
        <v>1216</v>
      </c>
      <c r="F10" s="492" t="s">
        <v>1216</v>
      </c>
      <c r="G10" s="1279">
        <f>IF(SUM(C10:F10)=0,"－",SUM(C10:F10))</f>
        <v>97</v>
      </c>
      <c r="H10" s="1280"/>
      <c r="I10" s="492" t="s">
        <v>1216</v>
      </c>
      <c r="J10" s="492" t="s">
        <v>1216</v>
      </c>
      <c r="K10" s="492" t="s">
        <v>1216</v>
      </c>
      <c r="L10" s="492" t="s">
        <v>1216</v>
      </c>
      <c r="M10" s="1279" t="str">
        <f>IF(SUM(I10:L10)=0,"－",SUM(I10:L10))</f>
        <v>－</v>
      </c>
      <c r="N10" s="1280"/>
      <c r="O10" s="492" t="s">
        <v>1216</v>
      </c>
      <c r="P10" s="492" t="s">
        <v>1216</v>
      </c>
      <c r="Q10" s="492" t="s">
        <v>1216</v>
      </c>
      <c r="R10" s="492" t="s">
        <v>1216</v>
      </c>
      <c r="S10" s="1281" t="str">
        <f>IF(SUM(O10:R10)=0,"－",SUM(O10:R10))</f>
        <v>－</v>
      </c>
      <c r="T10" s="1282"/>
    </row>
    <row r="11" spans="1:20" ht="20.3" customHeight="1">
      <c r="A11" s="1277"/>
      <c r="B11" s="333" t="s">
        <v>955</v>
      </c>
      <c r="C11" s="492" t="s">
        <v>1216</v>
      </c>
      <c r="D11" s="492">
        <v>254</v>
      </c>
      <c r="E11" s="492" t="s">
        <v>1216</v>
      </c>
      <c r="F11" s="492" t="s">
        <v>1216</v>
      </c>
      <c r="G11" s="1279">
        <f>IF(SUM(C11:F11)=0,"－",SUM(C11:F11))</f>
        <v>254</v>
      </c>
      <c r="H11" s="1280"/>
      <c r="I11" s="492" t="s">
        <v>1216</v>
      </c>
      <c r="J11" s="492" t="s">
        <v>1216</v>
      </c>
      <c r="K11" s="492" t="s">
        <v>1216</v>
      </c>
      <c r="L11" s="492" t="s">
        <v>1216</v>
      </c>
      <c r="M11" s="1279" t="str">
        <f>IF(SUM(I11:L11)=0,"－",SUM(I11:L11))</f>
        <v>－</v>
      </c>
      <c r="N11" s="1280"/>
      <c r="O11" s="492" t="s">
        <v>1216</v>
      </c>
      <c r="P11" s="492" t="s">
        <v>1216</v>
      </c>
      <c r="Q11" s="492" t="s">
        <v>1216</v>
      </c>
      <c r="R11" s="492" t="s">
        <v>1216</v>
      </c>
      <c r="S11" s="1281" t="str">
        <f>IF(SUM(O11:R11)=0,"－",SUM(O11:R11))</f>
        <v>－</v>
      </c>
      <c r="T11" s="1282"/>
    </row>
    <row r="12" spans="1:20" ht="20.3" customHeight="1">
      <c r="A12" s="1277"/>
      <c r="B12" s="333" t="s">
        <v>956</v>
      </c>
      <c r="C12" s="492" t="s">
        <v>1216</v>
      </c>
      <c r="D12" s="492" t="s">
        <v>1216</v>
      </c>
      <c r="E12" s="492" t="s">
        <v>1216</v>
      </c>
      <c r="F12" s="492" t="s">
        <v>1216</v>
      </c>
      <c r="G12" s="1279" t="str">
        <f>IF(SUM(C12:F12)=0,"－",SUM(C12:F12))</f>
        <v>－</v>
      </c>
      <c r="H12" s="1280"/>
      <c r="I12" s="492" t="s">
        <v>1216</v>
      </c>
      <c r="J12" s="492" t="s">
        <v>1216</v>
      </c>
      <c r="K12" s="492" t="s">
        <v>1216</v>
      </c>
      <c r="L12" s="492" t="s">
        <v>1216</v>
      </c>
      <c r="M12" s="1279" t="str">
        <f>IF(SUM(I12:L12)=0,"－",SUM(I12:L12))</f>
        <v>－</v>
      </c>
      <c r="N12" s="1280"/>
      <c r="O12" s="492" t="s">
        <v>1216</v>
      </c>
      <c r="P12" s="492" t="s">
        <v>1216</v>
      </c>
      <c r="Q12" s="492" t="s">
        <v>1216</v>
      </c>
      <c r="R12" s="492" t="s">
        <v>1216</v>
      </c>
      <c r="S12" s="1281" t="str">
        <f>IF(SUM(O12:R12)=0,"－",SUM(O12:R12))</f>
        <v>－</v>
      </c>
      <c r="T12" s="1282"/>
    </row>
    <row r="13" spans="1:20" ht="20.3" customHeight="1">
      <c r="A13" s="1277"/>
      <c r="B13" s="333" t="s">
        <v>957</v>
      </c>
      <c r="C13" s="492" t="s">
        <v>1216</v>
      </c>
      <c r="D13" s="492" t="s">
        <v>1216</v>
      </c>
      <c r="E13" s="492" t="s">
        <v>1216</v>
      </c>
      <c r="F13" s="492" t="s">
        <v>1216</v>
      </c>
      <c r="G13" s="1279" t="str">
        <f>IF(SUM(C13:F13)=0,"－",SUM(C13:F13))</f>
        <v>－</v>
      </c>
      <c r="H13" s="1280"/>
      <c r="I13" s="492" t="s">
        <v>1216</v>
      </c>
      <c r="J13" s="492" t="s">
        <v>1216</v>
      </c>
      <c r="K13" s="492" t="s">
        <v>1216</v>
      </c>
      <c r="L13" s="492" t="s">
        <v>1216</v>
      </c>
      <c r="M13" s="1279" t="str">
        <f>IF(SUM(I13:L13)=0,"－",SUM(I13:L13))</f>
        <v>－</v>
      </c>
      <c r="N13" s="1280"/>
      <c r="O13" s="492" t="s">
        <v>1216</v>
      </c>
      <c r="P13" s="492" t="s">
        <v>1216</v>
      </c>
      <c r="Q13" s="492" t="s">
        <v>1216</v>
      </c>
      <c r="R13" s="492" t="s">
        <v>1216</v>
      </c>
      <c r="S13" s="1281" t="str">
        <f>IF(SUM(O13:R13)=0,"－",SUM(O13:R13))</f>
        <v>－</v>
      </c>
      <c r="T13" s="1282"/>
    </row>
    <row r="14" spans="1:20" ht="20.3" customHeight="1">
      <c r="A14" s="1278"/>
      <c r="B14" s="333" t="s">
        <v>99</v>
      </c>
      <c r="C14" s="492" t="str">
        <f>IF(SUM(C10:C13)=0,"－",SUM(C10:C13))</f>
        <v>－</v>
      </c>
      <c r="D14" s="492">
        <f>IF(SUM(D10:D13)=0,"－",SUM(D10:D13))</f>
        <v>351</v>
      </c>
      <c r="E14" s="492" t="str">
        <f>IF(SUM(E10:E13)=0,"－",SUM(E10:E13))</f>
        <v>－</v>
      </c>
      <c r="F14" s="492" t="str">
        <f>IF(SUM(F10:F13)=0,"－",SUM(F10:F13))</f>
        <v>－</v>
      </c>
      <c r="G14" s="1279">
        <f>IF(SUM(G10:G13)=0,"－",SUM(G10:G13))</f>
        <v>351</v>
      </c>
      <c r="H14" s="1280" t="str">
        <f t="shared" ref="H14:T14" si="1">IF(SUM(H10:H13)=0,"－",SUM(H10:H13))</f>
        <v>－</v>
      </c>
      <c r="I14" s="492" t="str">
        <f>IF(SUM(I10:I13)=0,"－",SUM(I10:I13))</f>
        <v>－</v>
      </c>
      <c r="J14" s="492" t="str">
        <f>IF(SUM(J10:J13)=0,"－",SUM(J10:J13))</f>
        <v>－</v>
      </c>
      <c r="K14" s="492" t="str">
        <f>IF(SUM(K10:K13)=0,"－",SUM(K10:K13))</f>
        <v>－</v>
      </c>
      <c r="L14" s="492" t="str">
        <f>IF(SUM(L10:L13)=0,"－",SUM(L10:L13))</f>
        <v>－</v>
      </c>
      <c r="M14" s="1279" t="str">
        <f>IF(SUM(M10:M13)=0,"－",SUM(M10:M13))</f>
        <v>－</v>
      </c>
      <c r="N14" s="1280" t="str">
        <f t="shared" si="1"/>
        <v>－</v>
      </c>
      <c r="O14" s="492" t="str">
        <f>IF(SUM(O10:O13)=0,"－",SUM(O10:O13))</f>
        <v>－</v>
      </c>
      <c r="P14" s="492" t="str">
        <f>IF(SUM(P10:P13)=0,"－",SUM(P10:P13))</f>
        <v>－</v>
      </c>
      <c r="Q14" s="492" t="str">
        <f>IF(SUM(Q10:Q13)=0,"－",SUM(Q10:Q13))</f>
        <v>－</v>
      </c>
      <c r="R14" s="492" t="str">
        <f>IF(SUM(R10:R13)=0,"－",SUM(R10:R13))</f>
        <v>－</v>
      </c>
      <c r="S14" s="1281" t="str">
        <f>IF(SUM(S10:S13)=0,"－",SUM(S10:S13))</f>
        <v>－</v>
      </c>
      <c r="T14" s="1282" t="str">
        <f t="shared" si="1"/>
        <v>－</v>
      </c>
    </row>
    <row r="15" spans="1:20" ht="20.3" customHeight="1" thickBot="1">
      <c r="A15" s="1283" t="s">
        <v>959</v>
      </c>
      <c r="B15" s="1284"/>
      <c r="C15" s="493" t="str">
        <f>IF(SUM(C5:C8)+SUM(C10:C13)=0,"－",SUM(C5:C8)+SUM(C10:C13))</f>
        <v>－</v>
      </c>
      <c r="D15" s="493">
        <f>IF(SUM(D5:D8)+SUM(D10:D13)=0,"－",SUM(D5:D8)+SUM(D10:D13))</f>
        <v>373</v>
      </c>
      <c r="E15" s="493" t="str">
        <f>IF(SUM(E5:E8)+SUM(E10:E13)=0,"－",SUM(E5:E8)+SUM(E10:E13))</f>
        <v>－</v>
      </c>
      <c r="F15" s="493" t="str">
        <f>IF(SUM(F5:F8)+SUM(F10:F13)=0,"－",SUM(F5:F8)+SUM(F10:F13))</f>
        <v>－</v>
      </c>
      <c r="G15" s="1285">
        <f>IF(SUM(G5:G8)+SUM(G10:G13)=0,"－",SUM(G5:G8)+SUM(G10:G13))</f>
        <v>373</v>
      </c>
      <c r="H15" s="1286" t="str">
        <f t="shared" ref="H15:T15" si="2">IF(SUM(H5:H8)+SUM(H10:H13)=0,"－",SUM(H5:H8)+SUM(H10:H13))</f>
        <v>－</v>
      </c>
      <c r="I15" s="494" t="str">
        <f>IF(SUM(I5:I8)+SUM(I10:I13)=0,"－",SUM(I5:I8)+SUM(I10:I13))</f>
        <v>－</v>
      </c>
      <c r="J15" s="494" t="str">
        <f>IF(SUM(J5:J8)+SUM(J10:J13)=0,"－",SUM(J5:J8)+SUM(J10:J13))</f>
        <v>－</v>
      </c>
      <c r="K15" s="494" t="str">
        <f>IF(SUM(K5:K8)+SUM(K10:K13)=0,"－",SUM(K5:K8)+SUM(K10:K13))</f>
        <v>－</v>
      </c>
      <c r="L15" s="494" t="str">
        <f>IF(SUM(L5:L8)+SUM(L10:L13)=0,"－",SUM(L5:L8)+SUM(L10:L13))</f>
        <v>－</v>
      </c>
      <c r="M15" s="1285" t="str">
        <f>IF(SUM(M5:M8)+SUM(M10:M13)=0,"－",SUM(M5:M8)+SUM(M10:M13))</f>
        <v>－</v>
      </c>
      <c r="N15" s="1286" t="str">
        <f t="shared" si="2"/>
        <v>－</v>
      </c>
      <c r="O15" s="494" t="str">
        <f>IF(SUM(O5:O8)+SUM(O10:O13)=0,"－",SUM(O5:O8)+SUM(O10:O13))</f>
        <v>－</v>
      </c>
      <c r="P15" s="493">
        <f>IF(SUM(P5:P8)+SUM(P10:P13)=0,"－",SUM(P5:P8)+SUM(P10:P13))</f>
        <v>30</v>
      </c>
      <c r="Q15" s="494" t="str">
        <f>IF(SUM(Q5:Q8)+SUM(Q10:Q13)=0,"－",SUM(Q5:Q8)+SUM(Q10:Q13))</f>
        <v>－</v>
      </c>
      <c r="R15" s="494" t="str">
        <f>IF(SUM(R5:R8)+SUM(R10:R13)=0,"－",SUM(R5:R8)+SUM(R10:R13))</f>
        <v>－</v>
      </c>
      <c r="S15" s="1287">
        <f>IF(SUM(S5:S8)+SUM(S10:S13)=0,"－",SUM(S5:S8)+SUM(S10:S13))</f>
        <v>30</v>
      </c>
      <c r="T15" s="1288" t="str">
        <f t="shared" si="2"/>
        <v>－</v>
      </c>
    </row>
    <row r="16" spans="1:20" ht="20.3" customHeight="1" thickTop="1">
      <c r="A16" s="334"/>
      <c r="B16" s="335" t="s">
        <v>945</v>
      </c>
      <c r="C16" s="1289" t="s">
        <v>1713</v>
      </c>
      <c r="D16" s="1290"/>
      <c r="E16" s="1290"/>
      <c r="F16" s="1290"/>
      <c r="G16" s="1290"/>
      <c r="H16" s="1291"/>
      <c r="I16" s="1289" t="s">
        <v>960</v>
      </c>
      <c r="J16" s="1290"/>
      <c r="K16" s="1290"/>
      <c r="L16" s="1290"/>
      <c r="M16" s="1291"/>
      <c r="N16" s="1289" t="s">
        <v>853</v>
      </c>
      <c r="O16" s="1290"/>
      <c r="P16" s="1290"/>
      <c r="Q16" s="1290"/>
      <c r="R16" s="1290"/>
      <c r="S16" s="1290"/>
      <c r="T16" s="1292"/>
    </row>
    <row r="17" spans="1:20" ht="20.3" customHeight="1">
      <c r="A17" s="331" t="s">
        <v>948</v>
      </c>
      <c r="B17" s="548" t="s">
        <v>1694</v>
      </c>
      <c r="C17" s="293" t="s">
        <v>949</v>
      </c>
      <c r="D17" s="293" t="s">
        <v>950</v>
      </c>
      <c r="E17" s="293" t="s">
        <v>951</v>
      </c>
      <c r="F17" s="293" t="s">
        <v>952</v>
      </c>
      <c r="G17" s="308" t="s">
        <v>961</v>
      </c>
      <c r="H17" s="293" t="s">
        <v>99</v>
      </c>
      <c r="I17" s="293" t="s">
        <v>949</v>
      </c>
      <c r="J17" s="293" t="s">
        <v>950</v>
      </c>
      <c r="K17" s="293" t="s">
        <v>951</v>
      </c>
      <c r="L17" s="293" t="s">
        <v>952</v>
      </c>
      <c r="M17" s="293" t="s">
        <v>99</v>
      </c>
      <c r="N17" s="293" t="s">
        <v>949</v>
      </c>
      <c r="O17" s="293" t="s">
        <v>950</v>
      </c>
      <c r="P17" s="293" t="s">
        <v>951</v>
      </c>
      <c r="Q17" s="293" t="s">
        <v>952</v>
      </c>
      <c r="R17" s="308" t="s">
        <v>961</v>
      </c>
      <c r="S17" s="1039" t="s">
        <v>99</v>
      </c>
      <c r="T17" s="1102"/>
    </row>
    <row r="18" spans="1:20" ht="20.3" customHeight="1">
      <c r="A18" s="1276" t="s">
        <v>953</v>
      </c>
      <c r="B18" s="333" t="s">
        <v>954</v>
      </c>
      <c r="C18" s="492" t="s">
        <v>1800</v>
      </c>
      <c r="D18" s="492" t="s">
        <v>1216</v>
      </c>
      <c r="E18" s="492" t="s">
        <v>1216</v>
      </c>
      <c r="F18" s="492" t="s">
        <v>1216</v>
      </c>
      <c r="G18" s="492" t="s">
        <v>1216</v>
      </c>
      <c r="H18" s="492" t="str">
        <f>IF(SUM(C18:G18)=0,"－",SUM(C18:G18))</f>
        <v>－</v>
      </c>
      <c r="I18" s="492" t="s">
        <v>1216</v>
      </c>
      <c r="J18" s="492" t="s">
        <v>1216</v>
      </c>
      <c r="K18" s="492" t="s">
        <v>1216</v>
      </c>
      <c r="L18" s="492" t="s">
        <v>1216</v>
      </c>
      <c r="M18" s="492" t="str">
        <f>IF(SUM(H18:L18)=0,"－",SUM(H18:L18))</f>
        <v>－</v>
      </c>
      <c r="N18" s="492" t="s">
        <v>1216</v>
      </c>
      <c r="O18" s="492">
        <v>32</v>
      </c>
      <c r="P18" s="492" t="s">
        <v>1216</v>
      </c>
      <c r="Q18" s="492" t="s">
        <v>1216</v>
      </c>
      <c r="R18" s="492" t="s">
        <v>1216</v>
      </c>
      <c r="S18" s="1281">
        <f>IF(SUM(N18:R18)=0,"－",SUM(N18:R18))</f>
        <v>32</v>
      </c>
      <c r="T18" s="1282">
        <f t="shared" ref="T18:T27" si="3">IF(SUM(O18:S18)=0,"－",SUM(O18:S18))</f>
        <v>64</v>
      </c>
    </row>
    <row r="19" spans="1:20" ht="20.3" customHeight="1">
      <c r="A19" s="1277"/>
      <c r="B19" s="333" t="s">
        <v>955</v>
      </c>
      <c r="C19" s="492" t="s">
        <v>1216</v>
      </c>
      <c r="D19" s="492" t="s">
        <v>1216</v>
      </c>
      <c r="E19" s="492" t="s">
        <v>1216</v>
      </c>
      <c r="F19" s="492" t="s">
        <v>1216</v>
      </c>
      <c r="G19" s="492" t="s">
        <v>1216</v>
      </c>
      <c r="H19" s="492" t="str">
        <f>IF(SUM(C19:G19)=0,"－",SUM(C19:G19))</f>
        <v>－</v>
      </c>
      <c r="I19" s="492" t="s">
        <v>1216</v>
      </c>
      <c r="J19" s="492" t="s">
        <v>1216</v>
      </c>
      <c r="K19" s="492" t="s">
        <v>1216</v>
      </c>
      <c r="L19" s="492" t="s">
        <v>1216</v>
      </c>
      <c r="M19" s="492" t="str">
        <f>IF(SUM(H19:L19)=0,"－",SUM(H19:L19))</f>
        <v>－</v>
      </c>
      <c r="N19" s="492" t="s">
        <v>1216</v>
      </c>
      <c r="O19" s="492">
        <v>20</v>
      </c>
      <c r="P19" s="492" t="s">
        <v>1216</v>
      </c>
      <c r="Q19" s="492" t="s">
        <v>1216</v>
      </c>
      <c r="R19" s="492" t="s">
        <v>1216</v>
      </c>
      <c r="S19" s="1281">
        <f>IF(SUM(N19:R19)=0,"－",SUM(N19:R19))</f>
        <v>20</v>
      </c>
      <c r="T19" s="1282">
        <f t="shared" si="3"/>
        <v>40</v>
      </c>
    </row>
    <row r="20" spans="1:20" ht="20.3" customHeight="1">
      <c r="A20" s="1277"/>
      <c r="B20" s="333" t="s">
        <v>956</v>
      </c>
      <c r="C20" s="492" t="s">
        <v>1216</v>
      </c>
      <c r="D20" s="492" t="s">
        <v>1216</v>
      </c>
      <c r="E20" s="492" t="s">
        <v>1216</v>
      </c>
      <c r="F20" s="492" t="s">
        <v>1216</v>
      </c>
      <c r="G20" s="492" t="s">
        <v>1216</v>
      </c>
      <c r="H20" s="492" t="str">
        <f>IF(SUM(C20:G20)=0,"－",SUM(C20:G20))</f>
        <v>－</v>
      </c>
      <c r="I20" s="492" t="s">
        <v>1216</v>
      </c>
      <c r="J20" s="492" t="s">
        <v>1216</v>
      </c>
      <c r="K20" s="492" t="s">
        <v>1216</v>
      </c>
      <c r="L20" s="492" t="s">
        <v>1216</v>
      </c>
      <c r="M20" s="492" t="str">
        <f>IF(SUM(H20:L20)=0,"－",SUM(H20:L20))</f>
        <v>－</v>
      </c>
      <c r="N20" s="492" t="s">
        <v>1216</v>
      </c>
      <c r="O20" s="492" t="s">
        <v>1216</v>
      </c>
      <c r="P20" s="492" t="s">
        <v>1216</v>
      </c>
      <c r="Q20" s="492" t="s">
        <v>1216</v>
      </c>
      <c r="R20" s="492" t="s">
        <v>1216</v>
      </c>
      <c r="S20" s="1281" t="str">
        <f>IF(SUM(N20:R20)=0,"－",SUM(N20:R20))</f>
        <v>－</v>
      </c>
      <c r="T20" s="1282" t="str">
        <f t="shared" si="3"/>
        <v>－</v>
      </c>
    </row>
    <row r="21" spans="1:20" ht="20.3" customHeight="1">
      <c r="A21" s="1277"/>
      <c r="B21" s="333" t="s">
        <v>957</v>
      </c>
      <c r="C21" s="492" t="s">
        <v>1216</v>
      </c>
      <c r="D21" s="492" t="s">
        <v>1216</v>
      </c>
      <c r="E21" s="492" t="s">
        <v>1216</v>
      </c>
      <c r="F21" s="492" t="s">
        <v>1216</v>
      </c>
      <c r="G21" s="492" t="s">
        <v>1216</v>
      </c>
      <c r="H21" s="492" t="str">
        <f>IF(SUM(C21:G21)=0,"－",SUM(C21:G21))</f>
        <v>－</v>
      </c>
      <c r="I21" s="492" t="s">
        <v>1216</v>
      </c>
      <c r="J21" s="492" t="s">
        <v>1216</v>
      </c>
      <c r="K21" s="492" t="s">
        <v>1216</v>
      </c>
      <c r="L21" s="492" t="s">
        <v>1216</v>
      </c>
      <c r="M21" s="492" t="str">
        <f>IF(SUM(H21:L21)=0,"－",SUM(H21:L21))</f>
        <v>－</v>
      </c>
      <c r="N21" s="492" t="s">
        <v>1216</v>
      </c>
      <c r="O21" s="492" t="s">
        <v>1216</v>
      </c>
      <c r="P21" s="492" t="s">
        <v>1216</v>
      </c>
      <c r="Q21" s="492" t="s">
        <v>1216</v>
      </c>
      <c r="R21" s="492" t="s">
        <v>1216</v>
      </c>
      <c r="S21" s="1281" t="str">
        <f>IF(SUM(N21:R21)=0,"－",SUM(N21:R21))</f>
        <v>－</v>
      </c>
      <c r="T21" s="1282" t="str">
        <f t="shared" si="3"/>
        <v>－</v>
      </c>
    </row>
    <row r="22" spans="1:20" ht="20.3" customHeight="1">
      <c r="A22" s="1278"/>
      <c r="B22" s="333" t="s">
        <v>99</v>
      </c>
      <c r="C22" s="492" t="str">
        <f>IF(SUM(C18:C21)=0,"－",SUM(C18:C21))</f>
        <v>－</v>
      </c>
      <c r="D22" s="492" t="str">
        <f>IF(SUM(D18:D21)=0,"－",SUM(D18:D21))</f>
        <v>－</v>
      </c>
      <c r="E22" s="492" t="str">
        <f>IF(SUM(E18:E21)=0,"－",SUM(E18:E21))</f>
        <v>－</v>
      </c>
      <c r="F22" s="492" t="str">
        <f>IF(SUM(F18:F21)=0,"－",SUM(F18:F21))</f>
        <v>－</v>
      </c>
      <c r="G22" s="492" t="str">
        <f>IF(SUM(G18:G21)=0,"－",SUM(G18:G21))</f>
        <v>－</v>
      </c>
      <c r="H22" s="492" t="str">
        <f>IF(SUM(H18:H21)=0,"－",SUM(H18:H21))</f>
        <v>－</v>
      </c>
      <c r="I22" s="492" t="str">
        <f>IF(SUM(I18:I21)=0,"－",SUM(I18:I21))</f>
        <v>－</v>
      </c>
      <c r="J22" s="492" t="str">
        <f>IF(SUM(J18:J21)=0,"－",SUM(J18:J21))</f>
        <v>－</v>
      </c>
      <c r="K22" s="492" t="str">
        <f>IF(SUM(K18:K21)=0,"－",SUM(K18:K21))</f>
        <v>－</v>
      </c>
      <c r="L22" s="492" t="str">
        <f>IF(SUM(L18:L21)=0,"－",SUM(L18:L21))</f>
        <v>－</v>
      </c>
      <c r="M22" s="492" t="str">
        <f>IF(SUM(M18:M21)=0,"－",SUM(M18:M21))</f>
        <v>－</v>
      </c>
      <c r="N22" s="492" t="str">
        <f>IF(SUM(N18:N21)=0,"－",SUM(N18:N21))</f>
        <v>－</v>
      </c>
      <c r="O22" s="495">
        <f>IF(SUM(O18:O21)=0,"－",SUM(O18:O21))</f>
        <v>52</v>
      </c>
      <c r="P22" s="492" t="str">
        <f>IF(SUM(P18:P21)=0,"－",SUM(P18:P21))</f>
        <v>－</v>
      </c>
      <c r="Q22" s="492" t="str">
        <f>IF(SUM(Q18:Q21)=0,"－",SUM(Q18:Q21))</f>
        <v>－</v>
      </c>
      <c r="R22" s="492" t="str">
        <f>IF(SUM(R18:R21)=0,"－",SUM(R18:R21))</f>
        <v>－</v>
      </c>
      <c r="S22" s="1281">
        <f>IF(SUM(N22:R22)=0,"－",SUM(N22:R22))</f>
        <v>52</v>
      </c>
      <c r="T22" s="1282">
        <f t="shared" si="3"/>
        <v>104</v>
      </c>
    </row>
    <row r="23" spans="1:20" ht="20.3" customHeight="1">
      <c r="A23" s="1276" t="s">
        <v>958</v>
      </c>
      <c r="B23" s="333" t="s">
        <v>954</v>
      </c>
      <c r="C23" s="492" t="s">
        <v>1216</v>
      </c>
      <c r="D23" s="492" t="s">
        <v>1216</v>
      </c>
      <c r="E23" s="492" t="s">
        <v>1216</v>
      </c>
      <c r="F23" s="492" t="s">
        <v>1216</v>
      </c>
      <c r="G23" s="492" t="s">
        <v>1216</v>
      </c>
      <c r="H23" s="492" t="str">
        <f>IF(SUM(C23:G23)=0,"－",SUM(C23:G23))</f>
        <v>－</v>
      </c>
      <c r="I23" s="492" t="s">
        <v>1216</v>
      </c>
      <c r="J23" s="492" t="s">
        <v>1216</v>
      </c>
      <c r="K23" s="492" t="s">
        <v>1216</v>
      </c>
      <c r="L23" s="492" t="s">
        <v>1216</v>
      </c>
      <c r="M23" s="492" t="str">
        <f>IF(SUM(H23:L23)=0,"－",SUM(H23:L23))</f>
        <v>－</v>
      </c>
      <c r="N23" s="492" t="s">
        <v>1216</v>
      </c>
      <c r="O23" s="492">
        <v>97</v>
      </c>
      <c r="P23" s="492" t="s">
        <v>1216</v>
      </c>
      <c r="Q23" s="492" t="s">
        <v>1216</v>
      </c>
      <c r="R23" s="492" t="s">
        <v>1216</v>
      </c>
      <c r="S23" s="1281">
        <f>IF(SUM(N23:R23)=0,"－",SUM(N23:R23))</f>
        <v>97</v>
      </c>
      <c r="T23" s="1282">
        <f t="shared" si="3"/>
        <v>194</v>
      </c>
    </row>
    <row r="24" spans="1:20" ht="20.3" customHeight="1">
      <c r="A24" s="1277"/>
      <c r="B24" s="333" t="s">
        <v>955</v>
      </c>
      <c r="C24" s="492" t="s">
        <v>1216</v>
      </c>
      <c r="D24" s="492" t="s">
        <v>1216</v>
      </c>
      <c r="E24" s="492" t="s">
        <v>1216</v>
      </c>
      <c r="F24" s="492" t="s">
        <v>1216</v>
      </c>
      <c r="G24" s="492" t="s">
        <v>1216</v>
      </c>
      <c r="H24" s="492" t="str">
        <f>IF(SUM(C24:G24)=0,"－",SUM(C24:G24))</f>
        <v>－</v>
      </c>
      <c r="I24" s="492" t="s">
        <v>1216</v>
      </c>
      <c r="J24" s="492">
        <v>201</v>
      </c>
      <c r="K24" s="492" t="s">
        <v>1216</v>
      </c>
      <c r="L24" s="492" t="s">
        <v>1216</v>
      </c>
      <c r="M24" s="492">
        <f>IF(SUM(H24:L24)=0,"－",SUM(H24:L24))</f>
        <v>201</v>
      </c>
      <c r="N24" s="492" t="s">
        <v>1216</v>
      </c>
      <c r="O24" s="492">
        <v>455</v>
      </c>
      <c r="P24" s="492" t="s">
        <v>1216</v>
      </c>
      <c r="Q24" s="492" t="s">
        <v>1216</v>
      </c>
      <c r="R24" s="492" t="s">
        <v>1216</v>
      </c>
      <c r="S24" s="1281">
        <f>IF(SUM(N24:R24)=0,"－",SUM(N24:R24))</f>
        <v>455</v>
      </c>
      <c r="T24" s="1282">
        <f t="shared" si="3"/>
        <v>910</v>
      </c>
    </row>
    <row r="25" spans="1:20" ht="20.3" customHeight="1">
      <c r="A25" s="1277"/>
      <c r="B25" s="333" t="s">
        <v>956</v>
      </c>
      <c r="C25" s="492" t="s">
        <v>1216</v>
      </c>
      <c r="D25" s="492" t="s">
        <v>1216</v>
      </c>
      <c r="E25" s="492" t="s">
        <v>1216</v>
      </c>
      <c r="F25" s="492" t="s">
        <v>1216</v>
      </c>
      <c r="G25" s="492" t="s">
        <v>1216</v>
      </c>
      <c r="H25" s="492" t="str">
        <f>IF(SUM(C25:G25)=0,"－",SUM(C25:G25))</f>
        <v>－</v>
      </c>
      <c r="I25" s="492" t="s">
        <v>1216</v>
      </c>
      <c r="J25" s="492" t="s">
        <v>1216</v>
      </c>
      <c r="K25" s="492" t="s">
        <v>1216</v>
      </c>
      <c r="L25" s="492" t="s">
        <v>1216</v>
      </c>
      <c r="M25" s="492" t="str">
        <f>IF(SUM(H25:L25)=0,"－",SUM(H25:L25))</f>
        <v>－</v>
      </c>
      <c r="N25" s="492" t="s">
        <v>1216</v>
      </c>
      <c r="O25" s="492" t="s">
        <v>1216</v>
      </c>
      <c r="P25" s="492" t="s">
        <v>1216</v>
      </c>
      <c r="Q25" s="492" t="s">
        <v>1216</v>
      </c>
      <c r="R25" s="492" t="s">
        <v>1216</v>
      </c>
      <c r="S25" s="1281" t="str">
        <f>IF(SUM(N25:R25)=0,"－",SUM(N25:R25))</f>
        <v>－</v>
      </c>
      <c r="T25" s="1282" t="str">
        <f t="shared" si="3"/>
        <v>－</v>
      </c>
    </row>
    <row r="26" spans="1:20" ht="20.3" customHeight="1">
      <c r="A26" s="1277"/>
      <c r="B26" s="333" t="s">
        <v>957</v>
      </c>
      <c r="C26" s="492" t="s">
        <v>1216</v>
      </c>
      <c r="D26" s="492" t="s">
        <v>1216</v>
      </c>
      <c r="E26" s="492" t="s">
        <v>1216</v>
      </c>
      <c r="F26" s="492" t="s">
        <v>1216</v>
      </c>
      <c r="G26" s="492" t="s">
        <v>1216</v>
      </c>
      <c r="H26" s="492" t="str">
        <f>IF(SUM(C26:G26)=0,"－",SUM(C26:G26))</f>
        <v>－</v>
      </c>
      <c r="I26" s="492" t="s">
        <v>1216</v>
      </c>
      <c r="J26" s="492" t="s">
        <v>1216</v>
      </c>
      <c r="K26" s="492" t="s">
        <v>1216</v>
      </c>
      <c r="L26" s="492" t="s">
        <v>1216</v>
      </c>
      <c r="M26" s="492" t="str">
        <f>IF(SUM(H26:L26)=0,"－",SUM(H26:L26))</f>
        <v>－</v>
      </c>
      <c r="N26" s="492" t="s">
        <v>1216</v>
      </c>
      <c r="O26" s="492" t="s">
        <v>1216</v>
      </c>
      <c r="P26" s="492" t="s">
        <v>1216</v>
      </c>
      <c r="Q26" s="492" t="s">
        <v>1216</v>
      </c>
      <c r="R26" s="492" t="s">
        <v>1216</v>
      </c>
      <c r="S26" s="1281" t="str">
        <f>IF(SUM(N26:R26)=0,"－",SUM(N26:R26))</f>
        <v>－</v>
      </c>
      <c r="T26" s="1282" t="str">
        <f t="shared" si="3"/>
        <v>－</v>
      </c>
    </row>
    <row r="27" spans="1:20" ht="20.3" customHeight="1">
      <c r="A27" s="1278"/>
      <c r="B27" s="333" t="s">
        <v>99</v>
      </c>
      <c r="C27" s="492" t="str">
        <f>IF(SUM(C23:C26)=0,"－",SUM(C23:C26))</f>
        <v>－</v>
      </c>
      <c r="D27" s="492" t="str">
        <f>IF(SUM(D23:D26)=0,"－",SUM(D23:D26))</f>
        <v>－</v>
      </c>
      <c r="E27" s="492" t="str">
        <f>IF(SUM(E23:E26)=0,"－",SUM(E23:E26))</f>
        <v>－</v>
      </c>
      <c r="F27" s="492" t="str">
        <f>IF(SUM(F23:F26)=0,"－",SUM(F23:F26))</f>
        <v>－</v>
      </c>
      <c r="G27" s="492" t="str">
        <f>IF(SUM(G23:G26)=0,"－",SUM(G23:G26))</f>
        <v>－</v>
      </c>
      <c r="H27" s="492" t="str">
        <f>IF(SUM(H23:H26)=0,"－",SUM(H23:H26))</f>
        <v>－</v>
      </c>
      <c r="I27" s="492" t="str">
        <f>IF(SUM(I23:I26)=0,"－",SUM(I23:I26))</f>
        <v>－</v>
      </c>
      <c r="J27" s="492">
        <f>IF(SUM(J23:J26)=0,"－",SUM(J23:J26))</f>
        <v>201</v>
      </c>
      <c r="K27" s="492" t="str">
        <f>IF(SUM(K23:K26)=0,"－",SUM(K23:K26))</f>
        <v>－</v>
      </c>
      <c r="L27" s="492" t="str">
        <f>IF(SUM(L23:L26)=0,"－",SUM(L23:L26))</f>
        <v>－</v>
      </c>
      <c r="M27" s="492">
        <f>IF(SUM(M23:M26)=0,"－",SUM(M23:M26))</f>
        <v>201</v>
      </c>
      <c r="N27" s="492" t="str">
        <f>IF(SUM(N23:N26)=0,"－",SUM(N23:N26))</f>
        <v>－</v>
      </c>
      <c r="O27" s="492">
        <f>IF(SUM(O23:O26)=0,"－",SUM(O23:O26))</f>
        <v>552</v>
      </c>
      <c r="P27" s="492" t="str">
        <f>IF(SUM(P23:P26)=0,"－",SUM(P23:P26))</f>
        <v>－</v>
      </c>
      <c r="Q27" s="492" t="str">
        <f>IF(SUM(Q23:Q26)=0,"－",SUM(Q23:Q26))</f>
        <v>－</v>
      </c>
      <c r="R27" s="492" t="str">
        <f>IF(SUM(R23:R26)=0,"－",SUM(R23:R26))</f>
        <v>－</v>
      </c>
      <c r="S27" s="1281">
        <f>IF(SUM(N27:R27)=0,"－",SUM(N27:R27))</f>
        <v>552</v>
      </c>
      <c r="T27" s="1282">
        <f t="shared" si="3"/>
        <v>1104</v>
      </c>
    </row>
    <row r="28" spans="1:20" ht="20.3" customHeight="1">
      <c r="A28" s="1149" t="s">
        <v>959</v>
      </c>
      <c r="B28" s="1001"/>
      <c r="C28" s="496" t="str">
        <f>IF(SUM(C18:C21)+SUM(C23:C26)=0,"－",SUM(C18:C21)+SUM(C23:C26))</f>
        <v>－</v>
      </c>
      <c r="D28" s="497" t="str">
        <f>IF(SUM(D18:D21)+SUM(D23:D26)=0,"－",SUM(D18:D21)+SUM(D23:D26))</f>
        <v>－</v>
      </c>
      <c r="E28" s="496" t="str">
        <f>IF(SUM(E18:E21)+SUM(E23:E26)=0,"－",SUM(E18:E21)+SUM(E23:E26))</f>
        <v>－</v>
      </c>
      <c r="F28" s="498" t="str">
        <f>IF(SUM(F18:F21)+SUM(F23:F26)=0,"－",SUM(F18:F21)+SUM(F23:F26))</f>
        <v>－</v>
      </c>
      <c r="G28" s="497" t="str">
        <f>IF(SUM(G18:G21)+SUM(G23:G26)=0,"－",SUM(G18:G21)+SUM(G23:G26))</f>
        <v>－</v>
      </c>
      <c r="H28" s="497" t="str">
        <f>IF(SUM(H18:H21)+SUM(H23:H26)=0,"－",SUM(H18:H21)+SUM(H23:H26))</f>
        <v>－</v>
      </c>
      <c r="I28" s="496" t="str">
        <f>IF(SUM(I18:I21)+SUM(I23:I26)=0,"－",SUM(I18:I21)+SUM(I23:I26))</f>
        <v>－</v>
      </c>
      <c r="J28" s="496">
        <f>IF(SUM(J18:J21)+SUM(J23:J26)=0,"－",SUM(J18:J21)+SUM(J23:J26))</f>
        <v>201</v>
      </c>
      <c r="K28" s="497" t="str">
        <f>IF(SUM(K18:K21)+SUM(K23:K26)=0,"－",SUM(K18:K21)+SUM(K23:K26))</f>
        <v>－</v>
      </c>
      <c r="L28" s="499" t="str">
        <f>IF(SUM(L18:L21)+SUM(L23:L26)=0,"－",SUM(L18:L21)+SUM(L23:L26))</f>
        <v>－</v>
      </c>
      <c r="M28" s="497">
        <f>IF(SUM(M18:M21)+SUM(M23:M26)=0,"－",SUM(M18:M21)+SUM(M23:M26))</f>
        <v>201</v>
      </c>
      <c r="N28" s="497" t="str">
        <f>IF(SUM(N18:N21)+SUM(N23:N26)=0,"－",SUM(N18:N21)+SUM(N23:N26))</f>
        <v>－</v>
      </c>
      <c r="O28" s="497">
        <f>IF(SUM(O18:O21)+SUM(O23:O26)=0,"－",SUM(O18:O21)+SUM(O23:O26))</f>
        <v>604</v>
      </c>
      <c r="P28" s="492" t="str">
        <f>IF(SUM(P18:P21)+SUM(P23:P26)=0,"－",SUM(P18:P21)+SUM(P23:P26))</f>
        <v>－</v>
      </c>
      <c r="Q28" s="496" t="str">
        <f>IF(SUM(Q18:Q21)+SUM(Q23:Q26)=0,"－",SUM(Q18:Q21)+SUM(Q23:Q26))</f>
        <v>－</v>
      </c>
      <c r="R28" s="496" t="str">
        <f>IF(SUM(R18:R21)+SUM(R23:R26)=0,"－",SUM(R18:R21)+SUM(R23:R26))</f>
        <v>－</v>
      </c>
      <c r="S28" s="1293">
        <f>IF(SUM(S18:S21)+SUM(S23:S26)=0,"－",SUM(S18:S21)+SUM(S23:S26))</f>
        <v>604</v>
      </c>
      <c r="T28" s="1294">
        <f t="shared" ref="T28" si="4">IF(SUM(T18:T21)+SUM(T23:T26)=0,"－",SUM(T18:T21)+SUM(T23:T26))</f>
        <v>1208</v>
      </c>
    </row>
    <row r="29" spans="1:20" ht="20.3" customHeight="1">
      <c r="A29" s="291"/>
      <c r="B29" s="336" t="s">
        <v>962</v>
      </c>
      <c r="C29" s="291"/>
      <c r="D29" s="291"/>
      <c r="E29" s="291"/>
      <c r="F29" s="291"/>
      <c r="G29" s="291"/>
      <c r="H29" s="291"/>
      <c r="I29" s="291"/>
      <c r="J29" s="291"/>
      <c r="K29" s="291"/>
      <c r="L29" s="291"/>
      <c r="M29" s="291"/>
      <c r="N29" s="291"/>
      <c r="O29" s="1153" t="s">
        <v>1798</v>
      </c>
      <c r="P29" s="1153"/>
      <c r="Q29" s="1153"/>
      <c r="R29" s="1153"/>
      <c r="S29" s="1153"/>
      <c r="T29" s="1153"/>
    </row>
    <row r="30" spans="1:20" ht="20.3" customHeight="1">
      <c r="A30" s="291"/>
      <c r="B30" s="291" t="s">
        <v>1801</v>
      </c>
      <c r="C30" s="291"/>
      <c r="D30" s="291"/>
      <c r="E30" s="291"/>
      <c r="F30" s="291"/>
      <c r="G30" s="291"/>
      <c r="H30" s="291"/>
      <c r="I30" s="291"/>
      <c r="J30" s="291"/>
      <c r="K30" s="291"/>
      <c r="L30" s="291"/>
      <c r="M30" s="291"/>
      <c r="N30" s="291"/>
      <c r="O30" s="291"/>
      <c r="P30" s="291"/>
      <c r="Q30" s="291"/>
      <c r="R30" s="291"/>
      <c r="S30" s="291"/>
      <c r="T30" s="291"/>
    </row>
    <row r="31" spans="1:20">
      <c r="A31" s="291"/>
      <c r="B31" s="291"/>
      <c r="C31" s="291"/>
      <c r="D31" s="291"/>
      <c r="E31" s="291"/>
      <c r="F31" s="291"/>
      <c r="G31" s="291"/>
      <c r="H31" s="291"/>
      <c r="I31" s="291"/>
      <c r="J31" s="291"/>
      <c r="K31" s="291"/>
      <c r="L31" s="291"/>
      <c r="M31" s="291"/>
      <c r="N31" s="291"/>
      <c r="O31" s="291"/>
      <c r="P31" s="291"/>
      <c r="Q31" s="291"/>
      <c r="R31" s="291"/>
      <c r="S31" s="291"/>
      <c r="T31" s="291"/>
    </row>
    <row r="32" spans="1:20">
      <c r="A32" s="291"/>
      <c r="B32" s="291"/>
      <c r="C32" s="291"/>
      <c r="D32" s="291"/>
      <c r="E32" s="291"/>
      <c r="F32" s="291"/>
      <c r="G32" s="291"/>
      <c r="H32" s="291"/>
      <c r="I32" s="291"/>
      <c r="J32" s="291"/>
      <c r="K32" s="291"/>
      <c r="L32" s="291"/>
      <c r="M32" s="291"/>
      <c r="N32" s="291"/>
      <c r="O32" s="291"/>
      <c r="P32" s="291"/>
      <c r="Q32" s="291"/>
      <c r="R32" s="291"/>
      <c r="S32" s="291"/>
      <c r="T32" s="291"/>
    </row>
    <row r="33" spans="1:20">
      <c r="A33" s="291"/>
      <c r="B33" s="291"/>
      <c r="C33" s="291"/>
      <c r="D33" s="291"/>
      <c r="E33" s="291"/>
      <c r="F33" s="291"/>
      <c r="G33" s="291"/>
      <c r="H33" s="291"/>
      <c r="I33" s="291"/>
      <c r="J33" s="291"/>
      <c r="K33" s="291"/>
      <c r="L33" s="291"/>
      <c r="M33" s="291"/>
      <c r="N33" s="291"/>
      <c r="O33" s="291"/>
      <c r="P33" s="291"/>
      <c r="Q33" s="291"/>
      <c r="R33" s="291"/>
      <c r="S33" s="291"/>
      <c r="T33" s="291"/>
    </row>
  </sheetData>
  <sheetProtection selectLockedCells="1" selectUnlockedCells="1"/>
  <mergeCells count="64">
    <mergeCell ref="A28:B28"/>
    <mergeCell ref="S28:T28"/>
    <mergeCell ref="O29:T29"/>
    <mergeCell ref="A23:A27"/>
    <mergeCell ref="S23:T23"/>
    <mergeCell ref="S24:T24"/>
    <mergeCell ref="S25:T25"/>
    <mergeCell ref="S26:T26"/>
    <mergeCell ref="S27:T27"/>
    <mergeCell ref="C16:H16"/>
    <mergeCell ref="I16:M16"/>
    <mergeCell ref="N16:T16"/>
    <mergeCell ref="S17:T17"/>
    <mergeCell ref="A18:A22"/>
    <mergeCell ref="S18:T18"/>
    <mergeCell ref="S19:T19"/>
    <mergeCell ref="S20:T20"/>
    <mergeCell ref="S21:T21"/>
    <mergeCell ref="S22:T22"/>
    <mergeCell ref="G14:H14"/>
    <mergeCell ref="M14:N14"/>
    <mergeCell ref="S14:T14"/>
    <mergeCell ref="A15:B15"/>
    <mergeCell ref="G15:H15"/>
    <mergeCell ref="M15:N15"/>
    <mergeCell ref="S15:T15"/>
    <mergeCell ref="G9:H9"/>
    <mergeCell ref="M9:N9"/>
    <mergeCell ref="S9:T9"/>
    <mergeCell ref="A10:A14"/>
    <mergeCell ref="G10:H10"/>
    <mergeCell ref="M10:N10"/>
    <mergeCell ref="S10:T10"/>
    <mergeCell ref="G11:H11"/>
    <mergeCell ref="M11:N11"/>
    <mergeCell ref="S11:T11"/>
    <mergeCell ref="G12:H12"/>
    <mergeCell ref="M12:N12"/>
    <mergeCell ref="S12:T12"/>
    <mergeCell ref="G13:H13"/>
    <mergeCell ref="M13:N13"/>
    <mergeCell ref="S13:T13"/>
    <mergeCell ref="G4:H4"/>
    <mergeCell ref="M4:N4"/>
    <mergeCell ref="S4:T4"/>
    <mergeCell ref="A5:A9"/>
    <mergeCell ref="G5:H5"/>
    <mergeCell ref="M5:N5"/>
    <mergeCell ref="S5:T5"/>
    <mergeCell ref="G6:H6"/>
    <mergeCell ref="M6:N6"/>
    <mergeCell ref="S6:T6"/>
    <mergeCell ref="G7:H7"/>
    <mergeCell ref="M7:N7"/>
    <mergeCell ref="S7:T7"/>
    <mergeCell ref="G8:H8"/>
    <mergeCell ref="M8:N8"/>
    <mergeCell ref="S8:T8"/>
    <mergeCell ref="A1:D1"/>
    <mergeCell ref="A2:F2"/>
    <mergeCell ref="O2:T2"/>
    <mergeCell ref="C3:H3"/>
    <mergeCell ref="I3:N3"/>
    <mergeCell ref="O3:T3"/>
  </mergeCells>
  <phoneticPr fontId="5"/>
  <pageMargins left="0.78740157480314965" right="0.39370078740157483" top="0.39370078740157483" bottom="0.39370078740157483" header="0" footer="0"/>
  <pageSetup paperSize="9" scale="91" firstPageNumber="0" orientation="landscape" horizontalDpi="300" verticalDpi="300" r:id="rId1"/>
  <headerFooter scaleWithDoc="0" alignWithMargins="0">
    <oddFooter>&amp;C&amp;"ＭＳ 明朝,標準"－３４－</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502C8-E86E-485D-A405-08505C044561}">
  <sheetPr codeName="Sheet37">
    <pageSetUpPr fitToPage="1"/>
  </sheetPr>
  <dimension ref="A1:R23"/>
  <sheetViews>
    <sheetView view="pageLayout" zoomScaleNormal="100" workbookViewId="0">
      <selection activeCell="A8" sqref="A8"/>
    </sheetView>
  </sheetViews>
  <sheetFormatPr defaultColWidth="9" defaultRowHeight="14.4"/>
  <cols>
    <col min="1" max="1" width="9" style="330"/>
    <col min="2" max="2" width="6.77734375" style="330" customWidth="1"/>
    <col min="3" max="3" width="8.77734375" style="330" customWidth="1"/>
    <col min="4" max="4" width="6.77734375" style="330" customWidth="1"/>
    <col min="5" max="5" width="8.77734375" style="330" customWidth="1"/>
    <col min="6" max="6" width="7.33203125" style="330" customWidth="1"/>
    <col min="7" max="7" width="8.77734375" style="330" customWidth="1"/>
    <col min="8" max="8" width="7.21875" style="330" customWidth="1"/>
    <col min="9" max="9" width="8.77734375" style="330" customWidth="1"/>
    <col min="10" max="10" width="7.109375" style="330" customWidth="1"/>
    <col min="11" max="11" width="8.77734375" style="330" customWidth="1"/>
    <col min="12" max="12" width="7.109375" style="330" customWidth="1"/>
    <col min="13" max="13" width="8.77734375" style="330" customWidth="1"/>
    <col min="14" max="14" width="6.88671875" style="330" customWidth="1"/>
    <col min="15" max="15" width="8.77734375" style="330" customWidth="1"/>
    <col min="16" max="16" width="6.88671875" style="330" customWidth="1"/>
    <col min="17" max="17" width="8.77734375" style="330" customWidth="1"/>
    <col min="18" max="257" width="9" style="330"/>
    <col min="258" max="258" width="7.6640625" style="330" customWidth="1"/>
    <col min="259" max="259" width="10.6640625" style="330" customWidth="1"/>
    <col min="260" max="260" width="7.6640625" style="330" customWidth="1"/>
    <col min="261" max="261" width="10.6640625" style="330" customWidth="1"/>
    <col min="262" max="262" width="7.6640625" style="330" customWidth="1"/>
    <col min="263" max="263" width="10.6640625" style="330" customWidth="1"/>
    <col min="264" max="264" width="7.6640625" style="330" customWidth="1"/>
    <col min="265" max="265" width="10.6640625" style="330" customWidth="1"/>
    <col min="266" max="266" width="7.6640625" style="330" customWidth="1"/>
    <col min="267" max="267" width="10.44140625" style="330" customWidth="1"/>
    <col min="268" max="268" width="7.6640625" style="330" customWidth="1"/>
    <col min="269" max="269" width="10.6640625" style="330" customWidth="1"/>
    <col min="270" max="270" width="7.6640625" style="330" customWidth="1"/>
    <col min="271" max="271" width="10.6640625" style="330" customWidth="1"/>
    <col min="272" max="272" width="7.6640625" style="330" customWidth="1"/>
    <col min="273" max="273" width="10.6640625" style="330" customWidth="1"/>
    <col min="274" max="513" width="9" style="330"/>
    <col min="514" max="514" width="7.6640625" style="330" customWidth="1"/>
    <col min="515" max="515" width="10.6640625" style="330" customWidth="1"/>
    <col min="516" max="516" width="7.6640625" style="330" customWidth="1"/>
    <col min="517" max="517" width="10.6640625" style="330" customWidth="1"/>
    <col min="518" max="518" width="7.6640625" style="330" customWidth="1"/>
    <col min="519" max="519" width="10.6640625" style="330" customWidth="1"/>
    <col min="520" max="520" width="7.6640625" style="330" customWidth="1"/>
    <col min="521" max="521" width="10.6640625" style="330" customWidth="1"/>
    <col min="522" max="522" width="7.6640625" style="330" customWidth="1"/>
    <col min="523" max="523" width="10.44140625" style="330" customWidth="1"/>
    <col min="524" max="524" width="7.6640625" style="330" customWidth="1"/>
    <col min="525" max="525" width="10.6640625" style="330" customWidth="1"/>
    <col min="526" max="526" width="7.6640625" style="330" customWidth="1"/>
    <col min="527" max="527" width="10.6640625" style="330" customWidth="1"/>
    <col min="528" max="528" width="7.6640625" style="330" customWidth="1"/>
    <col min="529" max="529" width="10.6640625" style="330" customWidth="1"/>
    <col min="530" max="769" width="9" style="330"/>
    <col min="770" max="770" width="7.6640625" style="330" customWidth="1"/>
    <col min="771" max="771" width="10.6640625" style="330" customWidth="1"/>
    <col min="772" max="772" width="7.6640625" style="330" customWidth="1"/>
    <col min="773" max="773" width="10.6640625" style="330" customWidth="1"/>
    <col min="774" max="774" width="7.6640625" style="330" customWidth="1"/>
    <col min="775" max="775" width="10.6640625" style="330" customWidth="1"/>
    <col min="776" max="776" width="7.6640625" style="330" customWidth="1"/>
    <col min="777" max="777" width="10.6640625" style="330" customWidth="1"/>
    <col min="778" max="778" width="7.6640625" style="330" customWidth="1"/>
    <col min="779" max="779" width="10.44140625" style="330" customWidth="1"/>
    <col min="780" max="780" width="7.6640625" style="330" customWidth="1"/>
    <col min="781" max="781" width="10.6640625" style="330" customWidth="1"/>
    <col min="782" max="782" width="7.6640625" style="330" customWidth="1"/>
    <col min="783" max="783" width="10.6640625" style="330" customWidth="1"/>
    <col min="784" max="784" width="7.6640625" style="330" customWidth="1"/>
    <col min="785" max="785" width="10.6640625" style="330" customWidth="1"/>
    <col min="786" max="1025" width="9" style="330"/>
    <col min="1026" max="1026" width="7.6640625" style="330" customWidth="1"/>
    <col min="1027" max="1027" width="10.6640625" style="330" customWidth="1"/>
    <col min="1028" max="1028" width="7.6640625" style="330" customWidth="1"/>
    <col min="1029" max="1029" width="10.6640625" style="330" customWidth="1"/>
    <col min="1030" max="1030" width="7.6640625" style="330" customWidth="1"/>
    <col min="1031" max="1031" width="10.6640625" style="330" customWidth="1"/>
    <col min="1032" max="1032" width="7.6640625" style="330" customWidth="1"/>
    <col min="1033" max="1033" width="10.6640625" style="330" customWidth="1"/>
    <col min="1034" max="1034" width="7.6640625" style="330" customWidth="1"/>
    <col min="1035" max="1035" width="10.44140625" style="330" customWidth="1"/>
    <col min="1036" max="1036" width="7.6640625" style="330" customWidth="1"/>
    <col min="1037" max="1037" width="10.6640625" style="330" customWidth="1"/>
    <col min="1038" max="1038" width="7.6640625" style="330" customWidth="1"/>
    <col min="1039" max="1039" width="10.6640625" style="330" customWidth="1"/>
    <col min="1040" max="1040" width="7.6640625" style="330" customWidth="1"/>
    <col min="1041" max="1041" width="10.6640625" style="330" customWidth="1"/>
    <col min="1042" max="1281" width="9" style="330"/>
    <col min="1282" max="1282" width="7.6640625" style="330" customWidth="1"/>
    <col min="1283" max="1283" width="10.6640625" style="330" customWidth="1"/>
    <col min="1284" max="1284" width="7.6640625" style="330" customWidth="1"/>
    <col min="1285" max="1285" width="10.6640625" style="330" customWidth="1"/>
    <col min="1286" max="1286" width="7.6640625" style="330" customWidth="1"/>
    <col min="1287" max="1287" width="10.6640625" style="330" customWidth="1"/>
    <col min="1288" max="1288" width="7.6640625" style="330" customWidth="1"/>
    <col min="1289" max="1289" width="10.6640625" style="330" customWidth="1"/>
    <col min="1290" max="1290" width="7.6640625" style="330" customWidth="1"/>
    <col min="1291" max="1291" width="10.44140625" style="330" customWidth="1"/>
    <col min="1292" max="1292" width="7.6640625" style="330" customWidth="1"/>
    <col min="1293" max="1293" width="10.6640625" style="330" customWidth="1"/>
    <col min="1294" max="1294" width="7.6640625" style="330" customWidth="1"/>
    <col min="1295" max="1295" width="10.6640625" style="330" customWidth="1"/>
    <col min="1296" max="1296" width="7.6640625" style="330" customWidth="1"/>
    <col min="1297" max="1297" width="10.6640625" style="330" customWidth="1"/>
    <col min="1298" max="1537" width="9" style="330"/>
    <col min="1538" max="1538" width="7.6640625" style="330" customWidth="1"/>
    <col min="1539" max="1539" width="10.6640625" style="330" customWidth="1"/>
    <col min="1540" max="1540" width="7.6640625" style="330" customWidth="1"/>
    <col min="1541" max="1541" width="10.6640625" style="330" customWidth="1"/>
    <col min="1542" max="1542" width="7.6640625" style="330" customWidth="1"/>
    <col min="1543" max="1543" width="10.6640625" style="330" customWidth="1"/>
    <col min="1544" max="1544" width="7.6640625" style="330" customWidth="1"/>
    <col min="1545" max="1545" width="10.6640625" style="330" customWidth="1"/>
    <col min="1546" max="1546" width="7.6640625" style="330" customWidth="1"/>
    <col min="1547" max="1547" width="10.44140625" style="330" customWidth="1"/>
    <col min="1548" max="1548" width="7.6640625" style="330" customWidth="1"/>
    <col min="1549" max="1549" width="10.6640625" style="330" customWidth="1"/>
    <col min="1550" max="1550" width="7.6640625" style="330" customWidth="1"/>
    <col min="1551" max="1551" width="10.6640625" style="330" customWidth="1"/>
    <col min="1552" max="1552" width="7.6640625" style="330" customWidth="1"/>
    <col min="1553" max="1553" width="10.6640625" style="330" customWidth="1"/>
    <col min="1554" max="1793" width="9" style="330"/>
    <col min="1794" max="1794" width="7.6640625" style="330" customWidth="1"/>
    <col min="1795" max="1795" width="10.6640625" style="330" customWidth="1"/>
    <col min="1796" max="1796" width="7.6640625" style="330" customWidth="1"/>
    <col min="1797" max="1797" width="10.6640625" style="330" customWidth="1"/>
    <col min="1798" max="1798" width="7.6640625" style="330" customWidth="1"/>
    <col min="1799" max="1799" width="10.6640625" style="330" customWidth="1"/>
    <col min="1800" max="1800" width="7.6640625" style="330" customWidth="1"/>
    <col min="1801" max="1801" width="10.6640625" style="330" customWidth="1"/>
    <col min="1802" max="1802" width="7.6640625" style="330" customWidth="1"/>
    <col min="1803" max="1803" width="10.44140625" style="330" customWidth="1"/>
    <col min="1804" max="1804" width="7.6640625" style="330" customWidth="1"/>
    <col min="1805" max="1805" width="10.6640625" style="330" customWidth="1"/>
    <col min="1806" max="1806" width="7.6640625" style="330" customWidth="1"/>
    <col min="1807" max="1807" width="10.6640625" style="330" customWidth="1"/>
    <col min="1808" max="1808" width="7.6640625" style="330" customWidth="1"/>
    <col min="1809" max="1809" width="10.6640625" style="330" customWidth="1"/>
    <col min="1810" max="2049" width="9" style="330"/>
    <col min="2050" max="2050" width="7.6640625" style="330" customWidth="1"/>
    <col min="2051" max="2051" width="10.6640625" style="330" customWidth="1"/>
    <col min="2052" max="2052" width="7.6640625" style="330" customWidth="1"/>
    <col min="2053" max="2053" width="10.6640625" style="330" customWidth="1"/>
    <col min="2054" max="2054" width="7.6640625" style="330" customWidth="1"/>
    <col min="2055" max="2055" width="10.6640625" style="330" customWidth="1"/>
    <col min="2056" max="2056" width="7.6640625" style="330" customWidth="1"/>
    <col min="2057" max="2057" width="10.6640625" style="330" customWidth="1"/>
    <col min="2058" max="2058" width="7.6640625" style="330" customWidth="1"/>
    <col min="2059" max="2059" width="10.44140625" style="330" customWidth="1"/>
    <col min="2060" max="2060" width="7.6640625" style="330" customWidth="1"/>
    <col min="2061" max="2061" width="10.6640625" style="330" customWidth="1"/>
    <col min="2062" max="2062" width="7.6640625" style="330" customWidth="1"/>
    <col min="2063" max="2063" width="10.6640625" style="330" customWidth="1"/>
    <col min="2064" max="2064" width="7.6640625" style="330" customWidth="1"/>
    <col min="2065" max="2065" width="10.6640625" style="330" customWidth="1"/>
    <col min="2066" max="2305" width="9" style="330"/>
    <col min="2306" max="2306" width="7.6640625" style="330" customWidth="1"/>
    <col min="2307" max="2307" width="10.6640625" style="330" customWidth="1"/>
    <col min="2308" max="2308" width="7.6640625" style="330" customWidth="1"/>
    <col min="2309" max="2309" width="10.6640625" style="330" customWidth="1"/>
    <col min="2310" max="2310" width="7.6640625" style="330" customWidth="1"/>
    <col min="2311" max="2311" width="10.6640625" style="330" customWidth="1"/>
    <col min="2312" max="2312" width="7.6640625" style="330" customWidth="1"/>
    <col min="2313" max="2313" width="10.6640625" style="330" customWidth="1"/>
    <col min="2314" max="2314" width="7.6640625" style="330" customWidth="1"/>
    <col min="2315" max="2315" width="10.44140625" style="330" customWidth="1"/>
    <col min="2316" max="2316" width="7.6640625" style="330" customWidth="1"/>
    <col min="2317" max="2317" width="10.6640625" style="330" customWidth="1"/>
    <col min="2318" max="2318" width="7.6640625" style="330" customWidth="1"/>
    <col min="2319" max="2319" width="10.6640625" style="330" customWidth="1"/>
    <col min="2320" max="2320" width="7.6640625" style="330" customWidth="1"/>
    <col min="2321" max="2321" width="10.6640625" style="330" customWidth="1"/>
    <col min="2322" max="2561" width="9" style="330"/>
    <col min="2562" max="2562" width="7.6640625" style="330" customWidth="1"/>
    <col min="2563" max="2563" width="10.6640625" style="330" customWidth="1"/>
    <col min="2564" max="2564" width="7.6640625" style="330" customWidth="1"/>
    <col min="2565" max="2565" width="10.6640625" style="330" customWidth="1"/>
    <col min="2566" max="2566" width="7.6640625" style="330" customWidth="1"/>
    <col min="2567" max="2567" width="10.6640625" style="330" customWidth="1"/>
    <col min="2568" max="2568" width="7.6640625" style="330" customWidth="1"/>
    <col min="2569" max="2569" width="10.6640625" style="330" customWidth="1"/>
    <col min="2570" max="2570" width="7.6640625" style="330" customWidth="1"/>
    <col min="2571" max="2571" width="10.44140625" style="330" customWidth="1"/>
    <col min="2572" max="2572" width="7.6640625" style="330" customWidth="1"/>
    <col min="2573" max="2573" width="10.6640625" style="330" customWidth="1"/>
    <col min="2574" max="2574" width="7.6640625" style="330" customWidth="1"/>
    <col min="2575" max="2575" width="10.6640625" style="330" customWidth="1"/>
    <col min="2576" max="2576" width="7.6640625" style="330" customWidth="1"/>
    <col min="2577" max="2577" width="10.6640625" style="330" customWidth="1"/>
    <col min="2578" max="2817" width="9" style="330"/>
    <col min="2818" max="2818" width="7.6640625" style="330" customWidth="1"/>
    <col min="2819" max="2819" width="10.6640625" style="330" customWidth="1"/>
    <col min="2820" max="2820" width="7.6640625" style="330" customWidth="1"/>
    <col min="2821" max="2821" width="10.6640625" style="330" customWidth="1"/>
    <col min="2822" max="2822" width="7.6640625" style="330" customWidth="1"/>
    <col min="2823" max="2823" width="10.6640625" style="330" customWidth="1"/>
    <col min="2824" max="2824" width="7.6640625" style="330" customWidth="1"/>
    <col min="2825" max="2825" width="10.6640625" style="330" customWidth="1"/>
    <col min="2826" max="2826" width="7.6640625" style="330" customWidth="1"/>
    <col min="2827" max="2827" width="10.44140625" style="330" customWidth="1"/>
    <col min="2828" max="2828" width="7.6640625" style="330" customWidth="1"/>
    <col min="2829" max="2829" width="10.6640625" style="330" customWidth="1"/>
    <col min="2830" max="2830" width="7.6640625" style="330" customWidth="1"/>
    <col min="2831" max="2831" width="10.6640625" style="330" customWidth="1"/>
    <col min="2832" max="2832" width="7.6640625" style="330" customWidth="1"/>
    <col min="2833" max="2833" width="10.6640625" style="330" customWidth="1"/>
    <col min="2834" max="3073" width="9" style="330"/>
    <col min="3074" max="3074" width="7.6640625" style="330" customWidth="1"/>
    <col min="3075" max="3075" width="10.6640625" style="330" customWidth="1"/>
    <col min="3076" max="3076" width="7.6640625" style="330" customWidth="1"/>
    <col min="3077" max="3077" width="10.6640625" style="330" customWidth="1"/>
    <col min="3078" max="3078" width="7.6640625" style="330" customWidth="1"/>
    <col min="3079" max="3079" width="10.6640625" style="330" customWidth="1"/>
    <col min="3080" max="3080" width="7.6640625" style="330" customWidth="1"/>
    <col min="3081" max="3081" width="10.6640625" style="330" customWidth="1"/>
    <col min="3082" max="3082" width="7.6640625" style="330" customWidth="1"/>
    <col min="3083" max="3083" width="10.44140625" style="330" customWidth="1"/>
    <col min="3084" max="3084" width="7.6640625" style="330" customWidth="1"/>
    <col min="3085" max="3085" width="10.6640625" style="330" customWidth="1"/>
    <col min="3086" max="3086" width="7.6640625" style="330" customWidth="1"/>
    <col min="3087" max="3087" width="10.6640625" style="330" customWidth="1"/>
    <col min="3088" max="3088" width="7.6640625" style="330" customWidth="1"/>
    <col min="3089" max="3089" width="10.6640625" style="330" customWidth="1"/>
    <col min="3090" max="3329" width="9" style="330"/>
    <col min="3330" max="3330" width="7.6640625" style="330" customWidth="1"/>
    <col min="3331" max="3331" width="10.6640625" style="330" customWidth="1"/>
    <col min="3332" max="3332" width="7.6640625" style="330" customWidth="1"/>
    <col min="3333" max="3333" width="10.6640625" style="330" customWidth="1"/>
    <col min="3334" max="3334" width="7.6640625" style="330" customWidth="1"/>
    <col min="3335" max="3335" width="10.6640625" style="330" customWidth="1"/>
    <col min="3336" max="3336" width="7.6640625" style="330" customWidth="1"/>
    <col min="3337" max="3337" width="10.6640625" style="330" customWidth="1"/>
    <col min="3338" max="3338" width="7.6640625" style="330" customWidth="1"/>
    <col min="3339" max="3339" width="10.44140625" style="330" customWidth="1"/>
    <col min="3340" max="3340" width="7.6640625" style="330" customWidth="1"/>
    <col min="3341" max="3341" width="10.6640625" style="330" customWidth="1"/>
    <col min="3342" max="3342" width="7.6640625" style="330" customWidth="1"/>
    <col min="3343" max="3343" width="10.6640625" style="330" customWidth="1"/>
    <col min="3344" max="3344" width="7.6640625" style="330" customWidth="1"/>
    <col min="3345" max="3345" width="10.6640625" style="330" customWidth="1"/>
    <col min="3346" max="3585" width="9" style="330"/>
    <col min="3586" max="3586" width="7.6640625" style="330" customWidth="1"/>
    <col min="3587" max="3587" width="10.6640625" style="330" customWidth="1"/>
    <col min="3588" max="3588" width="7.6640625" style="330" customWidth="1"/>
    <col min="3589" max="3589" width="10.6640625" style="330" customWidth="1"/>
    <col min="3590" max="3590" width="7.6640625" style="330" customWidth="1"/>
    <col min="3591" max="3591" width="10.6640625" style="330" customWidth="1"/>
    <col min="3592" max="3592" width="7.6640625" style="330" customWidth="1"/>
    <col min="3593" max="3593" width="10.6640625" style="330" customWidth="1"/>
    <col min="3594" max="3594" width="7.6640625" style="330" customWidth="1"/>
    <col min="3595" max="3595" width="10.44140625" style="330" customWidth="1"/>
    <col min="3596" max="3596" width="7.6640625" style="330" customWidth="1"/>
    <col min="3597" max="3597" width="10.6640625" style="330" customWidth="1"/>
    <col min="3598" max="3598" width="7.6640625" style="330" customWidth="1"/>
    <col min="3599" max="3599" width="10.6640625" style="330" customWidth="1"/>
    <col min="3600" max="3600" width="7.6640625" style="330" customWidth="1"/>
    <col min="3601" max="3601" width="10.6640625" style="330" customWidth="1"/>
    <col min="3602" max="3841" width="9" style="330"/>
    <col min="3842" max="3842" width="7.6640625" style="330" customWidth="1"/>
    <col min="3843" max="3843" width="10.6640625" style="330" customWidth="1"/>
    <col min="3844" max="3844" width="7.6640625" style="330" customWidth="1"/>
    <col min="3845" max="3845" width="10.6640625" style="330" customWidth="1"/>
    <col min="3846" max="3846" width="7.6640625" style="330" customWidth="1"/>
    <col min="3847" max="3847" width="10.6640625" style="330" customWidth="1"/>
    <col min="3848" max="3848" width="7.6640625" style="330" customWidth="1"/>
    <col min="3849" max="3849" width="10.6640625" style="330" customWidth="1"/>
    <col min="3850" max="3850" width="7.6640625" style="330" customWidth="1"/>
    <col min="3851" max="3851" width="10.44140625" style="330" customWidth="1"/>
    <col min="3852" max="3852" width="7.6640625" style="330" customWidth="1"/>
    <col min="3853" max="3853" width="10.6640625" style="330" customWidth="1"/>
    <col min="3854" max="3854" width="7.6640625" style="330" customWidth="1"/>
    <col min="3855" max="3855" width="10.6640625" style="330" customWidth="1"/>
    <col min="3856" max="3856" width="7.6640625" style="330" customWidth="1"/>
    <col min="3857" max="3857" width="10.6640625" style="330" customWidth="1"/>
    <col min="3858" max="4097" width="9" style="330"/>
    <col min="4098" max="4098" width="7.6640625" style="330" customWidth="1"/>
    <col min="4099" max="4099" width="10.6640625" style="330" customWidth="1"/>
    <col min="4100" max="4100" width="7.6640625" style="330" customWidth="1"/>
    <col min="4101" max="4101" width="10.6640625" style="330" customWidth="1"/>
    <col min="4102" max="4102" width="7.6640625" style="330" customWidth="1"/>
    <col min="4103" max="4103" width="10.6640625" style="330" customWidth="1"/>
    <col min="4104" max="4104" width="7.6640625" style="330" customWidth="1"/>
    <col min="4105" max="4105" width="10.6640625" style="330" customWidth="1"/>
    <col min="4106" max="4106" width="7.6640625" style="330" customWidth="1"/>
    <col min="4107" max="4107" width="10.44140625" style="330" customWidth="1"/>
    <col min="4108" max="4108" width="7.6640625" style="330" customWidth="1"/>
    <col min="4109" max="4109" width="10.6640625" style="330" customWidth="1"/>
    <col min="4110" max="4110" width="7.6640625" style="330" customWidth="1"/>
    <col min="4111" max="4111" width="10.6640625" style="330" customWidth="1"/>
    <col min="4112" max="4112" width="7.6640625" style="330" customWidth="1"/>
    <col min="4113" max="4113" width="10.6640625" style="330" customWidth="1"/>
    <col min="4114" max="4353" width="9" style="330"/>
    <col min="4354" max="4354" width="7.6640625" style="330" customWidth="1"/>
    <col min="4355" max="4355" width="10.6640625" style="330" customWidth="1"/>
    <col min="4356" max="4356" width="7.6640625" style="330" customWidth="1"/>
    <col min="4357" max="4357" width="10.6640625" style="330" customWidth="1"/>
    <col min="4358" max="4358" width="7.6640625" style="330" customWidth="1"/>
    <col min="4359" max="4359" width="10.6640625" style="330" customWidth="1"/>
    <col min="4360" max="4360" width="7.6640625" style="330" customWidth="1"/>
    <col min="4361" max="4361" width="10.6640625" style="330" customWidth="1"/>
    <col min="4362" max="4362" width="7.6640625" style="330" customWidth="1"/>
    <col min="4363" max="4363" width="10.44140625" style="330" customWidth="1"/>
    <col min="4364" max="4364" width="7.6640625" style="330" customWidth="1"/>
    <col min="4365" max="4365" width="10.6640625" style="330" customWidth="1"/>
    <col min="4366" max="4366" width="7.6640625" style="330" customWidth="1"/>
    <col min="4367" max="4367" width="10.6640625" style="330" customWidth="1"/>
    <col min="4368" max="4368" width="7.6640625" style="330" customWidth="1"/>
    <col min="4369" max="4369" width="10.6640625" style="330" customWidth="1"/>
    <col min="4370" max="4609" width="9" style="330"/>
    <col min="4610" max="4610" width="7.6640625" style="330" customWidth="1"/>
    <col min="4611" max="4611" width="10.6640625" style="330" customWidth="1"/>
    <col min="4612" max="4612" width="7.6640625" style="330" customWidth="1"/>
    <col min="4613" max="4613" width="10.6640625" style="330" customWidth="1"/>
    <col min="4614" max="4614" width="7.6640625" style="330" customWidth="1"/>
    <col min="4615" max="4615" width="10.6640625" style="330" customWidth="1"/>
    <col min="4616" max="4616" width="7.6640625" style="330" customWidth="1"/>
    <col min="4617" max="4617" width="10.6640625" style="330" customWidth="1"/>
    <col min="4618" max="4618" width="7.6640625" style="330" customWidth="1"/>
    <col min="4619" max="4619" width="10.44140625" style="330" customWidth="1"/>
    <col min="4620" max="4620" width="7.6640625" style="330" customWidth="1"/>
    <col min="4621" max="4621" width="10.6640625" style="330" customWidth="1"/>
    <col min="4622" max="4622" width="7.6640625" style="330" customWidth="1"/>
    <col min="4623" max="4623" width="10.6640625" style="330" customWidth="1"/>
    <col min="4624" max="4624" width="7.6640625" style="330" customWidth="1"/>
    <col min="4625" max="4625" width="10.6640625" style="330" customWidth="1"/>
    <col min="4626" max="4865" width="9" style="330"/>
    <col min="4866" max="4866" width="7.6640625" style="330" customWidth="1"/>
    <col min="4867" max="4867" width="10.6640625" style="330" customWidth="1"/>
    <col min="4868" max="4868" width="7.6640625" style="330" customWidth="1"/>
    <col min="4869" max="4869" width="10.6640625" style="330" customWidth="1"/>
    <col min="4870" max="4870" width="7.6640625" style="330" customWidth="1"/>
    <col min="4871" max="4871" width="10.6640625" style="330" customWidth="1"/>
    <col min="4872" max="4872" width="7.6640625" style="330" customWidth="1"/>
    <col min="4873" max="4873" width="10.6640625" style="330" customWidth="1"/>
    <col min="4874" max="4874" width="7.6640625" style="330" customWidth="1"/>
    <col min="4875" max="4875" width="10.44140625" style="330" customWidth="1"/>
    <col min="4876" max="4876" width="7.6640625" style="330" customWidth="1"/>
    <col min="4877" max="4877" width="10.6640625" style="330" customWidth="1"/>
    <col min="4878" max="4878" width="7.6640625" style="330" customWidth="1"/>
    <col min="4879" max="4879" width="10.6640625" style="330" customWidth="1"/>
    <col min="4880" max="4880" width="7.6640625" style="330" customWidth="1"/>
    <col min="4881" max="4881" width="10.6640625" style="330" customWidth="1"/>
    <col min="4882" max="5121" width="9" style="330"/>
    <col min="5122" max="5122" width="7.6640625" style="330" customWidth="1"/>
    <col min="5123" max="5123" width="10.6640625" style="330" customWidth="1"/>
    <col min="5124" max="5124" width="7.6640625" style="330" customWidth="1"/>
    <col min="5125" max="5125" width="10.6640625" style="330" customWidth="1"/>
    <col min="5126" max="5126" width="7.6640625" style="330" customWidth="1"/>
    <col min="5127" max="5127" width="10.6640625" style="330" customWidth="1"/>
    <col min="5128" max="5128" width="7.6640625" style="330" customWidth="1"/>
    <col min="5129" max="5129" width="10.6640625" style="330" customWidth="1"/>
    <col min="5130" max="5130" width="7.6640625" style="330" customWidth="1"/>
    <col min="5131" max="5131" width="10.44140625" style="330" customWidth="1"/>
    <col min="5132" max="5132" width="7.6640625" style="330" customWidth="1"/>
    <col min="5133" max="5133" width="10.6640625" style="330" customWidth="1"/>
    <col min="5134" max="5134" width="7.6640625" style="330" customWidth="1"/>
    <col min="5135" max="5135" width="10.6640625" style="330" customWidth="1"/>
    <col min="5136" max="5136" width="7.6640625" style="330" customWidth="1"/>
    <col min="5137" max="5137" width="10.6640625" style="330" customWidth="1"/>
    <col min="5138" max="5377" width="9" style="330"/>
    <col min="5378" max="5378" width="7.6640625" style="330" customWidth="1"/>
    <col min="5379" max="5379" width="10.6640625" style="330" customWidth="1"/>
    <col min="5380" max="5380" width="7.6640625" style="330" customWidth="1"/>
    <col min="5381" max="5381" width="10.6640625" style="330" customWidth="1"/>
    <col min="5382" max="5382" width="7.6640625" style="330" customWidth="1"/>
    <col min="5383" max="5383" width="10.6640625" style="330" customWidth="1"/>
    <col min="5384" max="5384" width="7.6640625" style="330" customWidth="1"/>
    <col min="5385" max="5385" width="10.6640625" style="330" customWidth="1"/>
    <col min="5386" max="5386" width="7.6640625" style="330" customWidth="1"/>
    <col min="5387" max="5387" width="10.44140625" style="330" customWidth="1"/>
    <col min="5388" max="5388" width="7.6640625" style="330" customWidth="1"/>
    <col min="5389" max="5389" width="10.6640625" style="330" customWidth="1"/>
    <col min="5390" max="5390" width="7.6640625" style="330" customWidth="1"/>
    <col min="5391" max="5391" width="10.6640625" style="330" customWidth="1"/>
    <col min="5392" max="5392" width="7.6640625" style="330" customWidth="1"/>
    <col min="5393" max="5393" width="10.6640625" style="330" customWidth="1"/>
    <col min="5394" max="5633" width="9" style="330"/>
    <col min="5634" max="5634" width="7.6640625" style="330" customWidth="1"/>
    <col min="5635" max="5635" width="10.6640625" style="330" customWidth="1"/>
    <col min="5636" max="5636" width="7.6640625" style="330" customWidth="1"/>
    <col min="5637" max="5637" width="10.6640625" style="330" customWidth="1"/>
    <col min="5638" max="5638" width="7.6640625" style="330" customWidth="1"/>
    <col min="5639" max="5639" width="10.6640625" style="330" customWidth="1"/>
    <col min="5640" max="5640" width="7.6640625" style="330" customWidth="1"/>
    <col min="5641" max="5641" width="10.6640625" style="330" customWidth="1"/>
    <col min="5642" max="5642" width="7.6640625" style="330" customWidth="1"/>
    <col min="5643" max="5643" width="10.44140625" style="330" customWidth="1"/>
    <col min="5644" max="5644" width="7.6640625" style="330" customWidth="1"/>
    <col min="5645" max="5645" width="10.6640625" style="330" customWidth="1"/>
    <col min="5646" max="5646" width="7.6640625" style="330" customWidth="1"/>
    <col min="5647" max="5647" width="10.6640625" style="330" customWidth="1"/>
    <col min="5648" max="5648" width="7.6640625" style="330" customWidth="1"/>
    <col min="5649" max="5649" width="10.6640625" style="330" customWidth="1"/>
    <col min="5650" max="5889" width="9" style="330"/>
    <col min="5890" max="5890" width="7.6640625" style="330" customWidth="1"/>
    <col min="5891" max="5891" width="10.6640625" style="330" customWidth="1"/>
    <col min="5892" max="5892" width="7.6640625" style="330" customWidth="1"/>
    <col min="5893" max="5893" width="10.6640625" style="330" customWidth="1"/>
    <col min="5894" max="5894" width="7.6640625" style="330" customWidth="1"/>
    <col min="5895" max="5895" width="10.6640625" style="330" customWidth="1"/>
    <col min="5896" max="5896" width="7.6640625" style="330" customWidth="1"/>
    <col min="5897" max="5897" width="10.6640625" style="330" customWidth="1"/>
    <col min="5898" max="5898" width="7.6640625" style="330" customWidth="1"/>
    <col min="5899" max="5899" width="10.44140625" style="330" customWidth="1"/>
    <col min="5900" max="5900" width="7.6640625" style="330" customWidth="1"/>
    <col min="5901" max="5901" width="10.6640625" style="330" customWidth="1"/>
    <col min="5902" max="5902" width="7.6640625" style="330" customWidth="1"/>
    <col min="5903" max="5903" width="10.6640625" style="330" customWidth="1"/>
    <col min="5904" max="5904" width="7.6640625" style="330" customWidth="1"/>
    <col min="5905" max="5905" width="10.6640625" style="330" customWidth="1"/>
    <col min="5906" max="6145" width="9" style="330"/>
    <col min="6146" max="6146" width="7.6640625" style="330" customWidth="1"/>
    <col min="6147" max="6147" width="10.6640625" style="330" customWidth="1"/>
    <col min="6148" max="6148" width="7.6640625" style="330" customWidth="1"/>
    <col min="6149" max="6149" width="10.6640625" style="330" customWidth="1"/>
    <col min="6150" max="6150" width="7.6640625" style="330" customWidth="1"/>
    <col min="6151" max="6151" width="10.6640625" style="330" customWidth="1"/>
    <col min="6152" max="6152" width="7.6640625" style="330" customWidth="1"/>
    <col min="6153" max="6153" width="10.6640625" style="330" customWidth="1"/>
    <col min="6154" max="6154" width="7.6640625" style="330" customWidth="1"/>
    <col min="6155" max="6155" width="10.44140625" style="330" customWidth="1"/>
    <col min="6156" max="6156" width="7.6640625" style="330" customWidth="1"/>
    <col min="6157" max="6157" width="10.6640625" style="330" customWidth="1"/>
    <col min="6158" max="6158" width="7.6640625" style="330" customWidth="1"/>
    <col min="6159" max="6159" width="10.6640625" style="330" customWidth="1"/>
    <col min="6160" max="6160" width="7.6640625" style="330" customWidth="1"/>
    <col min="6161" max="6161" width="10.6640625" style="330" customWidth="1"/>
    <col min="6162" max="6401" width="9" style="330"/>
    <col min="6402" max="6402" width="7.6640625" style="330" customWidth="1"/>
    <col min="6403" max="6403" width="10.6640625" style="330" customWidth="1"/>
    <col min="6404" max="6404" width="7.6640625" style="330" customWidth="1"/>
    <col min="6405" max="6405" width="10.6640625" style="330" customWidth="1"/>
    <col min="6406" max="6406" width="7.6640625" style="330" customWidth="1"/>
    <col min="6407" max="6407" width="10.6640625" style="330" customWidth="1"/>
    <col min="6408" max="6408" width="7.6640625" style="330" customWidth="1"/>
    <col min="6409" max="6409" width="10.6640625" style="330" customWidth="1"/>
    <col min="6410" max="6410" width="7.6640625" style="330" customWidth="1"/>
    <col min="6411" max="6411" width="10.44140625" style="330" customWidth="1"/>
    <col min="6412" max="6412" width="7.6640625" style="330" customWidth="1"/>
    <col min="6413" max="6413" width="10.6640625" style="330" customWidth="1"/>
    <col min="6414" max="6414" width="7.6640625" style="330" customWidth="1"/>
    <col min="6415" max="6415" width="10.6640625" style="330" customWidth="1"/>
    <col min="6416" max="6416" width="7.6640625" style="330" customWidth="1"/>
    <col min="6417" max="6417" width="10.6640625" style="330" customWidth="1"/>
    <col min="6418" max="6657" width="9" style="330"/>
    <col min="6658" max="6658" width="7.6640625" style="330" customWidth="1"/>
    <col min="6659" max="6659" width="10.6640625" style="330" customWidth="1"/>
    <col min="6660" max="6660" width="7.6640625" style="330" customWidth="1"/>
    <col min="6661" max="6661" width="10.6640625" style="330" customWidth="1"/>
    <col min="6662" max="6662" width="7.6640625" style="330" customWidth="1"/>
    <col min="6663" max="6663" width="10.6640625" style="330" customWidth="1"/>
    <col min="6664" max="6664" width="7.6640625" style="330" customWidth="1"/>
    <col min="6665" max="6665" width="10.6640625" style="330" customWidth="1"/>
    <col min="6666" max="6666" width="7.6640625" style="330" customWidth="1"/>
    <col min="6667" max="6667" width="10.44140625" style="330" customWidth="1"/>
    <col min="6668" max="6668" width="7.6640625" style="330" customWidth="1"/>
    <col min="6669" max="6669" width="10.6640625" style="330" customWidth="1"/>
    <col min="6670" max="6670" width="7.6640625" style="330" customWidth="1"/>
    <col min="6671" max="6671" width="10.6640625" style="330" customWidth="1"/>
    <col min="6672" max="6672" width="7.6640625" style="330" customWidth="1"/>
    <col min="6673" max="6673" width="10.6640625" style="330" customWidth="1"/>
    <col min="6674" max="6913" width="9" style="330"/>
    <col min="6914" max="6914" width="7.6640625" style="330" customWidth="1"/>
    <col min="6915" max="6915" width="10.6640625" style="330" customWidth="1"/>
    <col min="6916" max="6916" width="7.6640625" style="330" customWidth="1"/>
    <col min="6917" max="6917" width="10.6640625" style="330" customWidth="1"/>
    <col min="6918" max="6918" width="7.6640625" style="330" customWidth="1"/>
    <col min="6919" max="6919" width="10.6640625" style="330" customWidth="1"/>
    <col min="6920" max="6920" width="7.6640625" style="330" customWidth="1"/>
    <col min="6921" max="6921" width="10.6640625" style="330" customWidth="1"/>
    <col min="6922" max="6922" width="7.6640625" style="330" customWidth="1"/>
    <col min="6923" max="6923" width="10.44140625" style="330" customWidth="1"/>
    <col min="6924" max="6924" width="7.6640625" style="330" customWidth="1"/>
    <col min="6925" max="6925" width="10.6640625" style="330" customWidth="1"/>
    <col min="6926" max="6926" width="7.6640625" style="330" customWidth="1"/>
    <col min="6927" max="6927" width="10.6640625" style="330" customWidth="1"/>
    <col min="6928" max="6928" width="7.6640625" style="330" customWidth="1"/>
    <col min="6929" max="6929" width="10.6640625" style="330" customWidth="1"/>
    <col min="6930" max="7169" width="9" style="330"/>
    <col min="7170" max="7170" width="7.6640625" style="330" customWidth="1"/>
    <col min="7171" max="7171" width="10.6640625" style="330" customWidth="1"/>
    <col min="7172" max="7172" width="7.6640625" style="330" customWidth="1"/>
    <col min="7173" max="7173" width="10.6640625" style="330" customWidth="1"/>
    <col min="7174" max="7174" width="7.6640625" style="330" customWidth="1"/>
    <col min="7175" max="7175" width="10.6640625" style="330" customWidth="1"/>
    <col min="7176" max="7176" width="7.6640625" style="330" customWidth="1"/>
    <col min="7177" max="7177" width="10.6640625" style="330" customWidth="1"/>
    <col min="7178" max="7178" width="7.6640625" style="330" customWidth="1"/>
    <col min="7179" max="7179" width="10.44140625" style="330" customWidth="1"/>
    <col min="7180" max="7180" width="7.6640625" style="330" customWidth="1"/>
    <col min="7181" max="7181" width="10.6640625" style="330" customWidth="1"/>
    <col min="7182" max="7182" width="7.6640625" style="330" customWidth="1"/>
    <col min="7183" max="7183" width="10.6640625" style="330" customWidth="1"/>
    <col min="7184" max="7184" width="7.6640625" style="330" customWidth="1"/>
    <col min="7185" max="7185" width="10.6640625" style="330" customWidth="1"/>
    <col min="7186" max="7425" width="9" style="330"/>
    <col min="7426" max="7426" width="7.6640625" style="330" customWidth="1"/>
    <col min="7427" max="7427" width="10.6640625" style="330" customWidth="1"/>
    <col min="7428" max="7428" width="7.6640625" style="330" customWidth="1"/>
    <col min="7429" max="7429" width="10.6640625" style="330" customWidth="1"/>
    <col min="7430" max="7430" width="7.6640625" style="330" customWidth="1"/>
    <col min="7431" max="7431" width="10.6640625" style="330" customWidth="1"/>
    <col min="7432" max="7432" width="7.6640625" style="330" customWidth="1"/>
    <col min="7433" max="7433" width="10.6640625" style="330" customWidth="1"/>
    <col min="7434" max="7434" width="7.6640625" style="330" customWidth="1"/>
    <col min="7435" max="7435" width="10.44140625" style="330" customWidth="1"/>
    <col min="7436" max="7436" width="7.6640625" style="330" customWidth="1"/>
    <col min="7437" max="7437" width="10.6640625" style="330" customWidth="1"/>
    <col min="7438" max="7438" width="7.6640625" style="330" customWidth="1"/>
    <col min="7439" max="7439" width="10.6640625" style="330" customWidth="1"/>
    <col min="7440" max="7440" width="7.6640625" style="330" customWidth="1"/>
    <col min="7441" max="7441" width="10.6640625" style="330" customWidth="1"/>
    <col min="7442" max="7681" width="9" style="330"/>
    <col min="7682" max="7682" width="7.6640625" style="330" customWidth="1"/>
    <col min="7683" max="7683" width="10.6640625" style="330" customWidth="1"/>
    <col min="7684" max="7684" width="7.6640625" style="330" customWidth="1"/>
    <col min="7685" max="7685" width="10.6640625" style="330" customWidth="1"/>
    <col min="7686" max="7686" width="7.6640625" style="330" customWidth="1"/>
    <col min="7687" max="7687" width="10.6640625" style="330" customWidth="1"/>
    <col min="7688" max="7688" width="7.6640625" style="330" customWidth="1"/>
    <col min="7689" max="7689" width="10.6640625" style="330" customWidth="1"/>
    <col min="7690" max="7690" width="7.6640625" style="330" customWidth="1"/>
    <col min="7691" max="7691" width="10.44140625" style="330" customWidth="1"/>
    <col min="7692" max="7692" width="7.6640625" style="330" customWidth="1"/>
    <col min="7693" max="7693" width="10.6640625" style="330" customWidth="1"/>
    <col min="7694" max="7694" width="7.6640625" style="330" customWidth="1"/>
    <col min="7695" max="7695" width="10.6640625" style="330" customWidth="1"/>
    <col min="7696" max="7696" width="7.6640625" style="330" customWidth="1"/>
    <col min="7697" max="7697" width="10.6640625" style="330" customWidth="1"/>
    <col min="7698" max="7937" width="9" style="330"/>
    <col min="7938" max="7938" width="7.6640625" style="330" customWidth="1"/>
    <col min="7939" max="7939" width="10.6640625" style="330" customWidth="1"/>
    <col min="7940" max="7940" width="7.6640625" style="330" customWidth="1"/>
    <col min="7941" max="7941" width="10.6640625" style="330" customWidth="1"/>
    <col min="7942" max="7942" width="7.6640625" style="330" customWidth="1"/>
    <col min="7943" max="7943" width="10.6640625" style="330" customWidth="1"/>
    <col min="7944" max="7944" width="7.6640625" style="330" customWidth="1"/>
    <col min="7945" max="7945" width="10.6640625" style="330" customWidth="1"/>
    <col min="7946" max="7946" width="7.6640625" style="330" customWidth="1"/>
    <col min="7947" max="7947" width="10.44140625" style="330" customWidth="1"/>
    <col min="7948" max="7948" width="7.6640625" style="330" customWidth="1"/>
    <col min="7949" max="7949" width="10.6640625" style="330" customWidth="1"/>
    <col min="7950" max="7950" width="7.6640625" style="330" customWidth="1"/>
    <col min="7951" max="7951" width="10.6640625" style="330" customWidth="1"/>
    <col min="7952" max="7952" width="7.6640625" style="330" customWidth="1"/>
    <col min="7953" max="7953" width="10.6640625" style="330" customWidth="1"/>
    <col min="7954" max="8193" width="9" style="330"/>
    <col min="8194" max="8194" width="7.6640625" style="330" customWidth="1"/>
    <col min="8195" max="8195" width="10.6640625" style="330" customWidth="1"/>
    <col min="8196" max="8196" width="7.6640625" style="330" customWidth="1"/>
    <col min="8197" max="8197" width="10.6640625" style="330" customWidth="1"/>
    <col min="8198" max="8198" width="7.6640625" style="330" customWidth="1"/>
    <col min="8199" max="8199" width="10.6640625" style="330" customWidth="1"/>
    <col min="8200" max="8200" width="7.6640625" style="330" customWidth="1"/>
    <col min="8201" max="8201" width="10.6640625" style="330" customWidth="1"/>
    <col min="8202" max="8202" width="7.6640625" style="330" customWidth="1"/>
    <col min="8203" max="8203" width="10.44140625" style="330" customWidth="1"/>
    <col min="8204" max="8204" width="7.6640625" style="330" customWidth="1"/>
    <col min="8205" max="8205" width="10.6640625" style="330" customWidth="1"/>
    <col min="8206" max="8206" width="7.6640625" style="330" customWidth="1"/>
    <col min="8207" max="8207" width="10.6640625" style="330" customWidth="1"/>
    <col min="8208" max="8208" width="7.6640625" style="330" customWidth="1"/>
    <col min="8209" max="8209" width="10.6640625" style="330" customWidth="1"/>
    <col min="8210" max="8449" width="9" style="330"/>
    <col min="8450" max="8450" width="7.6640625" style="330" customWidth="1"/>
    <col min="8451" max="8451" width="10.6640625" style="330" customWidth="1"/>
    <col min="8452" max="8452" width="7.6640625" style="330" customWidth="1"/>
    <col min="8453" max="8453" width="10.6640625" style="330" customWidth="1"/>
    <col min="8454" max="8454" width="7.6640625" style="330" customWidth="1"/>
    <col min="8455" max="8455" width="10.6640625" style="330" customWidth="1"/>
    <col min="8456" max="8456" width="7.6640625" style="330" customWidth="1"/>
    <col min="8457" max="8457" width="10.6640625" style="330" customWidth="1"/>
    <col min="8458" max="8458" width="7.6640625" style="330" customWidth="1"/>
    <col min="8459" max="8459" width="10.44140625" style="330" customWidth="1"/>
    <col min="8460" max="8460" width="7.6640625" style="330" customWidth="1"/>
    <col min="8461" max="8461" width="10.6640625" style="330" customWidth="1"/>
    <col min="8462" max="8462" width="7.6640625" style="330" customWidth="1"/>
    <col min="8463" max="8463" width="10.6640625" style="330" customWidth="1"/>
    <col min="8464" max="8464" width="7.6640625" style="330" customWidth="1"/>
    <col min="8465" max="8465" width="10.6640625" style="330" customWidth="1"/>
    <col min="8466" max="8705" width="9" style="330"/>
    <col min="8706" max="8706" width="7.6640625" style="330" customWidth="1"/>
    <col min="8707" max="8707" width="10.6640625" style="330" customWidth="1"/>
    <col min="8708" max="8708" width="7.6640625" style="330" customWidth="1"/>
    <col min="8709" max="8709" width="10.6640625" style="330" customWidth="1"/>
    <col min="8710" max="8710" width="7.6640625" style="330" customWidth="1"/>
    <col min="8711" max="8711" width="10.6640625" style="330" customWidth="1"/>
    <col min="8712" max="8712" width="7.6640625" style="330" customWidth="1"/>
    <col min="8713" max="8713" width="10.6640625" style="330" customWidth="1"/>
    <col min="8714" max="8714" width="7.6640625" style="330" customWidth="1"/>
    <col min="8715" max="8715" width="10.44140625" style="330" customWidth="1"/>
    <col min="8716" max="8716" width="7.6640625" style="330" customWidth="1"/>
    <col min="8717" max="8717" width="10.6640625" style="330" customWidth="1"/>
    <col min="8718" max="8718" width="7.6640625" style="330" customWidth="1"/>
    <col min="8719" max="8719" width="10.6640625" style="330" customWidth="1"/>
    <col min="8720" max="8720" width="7.6640625" style="330" customWidth="1"/>
    <col min="8721" max="8721" width="10.6640625" style="330" customWidth="1"/>
    <col min="8722" max="8961" width="9" style="330"/>
    <col min="8962" max="8962" width="7.6640625" style="330" customWidth="1"/>
    <col min="8963" max="8963" width="10.6640625" style="330" customWidth="1"/>
    <col min="8964" max="8964" width="7.6640625" style="330" customWidth="1"/>
    <col min="8965" max="8965" width="10.6640625" style="330" customWidth="1"/>
    <col min="8966" max="8966" width="7.6640625" style="330" customWidth="1"/>
    <col min="8967" max="8967" width="10.6640625" style="330" customWidth="1"/>
    <col min="8968" max="8968" width="7.6640625" style="330" customWidth="1"/>
    <col min="8969" max="8969" width="10.6640625" style="330" customWidth="1"/>
    <col min="8970" max="8970" width="7.6640625" style="330" customWidth="1"/>
    <col min="8971" max="8971" width="10.44140625" style="330" customWidth="1"/>
    <col min="8972" max="8972" width="7.6640625" style="330" customWidth="1"/>
    <col min="8973" max="8973" width="10.6640625" style="330" customWidth="1"/>
    <col min="8974" max="8974" width="7.6640625" style="330" customWidth="1"/>
    <col min="8975" max="8975" width="10.6640625" style="330" customWidth="1"/>
    <col min="8976" max="8976" width="7.6640625" style="330" customWidth="1"/>
    <col min="8977" max="8977" width="10.6640625" style="330" customWidth="1"/>
    <col min="8978" max="9217" width="9" style="330"/>
    <col min="9218" max="9218" width="7.6640625" style="330" customWidth="1"/>
    <col min="9219" max="9219" width="10.6640625" style="330" customWidth="1"/>
    <col min="9220" max="9220" width="7.6640625" style="330" customWidth="1"/>
    <col min="9221" max="9221" width="10.6640625" style="330" customWidth="1"/>
    <col min="9222" max="9222" width="7.6640625" style="330" customWidth="1"/>
    <col min="9223" max="9223" width="10.6640625" style="330" customWidth="1"/>
    <col min="9224" max="9224" width="7.6640625" style="330" customWidth="1"/>
    <col min="9225" max="9225" width="10.6640625" style="330" customWidth="1"/>
    <col min="9226" max="9226" width="7.6640625" style="330" customWidth="1"/>
    <col min="9227" max="9227" width="10.44140625" style="330" customWidth="1"/>
    <col min="9228" max="9228" width="7.6640625" style="330" customWidth="1"/>
    <col min="9229" max="9229" width="10.6640625" style="330" customWidth="1"/>
    <col min="9230" max="9230" width="7.6640625" style="330" customWidth="1"/>
    <col min="9231" max="9231" width="10.6640625" style="330" customWidth="1"/>
    <col min="9232" max="9232" width="7.6640625" style="330" customWidth="1"/>
    <col min="9233" max="9233" width="10.6640625" style="330" customWidth="1"/>
    <col min="9234" max="9473" width="9" style="330"/>
    <col min="9474" max="9474" width="7.6640625" style="330" customWidth="1"/>
    <col min="9475" max="9475" width="10.6640625" style="330" customWidth="1"/>
    <col min="9476" max="9476" width="7.6640625" style="330" customWidth="1"/>
    <col min="9477" max="9477" width="10.6640625" style="330" customWidth="1"/>
    <col min="9478" max="9478" width="7.6640625" style="330" customWidth="1"/>
    <col min="9479" max="9479" width="10.6640625" style="330" customWidth="1"/>
    <col min="9480" max="9480" width="7.6640625" style="330" customWidth="1"/>
    <col min="9481" max="9481" width="10.6640625" style="330" customWidth="1"/>
    <col min="9482" max="9482" width="7.6640625" style="330" customWidth="1"/>
    <col min="9483" max="9483" width="10.44140625" style="330" customWidth="1"/>
    <col min="9484" max="9484" width="7.6640625" style="330" customWidth="1"/>
    <col min="9485" max="9485" width="10.6640625" style="330" customWidth="1"/>
    <col min="9486" max="9486" width="7.6640625" style="330" customWidth="1"/>
    <col min="9487" max="9487" width="10.6640625" style="330" customWidth="1"/>
    <col min="9488" max="9488" width="7.6640625" style="330" customWidth="1"/>
    <col min="9489" max="9489" width="10.6640625" style="330" customWidth="1"/>
    <col min="9490" max="9729" width="9" style="330"/>
    <col min="9730" max="9730" width="7.6640625" style="330" customWidth="1"/>
    <col min="9731" max="9731" width="10.6640625" style="330" customWidth="1"/>
    <col min="9732" max="9732" width="7.6640625" style="330" customWidth="1"/>
    <col min="9733" max="9733" width="10.6640625" style="330" customWidth="1"/>
    <col min="9734" max="9734" width="7.6640625" style="330" customWidth="1"/>
    <col min="9735" max="9735" width="10.6640625" style="330" customWidth="1"/>
    <col min="9736" max="9736" width="7.6640625" style="330" customWidth="1"/>
    <col min="9737" max="9737" width="10.6640625" style="330" customWidth="1"/>
    <col min="9738" max="9738" width="7.6640625" style="330" customWidth="1"/>
    <col min="9739" max="9739" width="10.44140625" style="330" customWidth="1"/>
    <col min="9740" max="9740" width="7.6640625" style="330" customWidth="1"/>
    <col min="9741" max="9741" width="10.6640625" style="330" customWidth="1"/>
    <col min="9742" max="9742" width="7.6640625" style="330" customWidth="1"/>
    <col min="9743" max="9743" width="10.6640625" style="330" customWidth="1"/>
    <col min="9744" max="9744" width="7.6640625" style="330" customWidth="1"/>
    <col min="9745" max="9745" width="10.6640625" style="330" customWidth="1"/>
    <col min="9746" max="9985" width="9" style="330"/>
    <col min="9986" max="9986" width="7.6640625" style="330" customWidth="1"/>
    <col min="9987" max="9987" width="10.6640625" style="330" customWidth="1"/>
    <col min="9988" max="9988" width="7.6640625" style="330" customWidth="1"/>
    <col min="9989" max="9989" width="10.6640625" style="330" customWidth="1"/>
    <col min="9990" max="9990" width="7.6640625" style="330" customWidth="1"/>
    <col min="9991" max="9991" width="10.6640625" style="330" customWidth="1"/>
    <col min="9992" max="9992" width="7.6640625" style="330" customWidth="1"/>
    <col min="9993" max="9993" width="10.6640625" style="330" customWidth="1"/>
    <col min="9994" max="9994" width="7.6640625" style="330" customWidth="1"/>
    <col min="9995" max="9995" width="10.44140625" style="330" customWidth="1"/>
    <col min="9996" max="9996" width="7.6640625" style="330" customWidth="1"/>
    <col min="9997" max="9997" width="10.6640625" style="330" customWidth="1"/>
    <col min="9998" max="9998" width="7.6640625" style="330" customWidth="1"/>
    <col min="9999" max="9999" width="10.6640625" style="330" customWidth="1"/>
    <col min="10000" max="10000" width="7.6640625" style="330" customWidth="1"/>
    <col min="10001" max="10001" width="10.6640625" style="330" customWidth="1"/>
    <col min="10002" max="10241" width="9" style="330"/>
    <col min="10242" max="10242" width="7.6640625" style="330" customWidth="1"/>
    <col min="10243" max="10243" width="10.6640625" style="330" customWidth="1"/>
    <col min="10244" max="10244" width="7.6640625" style="330" customWidth="1"/>
    <col min="10245" max="10245" width="10.6640625" style="330" customWidth="1"/>
    <col min="10246" max="10246" width="7.6640625" style="330" customWidth="1"/>
    <col min="10247" max="10247" width="10.6640625" style="330" customWidth="1"/>
    <col min="10248" max="10248" width="7.6640625" style="330" customWidth="1"/>
    <col min="10249" max="10249" width="10.6640625" style="330" customWidth="1"/>
    <col min="10250" max="10250" width="7.6640625" style="330" customWidth="1"/>
    <col min="10251" max="10251" width="10.44140625" style="330" customWidth="1"/>
    <col min="10252" max="10252" width="7.6640625" style="330" customWidth="1"/>
    <col min="10253" max="10253" width="10.6640625" style="330" customWidth="1"/>
    <col min="10254" max="10254" width="7.6640625" style="330" customWidth="1"/>
    <col min="10255" max="10255" width="10.6640625" style="330" customWidth="1"/>
    <col min="10256" max="10256" width="7.6640625" style="330" customWidth="1"/>
    <col min="10257" max="10257" width="10.6640625" style="330" customWidth="1"/>
    <col min="10258" max="10497" width="9" style="330"/>
    <col min="10498" max="10498" width="7.6640625" style="330" customWidth="1"/>
    <col min="10499" max="10499" width="10.6640625" style="330" customWidth="1"/>
    <col min="10500" max="10500" width="7.6640625" style="330" customWidth="1"/>
    <col min="10501" max="10501" width="10.6640625" style="330" customWidth="1"/>
    <col min="10502" max="10502" width="7.6640625" style="330" customWidth="1"/>
    <col min="10503" max="10503" width="10.6640625" style="330" customWidth="1"/>
    <col min="10504" max="10504" width="7.6640625" style="330" customWidth="1"/>
    <col min="10505" max="10505" width="10.6640625" style="330" customWidth="1"/>
    <col min="10506" max="10506" width="7.6640625" style="330" customWidth="1"/>
    <col min="10507" max="10507" width="10.44140625" style="330" customWidth="1"/>
    <col min="10508" max="10508" width="7.6640625" style="330" customWidth="1"/>
    <col min="10509" max="10509" width="10.6640625" style="330" customWidth="1"/>
    <col min="10510" max="10510" width="7.6640625" style="330" customWidth="1"/>
    <col min="10511" max="10511" width="10.6640625" style="330" customWidth="1"/>
    <col min="10512" max="10512" width="7.6640625" style="330" customWidth="1"/>
    <col min="10513" max="10513" width="10.6640625" style="330" customWidth="1"/>
    <col min="10514" max="10753" width="9" style="330"/>
    <col min="10754" max="10754" width="7.6640625" style="330" customWidth="1"/>
    <col min="10755" max="10755" width="10.6640625" style="330" customWidth="1"/>
    <col min="10756" max="10756" width="7.6640625" style="330" customWidth="1"/>
    <col min="10757" max="10757" width="10.6640625" style="330" customWidth="1"/>
    <col min="10758" max="10758" width="7.6640625" style="330" customWidth="1"/>
    <col min="10759" max="10759" width="10.6640625" style="330" customWidth="1"/>
    <col min="10760" max="10760" width="7.6640625" style="330" customWidth="1"/>
    <col min="10761" max="10761" width="10.6640625" style="330" customWidth="1"/>
    <col min="10762" max="10762" width="7.6640625" style="330" customWidth="1"/>
    <col min="10763" max="10763" width="10.44140625" style="330" customWidth="1"/>
    <col min="10764" max="10764" width="7.6640625" style="330" customWidth="1"/>
    <col min="10765" max="10765" width="10.6640625" style="330" customWidth="1"/>
    <col min="10766" max="10766" width="7.6640625" style="330" customWidth="1"/>
    <col min="10767" max="10767" width="10.6640625" style="330" customWidth="1"/>
    <col min="10768" max="10768" width="7.6640625" style="330" customWidth="1"/>
    <col min="10769" max="10769" width="10.6640625" style="330" customWidth="1"/>
    <col min="10770" max="11009" width="9" style="330"/>
    <col min="11010" max="11010" width="7.6640625" style="330" customWidth="1"/>
    <col min="11011" max="11011" width="10.6640625" style="330" customWidth="1"/>
    <col min="11012" max="11012" width="7.6640625" style="330" customWidth="1"/>
    <col min="11013" max="11013" width="10.6640625" style="330" customWidth="1"/>
    <col min="11014" max="11014" width="7.6640625" style="330" customWidth="1"/>
    <col min="11015" max="11015" width="10.6640625" style="330" customWidth="1"/>
    <col min="11016" max="11016" width="7.6640625" style="330" customWidth="1"/>
    <col min="11017" max="11017" width="10.6640625" style="330" customWidth="1"/>
    <col min="11018" max="11018" width="7.6640625" style="330" customWidth="1"/>
    <col min="11019" max="11019" width="10.44140625" style="330" customWidth="1"/>
    <col min="11020" max="11020" width="7.6640625" style="330" customWidth="1"/>
    <col min="11021" max="11021" width="10.6640625" style="330" customWidth="1"/>
    <col min="11022" max="11022" width="7.6640625" style="330" customWidth="1"/>
    <col min="11023" max="11023" width="10.6640625" style="330" customWidth="1"/>
    <col min="11024" max="11024" width="7.6640625" style="330" customWidth="1"/>
    <col min="11025" max="11025" width="10.6640625" style="330" customWidth="1"/>
    <col min="11026" max="11265" width="9" style="330"/>
    <col min="11266" max="11266" width="7.6640625" style="330" customWidth="1"/>
    <col min="11267" max="11267" width="10.6640625" style="330" customWidth="1"/>
    <col min="11268" max="11268" width="7.6640625" style="330" customWidth="1"/>
    <col min="11269" max="11269" width="10.6640625" style="330" customWidth="1"/>
    <col min="11270" max="11270" width="7.6640625" style="330" customWidth="1"/>
    <col min="11271" max="11271" width="10.6640625" style="330" customWidth="1"/>
    <col min="11272" max="11272" width="7.6640625" style="330" customWidth="1"/>
    <col min="11273" max="11273" width="10.6640625" style="330" customWidth="1"/>
    <col min="11274" max="11274" width="7.6640625" style="330" customWidth="1"/>
    <col min="11275" max="11275" width="10.44140625" style="330" customWidth="1"/>
    <col min="11276" max="11276" width="7.6640625" style="330" customWidth="1"/>
    <col min="11277" max="11277" width="10.6640625" style="330" customWidth="1"/>
    <col min="11278" max="11278" width="7.6640625" style="330" customWidth="1"/>
    <col min="11279" max="11279" width="10.6640625" style="330" customWidth="1"/>
    <col min="11280" max="11280" width="7.6640625" style="330" customWidth="1"/>
    <col min="11281" max="11281" width="10.6640625" style="330" customWidth="1"/>
    <col min="11282" max="11521" width="9" style="330"/>
    <col min="11522" max="11522" width="7.6640625" style="330" customWidth="1"/>
    <col min="11523" max="11523" width="10.6640625" style="330" customWidth="1"/>
    <col min="11524" max="11524" width="7.6640625" style="330" customWidth="1"/>
    <col min="11525" max="11525" width="10.6640625" style="330" customWidth="1"/>
    <col min="11526" max="11526" width="7.6640625" style="330" customWidth="1"/>
    <col min="11527" max="11527" width="10.6640625" style="330" customWidth="1"/>
    <col min="11528" max="11528" width="7.6640625" style="330" customWidth="1"/>
    <col min="11529" max="11529" width="10.6640625" style="330" customWidth="1"/>
    <col min="11530" max="11530" width="7.6640625" style="330" customWidth="1"/>
    <col min="11531" max="11531" width="10.44140625" style="330" customWidth="1"/>
    <col min="11532" max="11532" width="7.6640625" style="330" customWidth="1"/>
    <col min="11533" max="11533" width="10.6640625" style="330" customWidth="1"/>
    <col min="11534" max="11534" width="7.6640625" style="330" customWidth="1"/>
    <col min="11535" max="11535" width="10.6640625" style="330" customWidth="1"/>
    <col min="11536" max="11536" width="7.6640625" style="330" customWidth="1"/>
    <col min="11537" max="11537" width="10.6640625" style="330" customWidth="1"/>
    <col min="11538" max="11777" width="9" style="330"/>
    <col min="11778" max="11778" width="7.6640625" style="330" customWidth="1"/>
    <col min="11779" max="11779" width="10.6640625" style="330" customWidth="1"/>
    <col min="11780" max="11780" width="7.6640625" style="330" customWidth="1"/>
    <col min="11781" max="11781" width="10.6640625" style="330" customWidth="1"/>
    <col min="11782" max="11782" width="7.6640625" style="330" customWidth="1"/>
    <col min="11783" max="11783" width="10.6640625" style="330" customWidth="1"/>
    <col min="11784" max="11784" width="7.6640625" style="330" customWidth="1"/>
    <col min="11785" max="11785" width="10.6640625" style="330" customWidth="1"/>
    <col min="11786" max="11786" width="7.6640625" style="330" customWidth="1"/>
    <col min="11787" max="11787" width="10.44140625" style="330" customWidth="1"/>
    <col min="11788" max="11788" width="7.6640625" style="330" customWidth="1"/>
    <col min="11789" max="11789" width="10.6640625" style="330" customWidth="1"/>
    <col min="11790" max="11790" width="7.6640625" style="330" customWidth="1"/>
    <col min="11791" max="11791" width="10.6640625" style="330" customWidth="1"/>
    <col min="11792" max="11792" width="7.6640625" style="330" customWidth="1"/>
    <col min="11793" max="11793" width="10.6640625" style="330" customWidth="1"/>
    <col min="11794" max="12033" width="9" style="330"/>
    <col min="12034" max="12034" width="7.6640625" style="330" customWidth="1"/>
    <col min="12035" max="12035" width="10.6640625" style="330" customWidth="1"/>
    <col min="12036" max="12036" width="7.6640625" style="330" customWidth="1"/>
    <col min="12037" max="12037" width="10.6640625" style="330" customWidth="1"/>
    <col min="12038" max="12038" width="7.6640625" style="330" customWidth="1"/>
    <col min="12039" max="12039" width="10.6640625" style="330" customWidth="1"/>
    <col min="12040" max="12040" width="7.6640625" style="330" customWidth="1"/>
    <col min="12041" max="12041" width="10.6640625" style="330" customWidth="1"/>
    <col min="12042" max="12042" width="7.6640625" style="330" customWidth="1"/>
    <col min="12043" max="12043" width="10.44140625" style="330" customWidth="1"/>
    <col min="12044" max="12044" width="7.6640625" style="330" customWidth="1"/>
    <col min="12045" max="12045" width="10.6640625" style="330" customWidth="1"/>
    <col min="12046" max="12046" width="7.6640625" style="330" customWidth="1"/>
    <col min="12047" max="12047" width="10.6640625" style="330" customWidth="1"/>
    <col min="12048" max="12048" width="7.6640625" style="330" customWidth="1"/>
    <col min="12049" max="12049" width="10.6640625" style="330" customWidth="1"/>
    <col min="12050" max="12289" width="9" style="330"/>
    <col min="12290" max="12290" width="7.6640625" style="330" customWidth="1"/>
    <col min="12291" max="12291" width="10.6640625" style="330" customWidth="1"/>
    <col min="12292" max="12292" width="7.6640625" style="330" customWidth="1"/>
    <col min="12293" max="12293" width="10.6640625" style="330" customWidth="1"/>
    <col min="12294" max="12294" width="7.6640625" style="330" customWidth="1"/>
    <col min="12295" max="12295" width="10.6640625" style="330" customWidth="1"/>
    <col min="12296" max="12296" width="7.6640625" style="330" customWidth="1"/>
    <col min="12297" max="12297" width="10.6640625" style="330" customWidth="1"/>
    <col min="12298" max="12298" width="7.6640625" style="330" customWidth="1"/>
    <col min="12299" max="12299" width="10.44140625" style="330" customWidth="1"/>
    <col min="12300" max="12300" width="7.6640625" style="330" customWidth="1"/>
    <col min="12301" max="12301" width="10.6640625" style="330" customWidth="1"/>
    <col min="12302" max="12302" width="7.6640625" style="330" customWidth="1"/>
    <col min="12303" max="12303" width="10.6640625" style="330" customWidth="1"/>
    <col min="12304" max="12304" width="7.6640625" style="330" customWidth="1"/>
    <col min="12305" max="12305" width="10.6640625" style="330" customWidth="1"/>
    <col min="12306" max="12545" width="9" style="330"/>
    <col min="12546" max="12546" width="7.6640625" style="330" customWidth="1"/>
    <col min="12547" max="12547" width="10.6640625" style="330" customWidth="1"/>
    <col min="12548" max="12548" width="7.6640625" style="330" customWidth="1"/>
    <col min="12549" max="12549" width="10.6640625" style="330" customWidth="1"/>
    <col min="12550" max="12550" width="7.6640625" style="330" customWidth="1"/>
    <col min="12551" max="12551" width="10.6640625" style="330" customWidth="1"/>
    <col min="12552" max="12552" width="7.6640625" style="330" customWidth="1"/>
    <col min="12553" max="12553" width="10.6640625" style="330" customWidth="1"/>
    <col min="12554" max="12554" width="7.6640625" style="330" customWidth="1"/>
    <col min="12555" max="12555" width="10.44140625" style="330" customWidth="1"/>
    <col min="12556" max="12556" width="7.6640625" style="330" customWidth="1"/>
    <col min="12557" max="12557" width="10.6640625" style="330" customWidth="1"/>
    <col min="12558" max="12558" width="7.6640625" style="330" customWidth="1"/>
    <col min="12559" max="12559" width="10.6640625" style="330" customWidth="1"/>
    <col min="12560" max="12560" width="7.6640625" style="330" customWidth="1"/>
    <col min="12561" max="12561" width="10.6640625" style="330" customWidth="1"/>
    <col min="12562" max="12801" width="9" style="330"/>
    <col min="12802" max="12802" width="7.6640625" style="330" customWidth="1"/>
    <col min="12803" max="12803" width="10.6640625" style="330" customWidth="1"/>
    <col min="12804" max="12804" width="7.6640625" style="330" customWidth="1"/>
    <col min="12805" max="12805" width="10.6640625" style="330" customWidth="1"/>
    <col min="12806" max="12806" width="7.6640625" style="330" customWidth="1"/>
    <col min="12807" max="12807" width="10.6640625" style="330" customWidth="1"/>
    <col min="12808" max="12808" width="7.6640625" style="330" customWidth="1"/>
    <col min="12809" max="12809" width="10.6640625" style="330" customWidth="1"/>
    <col min="12810" max="12810" width="7.6640625" style="330" customWidth="1"/>
    <col min="12811" max="12811" width="10.44140625" style="330" customWidth="1"/>
    <col min="12812" max="12812" width="7.6640625" style="330" customWidth="1"/>
    <col min="12813" max="12813" width="10.6640625" style="330" customWidth="1"/>
    <col min="12814" max="12814" width="7.6640625" style="330" customWidth="1"/>
    <col min="12815" max="12815" width="10.6640625" style="330" customWidth="1"/>
    <col min="12816" max="12816" width="7.6640625" style="330" customWidth="1"/>
    <col min="12817" max="12817" width="10.6640625" style="330" customWidth="1"/>
    <col min="12818" max="13057" width="9" style="330"/>
    <col min="13058" max="13058" width="7.6640625" style="330" customWidth="1"/>
    <col min="13059" max="13059" width="10.6640625" style="330" customWidth="1"/>
    <col min="13060" max="13060" width="7.6640625" style="330" customWidth="1"/>
    <col min="13061" max="13061" width="10.6640625" style="330" customWidth="1"/>
    <col min="13062" max="13062" width="7.6640625" style="330" customWidth="1"/>
    <col min="13063" max="13063" width="10.6640625" style="330" customWidth="1"/>
    <col min="13064" max="13064" width="7.6640625" style="330" customWidth="1"/>
    <col min="13065" max="13065" width="10.6640625" style="330" customWidth="1"/>
    <col min="13066" max="13066" width="7.6640625" style="330" customWidth="1"/>
    <col min="13067" max="13067" width="10.44140625" style="330" customWidth="1"/>
    <col min="13068" max="13068" width="7.6640625" style="330" customWidth="1"/>
    <col min="13069" max="13069" width="10.6640625" style="330" customWidth="1"/>
    <col min="13070" max="13070" width="7.6640625" style="330" customWidth="1"/>
    <col min="13071" max="13071" width="10.6640625" style="330" customWidth="1"/>
    <col min="13072" max="13072" width="7.6640625" style="330" customWidth="1"/>
    <col min="13073" max="13073" width="10.6640625" style="330" customWidth="1"/>
    <col min="13074" max="13313" width="9" style="330"/>
    <col min="13314" max="13314" width="7.6640625" style="330" customWidth="1"/>
    <col min="13315" max="13315" width="10.6640625" style="330" customWidth="1"/>
    <col min="13316" max="13316" width="7.6640625" style="330" customWidth="1"/>
    <col min="13317" max="13317" width="10.6640625" style="330" customWidth="1"/>
    <col min="13318" max="13318" width="7.6640625" style="330" customWidth="1"/>
    <col min="13319" max="13319" width="10.6640625" style="330" customWidth="1"/>
    <col min="13320" max="13320" width="7.6640625" style="330" customWidth="1"/>
    <col min="13321" max="13321" width="10.6640625" style="330" customWidth="1"/>
    <col min="13322" max="13322" width="7.6640625" style="330" customWidth="1"/>
    <col min="13323" max="13323" width="10.44140625" style="330" customWidth="1"/>
    <col min="13324" max="13324" width="7.6640625" style="330" customWidth="1"/>
    <col min="13325" max="13325" width="10.6640625" style="330" customWidth="1"/>
    <col min="13326" max="13326" width="7.6640625" style="330" customWidth="1"/>
    <col min="13327" max="13327" width="10.6640625" style="330" customWidth="1"/>
    <col min="13328" max="13328" width="7.6640625" style="330" customWidth="1"/>
    <col min="13329" max="13329" width="10.6640625" style="330" customWidth="1"/>
    <col min="13330" max="13569" width="9" style="330"/>
    <col min="13570" max="13570" width="7.6640625" style="330" customWidth="1"/>
    <col min="13571" max="13571" width="10.6640625" style="330" customWidth="1"/>
    <col min="13572" max="13572" width="7.6640625" style="330" customWidth="1"/>
    <col min="13573" max="13573" width="10.6640625" style="330" customWidth="1"/>
    <col min="13574" max="13574" width="7.6640625" style="330" customWidth="1"/>
    <col min="13575" max="13575" width="10.6640625" style="330" customWidth="1"/>
    <col min="13576" max="13576" width="7.6640625" style="330" customWidth="1"/>
    <col min="13577" max="13577" width="10.6640625" style="330" customWidth="1"/>
    <col min="13578" max="13578" width="7.6640625" style="330" customWidth="1"/>
    <col min="13579" max="13579" width="10.44140625" style="330" customWidth="1"/>
    <col min="13580" max="13580" width="7.6640625" style="330" customWidth="1"/>
    <col min="13581" max="13581" width="10.6640625" style="330" customWidth="1"/>
    <col min="13582" max="13582" width="7.6640625" style="330" customWidth="1"/>
    <col min="13583" max="13583" width="10.6640625" style="330" customWidth="1"/>
    <col min="13584" max="13584" width="7.6640625" style="330" customWidth="1"/>
    <col min="13585" max="13585" width="10.6640625" style="330" customWidth="1"/>
    <col min="13586" max="13825" width="9" style="330"/>
    <col min="13826" max="13826" width="7.6640625" style="330" customWidth="1"/>
    <col min="13827" max="13827" width="10.6640625" style="330" customWidth="1"/>
    <col min="13828" max="13828" width="7.6640625" style="330" customWidth="1"/>
    <col min="13829" max="13829" width="10.6640625" style="330" customWidth="1"/>
    <col min="13830" max="13830" width="7.6640625" style="330" customWidth="1"/>
    <col min="13831" max="13831" width="10.6640625" style="330" customWidth="1"/>
    <col min="13832" max="13832" width="7.6640625" style="330" customWidth="1"/>
    <col min="13833" max="13833" width="10.6640625" style="330" customWidth="1"/>
    <col min="13834" max="13834" width="7.6640625" style="330" customWidth="1"/>
    <col min="13835" max="13835" width="10.44140625" style="330" customWidth="1"/>
    <col min="13836" max="13836" width="7.6640625" style="330" customWidth="1"/>
    <col min="13837" max="13837" width="10.6640625" style="330" customWidth="1"/>
    <col min="13838" max="13838" width="7.6640625" style="330" customWidth="1"/>
    <col min="13839" max="13839" width="10.6640625" style="330" customWidth="1"/>
    <col min="13840" max="13840" width="7.6640625" style="330" customWidth="1"/>
    <col min="13841" max="13841" width="10.6640625" style="330" customWidth="1"/>
    <col min="13842" max="14081" width="9" style="330"/>
    <col min="14082" max="14082" width="7.6640625" style="330" customWidth="1"/>
    <col min="14083" max="14083" width="10.6640625" style="330" customWidth="1"/>
    <col min="14084" max="14084" width="7.6640625" style="330" customWidth="1"/>
    <col min="14085" max="14085" width="10.6640625" style="330" customWidth="1"/>
    <col min="14086" max="14086" width="7.6640625" style="330" customWidth="1"/>
    <col min="14087" max="14087" width="10.6640625" style="330" customWidth="1"/>
    <col min="14088" max="14088" width="7.6640625" style="330" customWidth="1"/>
    <col min="14089" max="14089" width="10.6640625" style="330" customWidth="1"/>
    <col min="14090" max="14090" width="7.6640625" style="330" customWidth="1"/>
    <col min="14091" max="14091" width="10.44140625" style="330" customWidth="1"/>
    <col min="14092" max="14092" width="7.6640625" style="330" customWidth="1"/>
    <col min="14093" max="14093" width="10.6640625" style="330" customWidth="1"/>
    <col min="14094" max="14094" width="7.6640625" style="330" customWidth="1"/>
    <col min="14095" max="14095" width="10.6640625" style="330" customWidth="1"/>
    <col min="14096" max="14096" width="7.6640625" style="330" customWidth="1"/>
    <col min="14097" max="14097" width="10.6640625" style="330" customWidth="1"/>
    <col min="14098" max="14337" width="9" style="330"/>
    <col min="14338" max="14338" width="7.6640625" style="330" customWidth="1"/>
    <col min="14339" max="14339" width="10.6640625" style="330" customWidth="1"/>
    <col min="14340" max="14340" width="7.6640625" style="330" customWidth="1"/>
    <col min="14341" max="14341" width="10.6640625" style="330" customWidth="1"/>
    <col min="14342" max="14342" width="7.6640625" style="330" customWidth="1"/>
    <col min="14343" max="14343" width="10.6640625" style="330" customWidth="1"/>
    <col min="14344" max="14344" width="7.6640625" style="330" customWidth="1"/>
    <col min="14345" max="14345" width="10.6640625" style="330" customWidth="1"/>
    <col min="14346" max="14346" width="7.6640625" style="330" customWidth="1"/>
    <col min="14347" max="14347" width="10.44140625" style="330" customWidth="1"/>
    <col min="14348" max="14348" width="7.6640625" style="330" customWidth="1"/>
    <col min="14349" max="14349" width="10.6640625" style="330" customWidth="1"/>
    <col min="14350" max="14350" width="7.6640625" style="330" customWidth="1"/>
    <col min="14351" max="14351" width="10.6640625" style="330" customWidth="1"/>
    <col min="14352" max="14352" width="7.6640625" style="330" customWidth="1"/>
    <col min="14353" max="14353" width="10.6640625" style="330" customWidth="1"/>
    <col min="14354" max="14593" width="9" style="330"/>
    <col min="14594" max="14594" width="7.6640625" style="330" customWidth="1"/>
    <col min="14595" max="14595" width="10.6640625" style="330" customWidth="1"/>
    <col min="14596" max="14596" width="7.6640625" style="330" customWidth="1"/>
    <col min="14597" max="14597" width="10.6640625" style="330" customWidth="1"/>
    <col min="14598" max="14598" width="7.6640625" style="330" customWidth="1"/>
    <col min="14599" max="14599" width="10.6640625" style="330" customWidth="1"/>
    <col min="14600" max="14600" width="7.6640625" style="330" customWidth="1"/>
    <col min="14601" max="14601" width="10.6640625" style="330" customWidth="1"/>
    <col min="14602" max="14602" width="7.6640625" style="330" customWidth="1"/>
    <col min="14603" max="14603" width="10.44140625" style="330" customWidth="1"/>
    <col min="14604" max="14604" width="7.6640625" style="330" customWidth="1"/>
    <col min="14605" max="14605" width="10.6640625" style="330" customWidth="1"/>
    <col min="14606" max="14606" width="7.6640625" style="330" customWidth="1"/>
    <col min="14607" max="14607" width="10.6640625" style="330" customWidth="1"/>
    <col min="14608" max="14608" width="7.6640625" style="330" customWidth="1"/>
    <col min="14609" max="14609" width="10.6640625" style="330" customWidth="1"/>
    <col min="14610" max="14849" width="9" style="330"/>
    <col min="14850" max="14850" width="7.6640625" style="330" customWidth="1"/>
    <col min="14851" max="14851" width="10.6640625" style="330" customWidth="1"/>
    <col min="14852" max="14852" width="7.6640625" style="330" customWidth="1"/>
    <col min="14853" max="14853" width="10.6640625" style="330" customWidth="1"/>
    <col min="14854" max="14854" width="7.6640625" style="330" customWidth="1"/>
    <col min="14855" max="14855" width="10.6640625" style="330" customWidth="1"/>
    <col min="14856" max="14856" width="7.6640625" style="330" customWidth="1"/>
    <col min="14857" max="14857" width="10.6640625" style="330" customWidth="1"/>
    <col min="14858" max="14858" width="7.6640625" style="330" customWidth="1"/>
    <col min="14859" max="14859" width="10.44140625" style="330" customWidth="1"/>
    <col min="14860" max="14860" width="7.6640625" style="330" customWidth="1"/>
    <col min="14861" max="14861" width="10.6640625" style="330" customWidth="1"/>
    <col min="14862" max="14862" width="7.6640625" style="330" customWidth="1"/>
    <col min="14863" max="14863" width="10.6640625" style="330" customWidth="1"/>
    <col min="14864" max="14864" width="7.6640625" style="330" customWidth="1"/>
    <col min="14865" max="14865" width="10.6640625" style="330" customWidth="1"/>
    <col min="14866" max="15105" width="9" style="330"/>
    <col min="15106" max="15106" width="7.6640625" style="330" customWidth="1"/>
    <col min="15107" max="15107" width="10.6640625" style="330" customWidth="1"/>
    <col min="15108" max="15108" width="7.6640625" style="330" customWidth="1"/>
    <col min="15109" max="15109" width="10.6640625" style="330" customWidth="1"/>
    <col min="15110" max="15110" width="7.6640625" style="330" customWidth="1"/>
    <col min="15111" max="15111" width="10.6640625" style="330" customWidth="1"/>
    <col min="15112" max="15112" width="7.6640625" style="330" customWidth="1"/>
    <col min="15113" max="15113" width="10.6640625" style="330" customWidth="1"/>
    <col min="15114" max="15114" width="7.6640625" style="330" customWidth="1"/>
    <col min="15115" max="15115" width="10.44140625" style="330" customWidth="1"/>
    <col min="15116" max="15116" width="7.6640625" style="330" customWidth="1"/>
    <col min="15117" max="15117" width="10.6640625" style="330" customWidth="1"/>
    <col min="15118" max="15118" width="7.6640625" style="330" customWidth="1"/>
    <col min="15119" max="15119" width="10.6640625" style="330" customWidth="1"/>
    <col min="15120" max="15120" width="7.6640625" style="330" customWidth="1"/>
    <col min="15121" max="15121" width="10.6640625" style="330" customWidth="1"/>
    <col min="15122" max="15361" width="9" style="330"/>
    <col min="15362" max="15362" width="7.6640625" style="330" customWidth="1"/>
    <col min="15363" max="15363" width="10.6640625" style="330" customWidth="1"/>
    <col min="15364" max="15364" width="7.6640625" style="330" customWidth="1"/>
    <col min="15365" max="15365" width="10.6640625" style="330" customWidth="1"/>
    <col min="15366" max="15366" width="7.6640625" style="330" customWidth="1"/>
    <col min="15367" max="15367" width="10.6640625" style="330" customWidth="1"/>
    <col min="15368" max="15368" width="7.6640625" style="330" customWidth="1"/>
    <col min="15369" max="15369" width="10.6640625" style="330" customWidth="1"/>
    <col min="15370" max="15370" width="7.6640625" style="330" customWidth="1"/>
    <col min="15371" max="15371" width="10.44140625" style="330" customWidth="1"/>
    <col min="15372" max="15372" width="7.6640625" style="330" customWidth="1"/>
    <col min="15373" max="15373" width="10.6640625" style="330" customWidth="1"/>
    <col min="15374" max="15374" width="7.6640625" style="330" customWidth="1"/>
    <col min="15375" max="15375" width="10.6640625" style="330" customWidth="1"/>
    <col min="15376" max="15376" width="7.6640625" style="330" customWidth="1"/>
    <col min="15377" max="15377" width="10.6640625" style="330" customWidth="1"/>
    <col min="15378" max="15617" width="9" style="330"/>
    <col min="15618" max="15618" width="7.6640625" style="330" customWidth="1"/>
    <col min="15619" max="15619" width="10.6640625" style="330" customWidth="1"/>
    <col min="15620" max="15620" width="7.6640625" style="330" customWidth="1"/>
    <col min="15621" max="15621" width="10.6640625" style="330" customWidth="1"/>
    <col min="15622" max="15622" width="7.6640625" style="330" customWidth="1"/>
    <col min="15623" max="15623" width="10.6640625" style="330" customWidth="1"/>
    <col min="15624" max="15624" width="7.6640625" style="330" customWidth="1"/>
    <col min="15625" max="15625" width="10.6640625" style="330" customWidth="1"/>
    <col min="15626" max="15626" width="7.6640625" style="330" customWidth="1"/>
    <col min="15627" max="15627" width="10.44140625" style="330" customWidth="1"/>
    <col min="15628" max="15628" width="7.6640625" style="330" customWidth="1"/>
    <col min="15629" max="15629" width="10.6640625" style="330" customWidth="1"/>
    <col min="15630" max="15630" width="7.6640625" style="330" customWidth="1"/>
    <col min="15631" max="15631" width="10.6640625" style="330" customWidth="1"/>
    <col min="15632" max="15632" width="7.6640625" style="330" customWidth="1"/>
    <col min="15633" max="15633" width="10.6640625" style="330" customWidth="1"/>
    <col min="15634" max="15873" width="9" style="330"/>
    <col min="15874" max="15874" width="7.6640625" style="330" customWidth="1"/>
    <col min="15875" max="15875" width="10.6640625" style="330" customWidth="1"/>
    <col min="15876" max="15876" width="7.6640625" style="330" customWidth="1"/>
    <col min="15877" max="15877" width="10.6640625" style="330" customWidth="1"/>
    <col min="15878" max="15878" width="7.6640625" style="330" customWidth="1"/>
    <col min="15879" max="15879" width="10.6640625" style="330" customWidth="1"/>
    <col min="15880" max="15880" width="7.6640625" style="330" customWidth="1"/>
    <col min="15881" max="15881" width="10.6640625" style="330" customWidth="1"/>
    <col min="15882" max="15882" width="7.6640625" style="330" customWidth="1"/>
    <col min="15883" max="15883" width="10.44140625" style="330" customWidth="1"/>
    <col min="15884" max="15884" width="7.6640625" style="330" customWidth="1"/>
    <col min="15885" max="15885" width="10.6640625" style="330" customWidth="1"/>
    <col min="15886" max="15886" width="7.6640625" style="330" customWidth="1"/>
    <col min="15887" max="15887" width="10.6640625" style="330" customWidth="1"/>
    <col min="15888" max="15888" width="7.6640625" style="330" customWidth="1"/>
    <col min="15889" max="15889" width="10.6640625" style="330" customWidth="1"/>
    <col min="15890" max="16129" width="9" style="330"/>
    <col min="16130" max="16130" width="7.6640625" style="330" customWidth="1"/>
    <col min="16131" max="16131" width="10.6640625" style="330" customWidth="1"/>
    <col min="16132" max="16132" width="7.6640625" style="330" customWidth="1"/>
    <col min="16133" max="16133" width="10.6640625" style="330" customWidth="1"/>
    <col min="16134" max="16134" width="7.6640625" style="330" customWidth="1"/>
    <col min="16135" max="16135" width="10.6640625" style="330" customWidth="1"/>
    <col min="16136" max="16136" width="7.6640625" style="330" customWidth="1"/>
    <col min="16137" max="16137" width="10.6640625" style="330" customWidth="1"/>
    <col min="16138" max="16138" width="7.6640625" style="330" customWidth="1"/>
    <col min="16139" max="16139" width="10.44140625" style="330" customWidth="1"/>
    <col min="16140" max="16140" width="7.6640625" style="330" customWidth="1"/>
    <col min="16141" max="16141" width="10.6640625" style="330" customWidth="1"/>
    <col min="16142" max="16142" width="7.6640625" style="330" customWidth="1"/>
    <col min="16143" max="16143" width="10.6640625" style="330" customWidth="1"/>
    <col min="16144" max="16144" width="7.6640625" style="330" customWidth="1"/>
    <col min="16145" max="16145" width="10.6640625" style="330" customWidth="1"/>
    <col min="16146" max="16384" width="9" style="330"/>
  </cols>
  <sheetData>
    <row r="1" spans="1:18" s="327" customFormat="1" ht="31.75" customHeight="1">
      <c r="A1" s="967" t="s">
        <v>1944</v>
      </c>
      <c r="B1" s="967"/>
      <c r="C1" s="967"/>
      <c r="D1" s="967"/>
      <c r="E1" s="967"/>
      <c r="F1" s="967"/>
      <c r="G1" s="967"/>
      <c r="H1" s="967"/>
      <c r="I1" s="323"/>
      <c r="J1" s="323"/>
      <c r="K1" s="323"/>
      <c r="L1" s="323"/>
      <c r="M1" s="323"/>
      <c r="N1" s="323"/>
      <c r="O1" s="323"/>
      <c r="P1" s="323"/>
      <c r="Q1" s="323"/>
      <c r="R1" s="323"/>
    </row>
    <row r="2" spans="1:18" ht="31.75" customHeight="1">
      <c r="A2" s="967" t="s">
        <v>963</v>
      </c>
      <c r="B2" s="967"/>
      <c r="C2" s="967"/>
      <c r="D2" s="291"/>
      <c r="E2" s="291"/>
      <c r="F2" s="291"/>
      <c r="G2" s="291"/>
      <c r="H2" s="291"/>
      <c r="I2" s="291"/>
      <c r="J2" s="291"/>
      <c r="K2" s="291"/>
      <c r="L2" s="291"/>
      <c r="M2" s="291"/>
      <c r="N2" s="291"/>
      <c r="O2" s="291"/>
      <c r="P2" s="1253" t="s">
        <v>662</v>
      </c>
      <c r="Q2" s="1253"/>
      <c r="R2" s="291"/>
    </row>
    <row r="3" spans="1:18" ht="21.8" customHeight="1">
      <c r="A3" s="337" t="s">
        <v>616</v>
      </c>
      <c r="B3" s="970" t="s">
        <v>663</v>
      </c>
      <c r="C3" s="970"/>
      <c r="D3" s="970"/>
      <c r="E3" s="970"/>
      <c r="F3" s="970"/>
      <c r="G3" s="970"/>
      <c r="H3" s="970"/>
      <c r="I3" s="970"/>
      <c r="J3" s="970"/>
      <c r="K3" s="970"/>
      <c r="L3" s="970"/>
      <c r="M3" s="970"/>
      <c r="N3" s="970" t="s">
        <v>1196</v>
      </c>
      <c r="O3" s="970"/>
      <c r="P3" s="984" t="s">
        <v>99</v>
      </c>
      <c r="Q3" s="984"/>
      <c r="R3" s="291"/>
    </row>
    <row r="4" spans="1:18" ht="21.8" customHeight="1">
      <c r="A4" s="338"/>
      <c r="B4" s="971" t="s">
        <v>664</v>
      </c>
      <c r="C4" s="971"/>
      <c r="D4" s="971"/>
      <c r="E4" s="971"/>
      <c r="F4" s="1295" t="s">
        <v>1197</v>
      </c>
      <c r="G4" s="1296"/>
      <c r="H4" s="971" t="s">
        <v>665</v>
      </c>
      <c r="I4" s="971"/>
      <c r="J4" s="1295" t="s">
        <v>1198</v>
      </c>
      <c r="K4" s="1296"/>
      <c r="L4" s="971" t="s">
        <v>666</v>
      </c>
      <c r="M4" s="971"/>
      <c r="N4" s="970"/>
      <c r="O4" s="970"/>
      <c r="P4" s="984"/>
      <c r="Q4" s="984"/>
      <c r="R4" s="291"/>
    </row>
    <row r="5" spans="1:18" ht="21.8" customHeight="1">
      <c r="A5" s="338"/>
      <c r="B5" s="971" t="s">
        <v>964</v>
      </c>
      <c r="C5" s="971"/>
      <c r="D5" s="971" t="s">
        <v>965</v>
      </c>
      <c r="E5" s="971"/>
      <c r="F5" s="1297" t="s">
        <v>1199</v>
      </c>
      <c r="G5" s="1298"/>
      <c r="H5" s="971"/>
      <c r="I5" s="971"/>
      <c r="J5" s="1297" t="s">
        <v>1200</v>
      </c>
      <c r="K5" s="1298"/>
      <c r="L5" s="971"/>
      <c r="M5" s="971"/>
      <c r="N5" s="970"/>
      <c r="O5" s="970"/>
      <c r="P5" s="984"/>
      <c r="Q5" s="984"/>
      <c r="R5" s="291"/>
    </row>
    <row r="6" spans="1:18" ht="31.75" customHeight="1">
      <c r="A6" s="339" t="s">
        <v>464</v>
      </c>
      <c r="B6" s="293" t="s">
        <v>624</v>
      </c>
      <c r="C6" s="293" t="s">
        <v>667</v>
      </c>
      <c r="D6" s="293" t="s">
        <v>624</v>
      </c>
      <c r="E6" s="293" t="s">
        <v>667</v>
      </c>
      <c r="F6" s="293" t="s">
        <v>624</v>
      </c>
      <c r="G6" s="293" t="s">
        <v>667</v>
      </c>
      <c r="H6" s="293" t="s">
        <v>624</v>
      </c>
      <c r="I6" s="293" t="s">
        <v>667</v>
      </c>
      <c r="J6" s="293" t="s">
        <v>624</v>
      </c>
      <c r="K6" s="293" t="s">
        <v>667</v>
      </c>
      <c r="L6" s="293" t="s">
        <v>624</v>
      </c>
      <c r="M6" s="293" t="s">
        <v>667</v>
      </c>
      <c r="N6" s="293" t="s">
        <v>624</v>
      </c>
      <c r="O6" s="293" t="s">
        <v>667</v>
      </c>
      <c r="P6" s="293" t="s">
        <v>624</v>
      </c>
      <c r="Q6" s="294" t="s">
        <v>667</v>
      </c>
      <c r="R6" s="291"/>
    </row>
    <row r="7" spans="1:18" ht="31.75" customHeight="1">
      <c r="A7" s="326">
        <v>24</v>
      </c>
      <c r="B7" s="319">
        <v>8</v>
      </c>
      <c r="C7" s="317">
        <v>72220</v>
      </c>
      <c r="D7" s="319" t="s">
        <v>53</v>
      </c>
      <c r="E7" s="319" t="s">
        <v>53</v>
      </c>
      <c r="F7" s="319" t="s">
        <v>53</v>
      </c>
      <c r="G7" s="319" t="s">
        <v>53</v>
      </c>
      <c r="H7" s="319" t="s">
        <v>53</v>
      </c>
      <c r="I7" s="319" t="s">
        <v>53</v>
      </c>
      <c r="J7" s="319" t="s">
        <v>53</v>
      </c>
      <c r="K7" s="319" t="s">
        <v>53</v>
      </c>
      <c r="L7" s="319" t="s">
        <v>53</v>
      </c>
      <c r="M7" s="319" t="s">
        <v>53</v>
      </c>
      <c r="N7" s="319" t="s">
        <v>53</v>
      </c>
      <c r="O7" s="319" t="s">
        <v>53</v>
      </c>
      <c r="P7" s="316">
        <v>8</v>
      </c>
      <c r="Q7" s="340">
        <v>72220</v>
      </c>
      <c r="R7" s="291"/>
    </row>
    <row r="8" spans="1:18" ht="31.75" customHeight="1">
      <c r="A8" s="291"/>
      <c r="B8" s="291"/>
      <c r="C8" s="291"/>
      <c r="D8" s="291"/>
      <c r="E8" s="291"/>
      <c r="F8" s="291"/>
      <c r="G8" s="291"/>
      <c r="H8" s="291"/>
      <c r="I8" s="291"/>
      <c r="J8" s="291"/>
      <c r="K8" s="291"/>
      <c r="L8" s="291"/>
      <c r="M8" s="291"/>
      <c r="N8" s="291"/>
      <c r="O8" s="291"/>
      <c r="P8" s="291"/>
      <c r="Q8" s="292"/>
      <c r="R8" s="291"/>
    </row>
    <row r="9" spans="1:18" ht="31.75" customHeight="1">
      <c r="A9" s="1240" t="s">
        <v>668</v>
      </c>
      <c r="B9" s="1240"/>
      <c r="C9" s="1240"/>
      <c r="D9" s="291"/>
      <c r="E9" s="291"/>
      <c r="F9" s="291"/>
      <c r="G9" s="291"/>
      <c r="H9" s="1253" t="s">
        <v>662</v>
      </c>
      <c r="I9" s="1253"/>
      <c r="J9" s="291"/>
      <c r="K9" s="291"/>
      <c r="L9" s="291"/>
      <c r="M9" s="291"/>
      <c r="N9" s="291"/>
      <c r="O9" s="291"/>
      <c r="P9" s="291"/>
      <c r="Q9" s="291"/>
      <c r="R9" s="291"/>
    </row>
    <row r="10" spans="1:18" ht="31.75" customHeight="1">
      <c r="A10" s="337" t="s">
        <v>616</v>
      </c>
      <c r="B10" s="1024" t="s">
        <v>1201</v>
      </c>
      <c r="C10" s="1024"/>
      <c r="D10" s="969" t="s">
        <v>1202</v>
      </c>
      <c r="E10" s="969"/>
      <c r="F10" s="969" t="s">
        <v>966</v>
      </c>
      <c r="G10" s="969"/>
      <c r="H10" s="984" t="s">
        <v>99</v>
      </c>
      <c r="I10" s="984"/>
      <c r="J10" s="291"/>
      <c r="K10" s="291"/>
      <c r="L10" s="291"/>
      <c r="M10" s="291"/>
      <c r="N10" s="291"/>
      <c r="O10" s="291"/>
      <c r="P10" s="291"/>
      <c r="Q10" s="291"/>
      <c r="R10" s="291"/>
    </row>
    <row r="11" spans="1:18" ht="31.75" customHeight="1">
      <c r="A11" s="339" t="s">
        <v>464</v>
      </c>
      <c r="B11" s="293" t="s">
        <v>624</v>
      </c>
      <c r="C11" s="293" t="s">
        <v>667</v>
      </c>
      <c r="D11" s="293" t="s">
        <v>624</v>
      </c>
      <c r="E11" s="293" t="s">
        <v>667</v>
      </c>
      <c r="F11" s="293" t="s">
        <v>624</v>
      </c>
      <c r="G11" s="293" t="s">
        <v>667</v>
      </c>
      <c r="H11" s="293" t="s">
        <v>624</v>
      </c>
      <c r="I11" s="294" t="s">
        <v>667</v>
      </c>
      <c r="J11" s="291"/>
      <c r="K11" s="291"/>
      <c r="L11" s="291"/>
      <c r="M11" s="291"/>
      <c r="N11" s="291"/>
      <c r="O11" s="291"/>
      <c r="P11" s="291"/>
      <c r="Q11" s="291"/>
      <c r="R11" s="291"/>
    </row>
    <row r="12" spans="1:18" ht="31.75" customHeight="1">
      <c r="A12" s="326">
        <f>A7</f>
        <v>24</v>
      </c>
      <c r="B12" s="319" t="s">
        <v>53</v>
      </c>
      <c r="C12" s="319" t="s">
        <v>53</v>
      </c>
      <c r="D12" s="319" t="s">
        <v>53</v>
      </c>
      <c r="E12" s="319" t="s">
        <v>53</v>
      </c>
      <c r="F12" s="319" t="s">
        <v>53</v>
      </c>
      <c r="G12" s="319" t="s">
        <v>53</v>
      </c>
      <c r="H12" s="319" t="s">
        <v>53</v>
      </c>
      <c r="I12" s="341" t="s">
        <v>53</v>
      </c>
      <c r="J12" s="291"/>
      <c r="K12" s="291"/>
      <c r="L12" s="291"/>
      <c r="M12" s="291"/>
      <c r="N12" s="291"/>
      <c r="O12" s="291"/>
      <c r="P12" s="291"/>
      <c r="Q12" s="291"/>
      <c r="R12" s="291"/>
    </row>
    <row r="13" spans="1:18" ht="31.75" customHeight="1">
      <c r="A13" s="291"/>
      <c r="B13" s="291"/>
      <c r="C13" s="291"/>
      <c r="D13" s="291"/>
      <c r="E13" s="291"/>
      <c r="F13" s="291"/>
      <c r="G13" s="291"/>
      <c r="H13" s="291"/>
      <c r="I13" s="291"/>
      <c r="J13" s="291"/>
      <c r="K13" s="291"/>
      <c r="L13" s="291"/>
      <c r="M13" s="291"/>
      <c r="N13" s="291"/>
      <c r="O13" s="291"/>
      <c r="P13" s="291"/>
      <c r="Q13" s="291"/>
      <c r="R13" s="291"/>
    </row>
    <row r="14" spans="1:18" ht="31.75" customHeight="1">
      <c r="A14" s="967" t="s">
        <v>1945</v>
      </c>
      <c r="B14" s="967"/>
      <c r="C14" s="967"/>
      <c r="D14" s="967"/>
      <c r="E14" s="967"/>
      <c r="F14" s="967"/>
      <c r="G14" s="967"/>
      <c r="H14" s="967"/>
      <c r="I14" s="291"/>
      <c r="J14" s="291"/>
      <c r="K14" s="291"/>
      <c r="L14" s="291"/>
      <c r="M14" s="291"/>
      <c r="N14" s="291"/>
      <c r="O14" s="291"/>
      <c r="P14" s="291"/>
      <c r="Q14" s="291"/>
      <c r="R14" s="291"/>
    </row>
    <row r="15" spans="1:18" ht="31.75" customHeight="1">
      <c r="A15" s="291"/>
      <c r="B15" s="291"/>
      <c r="C15" s="291"/>
      <c r="D15" s="291"/>
      <c r="E15" s="291"/>
      <c r="F15" s="291"/>
      <c r="G15" s="291"/>
      <c r="H15" s="1253" t="s">
        <v>662</v>
      </c>
      <c r="I15" s="1253"/>
      <c r="J15" s="291"/>
      <c r="K15" s="291"/>
      <c r="L15" s="291"/>
      <c r="M15" s="291"/>
      <c r="N15" s="291"/>
      <c r="O15" s="291"/>
      <c r="P15" s="291"/>
      <c r="Q15" s="291"/>
      <c r="R15" s="291"/>
    </row>
    <row r="16" spans="1:18" ht="31.75" customHeight="1">
      <c r="A16" s="337" t="s">
        <v>616</v>
      </c>
      <c r="B16" s="970" t="s">
        <v>669</v>
      </c>
      <c r="C16" s="970"/>
      <c r="D16" s="969" t="s">
        <v>670</v>
      </c>
      <c r="E16" s="969"/>
      <c r="F16" s="969" t="s">
        <v>671</v>
      </c>
      <c r="G16" s="969"/>
      <c r="H16" s="984" t="s">
        <v>99</v>
      </c>
      <c r="I16" s="984"/>
      <c r="J16" s="291"/>
      <c r="K16" s="291"/>
      <c r="L16" s="291"/>
      <c r="M16" s="291"/>
      <c r="N16" s="291"/>
      <c r="O16" s="291"/>
      <c r="P16" s="291"/>
      <c r="Q16" s="291"/>
      <c r="R16" s="291"/>
    </row>
    <row r="17" spans="1:18" ht="31.75" customHeight="1">
      <c r="A17" s="339" t="s">
        <v>464</v>
      </c>
      <c r="B17" s="293" t="s">
        <v>624</v>
      </c>
      <c r="C17" s="293" t="s">
        <v>667</v>
      </c>
      <c r="D17" s="293" t="s">
        <v>624</v>
      </c>
      <c r="E17" s="293" t="s">
        <v>667</v>
      </c>
      <c r="F17" s="293" t="s">
        <v>624</v>
      </c>
      <c r="G17" s="293" t="s">
        <v>667</v>
      </c>
      <c r="H17" s="293" t="s">
        <v>624</v>
      </c>
      <c r="I17" s="294" t="s">
        <v>667</v>
      </c>
      <c r="J17" s="291"/>
      <c r="K17" s="291"/>
      <c r="L17" s="291"/>
      <c r="M17" s="291"/>
      <c r="N17" s="291"/>
      <c r="O17" s="291"/>
      <c r="P17" s="291"/>
      <c r="Q17" s="291"/>
      <c r="R17" s="291"/>
    </row>
    <row r="18" spans="1:18" ht="31.75" customHeight="1">
      <c r="A18" s="326">
        <f>A7</f>
        <v>24</v>
      </c>
      <c r="B18" s="319" t="s">
        <v>53</v>
      </c>
      <c r="C18" s="342" t="s">
        <v>53</v>
      </c>
      <c r="D18" s="319" t="s">
        <v>53</v>
      </c>
      <c r="E18" s="319" t="s">
        <v>53</v>
      </c>
      <c r="F18" s="319" t="s">
        <v>53</v>
      </c>
      <c r="G18" s="343" t="s">
        <v>53</v>
      </c>
      <c r="H18" s="319" t="s">
        <v>53</v>
      </c>
      <c r="I18" s="344" t="s">
        <v>53</v>
      </c>
      <c r="J18" s="291"/>
      <c r="K18" s="291"/>
      <c r="L18" s="291"/>
      <c r="M18" s="291"/>
      <c r="N18" s="291"/>
      <c r="O18" s="291"/>
      <c r="P18" s="291"/>
      <c r="Q18" s="291"/>
      <c r="R18" s="291"/>
    </row>
    <row r="19" spans="1:18" ht="31.75" customHeight="1">
      <c r="A19" s="291"/>
      <c r="B19" s="291"/>
      <c r="C19" s="291"/>
      <c r="D19" s="291"/>
      <c r="E19" s="291"/>
      <c r="F19" s="291"/>
      <c r="G19" s="291"/>
      <c r="H19" s="291"/>
      <c r="I19" s="291"/>
      <c r="J19" s="291"/>
      <c r="K19" s="291"/>
      <c r="L19" s="291"/>
      <c r="M19" s="291"/>
      <c r="N19" s="291"/>
      <c r="O19" s="291"/>
      <c r="P19" s="291"/>
      <c r="Q19" s="291"/>
      <c r="R19" s="291"/>
    </row>
    <row r="20" spans="1:18">
      <c r="A20" s="291"/>
      <c r="B20" s="291"/>
      <c r="C20" s="291"/>
      <c r="D20" s="291"/>
      <c r="E20" s="291"/>
      <c r="F20" s="291"/>
      <c r="G20" s="291"/>
      <c r="H20" s="291"/>
      <c r="I20" s="291"/>
      <c r="J20" s="291"/>
      <c r="K20" s="291"/>
      <c r="L20" s="291"/>
      <c r="M20" s="291"/>
      <c r="N20" s="291"/>
      <c r="O20" s="291"/>
      <c r="P20" s="291"/>
      <c r="Q20" s="291"/>
      <c r="R20" s="291"/>
    </row>
    <row r="21" spans="1:18">
      <c r="A21" s="291"/>
      <c r="B21" s="291"/>
      <c r="C21" s="291"/>
      <c r="D21" s="291"/>
      <c r="E21" s="291"/>
      <c r="F21" s="291"/>
      <c r="G21" s="291"/>
      <c r="H21" s="291"/>
      <c r="I21" s="291"/>
      <c r="J21" s="291"/>
      <c r="K21" s="291"/>
      <c r="L21" s="291"/>
      <c r="M21" s="291"/>
      <c r="N21" s="291"/>
      <c r="O21" s="291"/>
      <c r="P21" s="291"/>
      <c r="Q21" s="291"/>
      <c r="R21" s="291"/>
    </row>
    <row r="22" spans="1:18">
      <c r="A22" s="291"/>
      <c r="B22" s="291"/>
      <c r="C22" s="291"/>
      <c r="D22" s="291"/>
      <c r="E22" s="291"/>
      <c r="F22" s="291"/>
      <c r="G22" s="291"/>
      <c r="H22" s="291"/>
      <c r="I22" s="291"/>
      <c r="J22" s="291"/>
      <c r="K22" s="291"/>
      <c r="L22" s="291"/>
      <c r="M22" s="291"/>
      <c r="N22" s="291"/>
      <c r="O22" s="291"/>
      <c r="P22" s="291"/>
      <c r="Q22" s="291"/>
      <c r="R22" s="291"/>
    </row>
    <row r="23" spans="1:18">
      <c r="A23" s="291"/>
      <c r="B23" s="291"/>
      <c r="C23" s="291"/>
      <c r="D23" s="291"/>
      <c r="E23" s="291"/>
      <c r="F23" s="291"/>
      <c r="G23" s="291"/>
      <c r="H23" s="291"/>
      <c r="I23" s="291"/>
      <c r="J23" s="291"/>
      <c r="K23" s="291"/>
      <c r="L23" s="291"/>
      <c r="M23" s="291"/>
      <c r="N23" s="291"/>
      <c r="O23" s="291"/>
      <c r="P23" s="291"/>
      <c r="Q23" s="291"/>
      <c r="R23" s="291"/>
    </row>
  </sheetData>
  <sheetProtection selectLockedCells="1" selectUnlockedCells="1"/>
  <mergeCells count="27">
    <mergeCell ref="A9:C9"/>
    <mergeCell ref="H9:I9"/>
    <mergeCell ref="B16:C16"/>
    <mergeCell ref="D16:E16"/>
    <mergeCell ref="F16:G16"/>
    <mergeCell ref="H16:I16"/>
    <mergeCell ref="B10:C10"/>
    <mergeCell ref="D10:E10"/>
    <mergeCell ref="F10:G10"/>
    <mergeCell ref="H10:I10"/>
    <mergeCell ref="A14:H14"/>
    <mergeCell ref="H15:I15"/>
    <mergeCell ref="A1:H1"/>
    <mergeCell ref="A2:C2"/>
    <mergeCell ref="P2:Q2"/>
    <mergeCell ref="B3:M3"/>
    <mergeCell ref="N3:O5"/>
    <mergeCell ref="P3:Q5"/>
    <mergeCell ref="B4:E4"/>
    <mergeCell ref="F4:G4"/>
    <mergeCell ref="H4:I5"/>
    <mergeCell ref="J4:K4"/>
    <mergeCell ref="L4:M5"/>
    <mergeCell ref="B5:C5"/>
    <mergeCell ref="D5:E5"/>
    <mergeCell ref="F5:G5"/>
    <mergeCell ref="J5:K5"/>
  </mergeCells>
  <phoneticPr fontId="5"/>
  <pageMargins left="0.78740157480314965" right="0.39370078740157483" top="0.39370078740157483" bottom="0.39370078740157483" header="0" footer="0"/>
  <pageSetup paperSize="9" firstPageNumber="0" orientation="landscape" horizontalDpi="300" verticalDpi="300" r:id="rId1"/>
  <headerFooter scaleWithDoc="0" alignWithMargins="0">
    <oddFooter>&amp;C&amp;"ＭＳ 明朝,標準"－３５－</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8">
    <pageSetUpPr fitToPage="1"/>
  </sheetPr>
  <dimension ref="A1:P27"/>
  <sheetViews>
    <sheetView view="pageLayout" zoomScaleNormal="100" workbookViewId="0">
      <selection activeCell="E5" sqref="E5:E8"/>
    </sheetView>
  </sheetViews>
  <sheetFormatPr defaultColWidth="9" defaultRowHeight="14.4"/>
  <cols>
    <col min="1" max="1" width="3.6640625" style="330" customWidth="1"/>
    <col min="2" max="2" width="8.6640625" style="330" customWidth="1"/>
    <col min="3" max="3" width="14.44140625" style="330" customWidth="1"/>
    <col min="4" max="4" width="5.77734375" style="330" customWidth="1"/>
    <col min="5" max="5" width="8.109375" style="330" customWidth="1"/>
    <col min="6" max="6" width="11.6640625" style="330" customWidth="1"/>
    <col min="7" max="8" width="11.109375" style="330" customWidth="1"/>
    <col min="9" max="9" width="11.21875" style="330" customWidth="1"/>
    <col min="10" max="16" width="11.109375" style="330" customWidth="1"/>
    <col min="17" max="255" width="9" style="330"/>
    <col min="256" max="256" width="3.6640625" style="330" customWidth="1"/>
    <col min="257" max="257" width="8.6640625" style="330" customWidth="1"/>
    <col min="258" max="258" width="13.6640625" style="330" customWidth="1"/>
    <col min="259" max="259" width="5.77734375" style="330" customWidth="1"/>
    <col min="260" max="260" width="8.109375" style="330" customWidth="1"/>
    <col min="261" max="261" width="11.6640625" style="330" customWidth="1"/>
    <col min="262" max="263" width="11.109375" style="330" customWidth="1"/>
    <col min="264" max="264" width="11.21875" style="330" customWidth="1"/>
    <col min="265" max="272" width="11.109375" style="330" customWidth="1"/>
    <col min="273" max="511" width="9" style="330"/>
    <col min="512" max="512" width="3.6640625" style="330" customWidth="1"/>
    <col min="513" max="513" width="8.6640625" style="330" customWidth="1"/>
    <col min="514" max="514" width="13.6640625" style="330" customWidth="1"/>
    <col min="515" max="515" width="5.77734375" style="330" customWidth="1"/>
    <col min="516" max="516" width="8.109375" style="330" customWidth="1"/>
    <col min="517" max="517" width="11.6640625" style="330" customWidth="1"/>
    <col min="518" max="519" width="11.109375" style="330" customWidth="1"/>
    <col min="520" max="520" width="11.21875" style="330" customWidth="1"/>
    <col min="521" max="528" width="11.109375" style="330" customWidth="1"/>
    <col min="529" max="767" width="9" style="330"/>
    <col min="768" max="768" width="3.6640625" style="330" customWidth="1"/>
    <col min="769" max="769" width="8.6640625" style="330" customWidth="1"/>
    <col min="770" max="770" width="13.6640625" style="330" customWidth="1"/>
    <col min="771" max="771" width="5.77734375" style="330" customWidth="1"/>
    <col min="772" max="772" width="8.109375" style="330" customWidth="1"/>
    <col min="773" max="773" width="11.6640625" style="330" customWidth="1"/>
    <col min="774" max="775" width="11.109375" style="330" customWidth="1"/>
    <col min="776" max="776" width="11.21875" style="330" customWidth="1"/>
    <col min="777" max="784" width="11.109375" style="330" customWidth="1"/>
    <col min="785" max="1023" width="9" style="330"/>
    <col min="1024" max="1024" width="3.6640625" style="330" customWidth="1"/>
    <col min="1025" max="1025" width="8.6640625" style="330" customWidth="1"/>
    <col min="1026" max="1026" width="13.6640625" style="330" customWidth="1"/>
    <col min="1027" max="1027" width="5.77734375" style="330" customWidth="1"/>
    <col min="1028" max="1028" width="8.109375" style="330" customWidth="1"/>
    <col min="1029" max="1029" width="11.6640625" style="330" customWidth="1"/>
    <col min="1030" max="1031" width="11.109375" style="330" customWidth="1"/>
    <col min="1032" max="1032" width="11.21875" style="330" customWidth="1"/>
    <col min="1033" max="1040" width="11.109375" style="330" customWidth="1"/>
    <col min="1041" max="1279" width="9" style="330"/>
    <col min="1280" max="1280" width="3.6640625" style="330" customWidth="1"/>
    <col min="1281" max="1281" width="8.6640625" style="330" customWidth="1"/>
    <col min="1282" max="1282" width="13.6640625" style="330" customWidth="1"/>
    <col min="1283" max="1283" width="5.77734375" style="330" customWidth="1"/>
    <col min="1284" max="1284" width="8.109375" style="330" customWidth="1"/>
    <col min="1285" max="1285" width="11.6640625" style="330" customWidth="1"/>
    <col min="1286" max="1287" width="11.109375" style="330" customWidth="1"/>
    <col min="1288" max="1288" width="11.21875" style="330" customWidth="1"/>
    <col min="1289" max="1296" width="11.109375" style="330" customWidth="1"/>
    <col min="1297" max="1535" width="9" style="330"/>
    <col min="1536" max="1536" width="3.6640625" style="330" customWidth="1"/>
    <col min="1537" max="1537" width="8.6640625" style="330" customWidth="1"/>
    <col min="1538" max="1538" width="13.6640625" style="330" customWidth="1"/>
    <col min="1539" max="1539" width="5.77734375" style="330" customWidth="1"/>
    <col min="1540" max="1540" width="8.109375" style="330" customWidth="1"/>
    <col min="1541" max="1541" width="11.6640625" style="330" customWidth="1"/>
    <col min="1542" max="1543" width="11.109375" style="330" customWidth="1"/>
    <col min="1544" max="1544" width="11.21875" style="330" customWidth="1"/>
    <col min="1545" max="1552" width="11.109375" style="330" customWidth="1"/>
    <col min="1553" max="1791" width="9" style="330"/>
    <col min="1792" max="1792" width="3.6640625" style="330" customWidth="1"/>
    <col min="1793" max="1793" width="8.6640625" style="330" customWidth="1"/>
    <col min="1794" max="1794" width="13.6640625" style="330" customWidth="1"/>
    <col min="1795" max="1795" width="5.77734375" style="330" customWidth="1"/>
    <col min="1796" max="1796" width="8.109375" style="330" customWidth="1"/>
    <col min="1797" max="1797" width="11.6640625" style="330" customWidth="1"/>
    <col min="1798" max="1799" width="11.109375" style="330" customWidth="1"/>
    <col min="1800" max="1800" width="11.21875" style="330" customWidth="1"/>
    <col min="1801" max="1808" width="11.109375" style="330" customWidth="1"/>
    <col min="1809" max="2047" width="9" style="330"/>
    <col min="2048" max="2048" width="3.6640625" style="330" customWidth="1"/>
    <col min="2049" max="2049" width="8.6640625" style="330" customWidth="1"/>
    <col min="2050" max="2050" width="13.6640625" style="330" customWidth="1"/>
    <col min="2051" max="2051" width="5.77734375" style="330" customWidth="1"/>
    <col min="2052" max="2052" width="8.109375" style="330" customWidth="1"/>
    <col min="2053" max="2053" width="11.6640625" style="330" customWidth="1"/>
    <col min="2054" max="2055" width="11.109375" style="330" customWidth="1"/>
    <col min="2056" max="2056" width="11.21875" style="330" customWidth="1"/>
    <col min="2057" max="2064" width="11.109375" style="330" customWidth="1"/>
    <col min="2065" max="2303" width="9" style="330"/>
    <col min="2304" max="2304" width="3.6640625" style="330" customWidth="1"/>
    <col min="2305" max="2305" width="8.6640625" style="330" customWidth="1"/>
    <col min="2306" max="2306" width="13.6640625" style="330" customWidth="1"/>
    <col min="2307" max="2307" width="5.77734375" style="330" customWidth="1"/>
    <col min="2308" max="2308" width="8.109375" style="330" customWidth="1"/>
    <col min="2309" max="2309" width="11.6640625" style="330" customWidth="1"/>
    <col min="2310" max="2311" width="11.109375" style="330" customWidth="1"/>
    <col min="2312" max="2312" width="11.21875" style="330" customWidth="1"/>
    <col min="2313" max="2320" width="11.109375" style="330" customWidth="1"/>
    <col min="2321" max="2559" width="9" style="330"/>
    <col min="2560" max="2560" width="3.6640625" style="330" customWidth="1"/>
    <col min="2561" max="2561" width="8.6640625" style="330" customWidth="1"/>
    <col min="2562" max="2562" width="13.6640625" style="330" customWidth="1"/>
    <col min="2563" max="2563" width="5.77734375" style="330" customWidth="1"/>
    <col min="2564" max="2564" width="8.109375" style="330" customWidth="1"/>
    <col min="2565" max="2565" width="11.6640625" style="330" customWidth="1"/>
    <col min="2566" max="2567" width="11.109375" style="330" customWidth="1"/>
    <col min="2568" max="2568" width="11.21875" style="330" customWidth="1"/>
    <col min="2569" max="2576" width="11.109375" style="330" customWidth="1"/>
    <col min="2577" max="2815" width="9" style="330"/>
    <col min="2816" max="2816" width="3.6640625" style="330" customWidth="1"/>
    <col min="2817" max="2817" width="8.6640625" style="330" customWidth="1"/>
    <col min="2818" max="2818" width="13.6640625" style="330" customWidth="1"/>
    <col min="2819" max="2819" width="5.77734375" style="330" customWidth="1"/>
    <col min="2820" max="2820" width="8.109375" style="330" customWidth="1"/>
    <col min="2821" max="2821" width="11.6640625" style="330" customWidth="1"/>
    <col min="2822" max="2823" width="11.109375" style="330" customWidth="1"/>
    <col min="2824" max="2824" width="11.21875" style="330" customWidth="1"/>
    <col min="2825" max="2832" width="11.109375" style="330" customWidth="1"/>
    <col min="2833" max="3071" width="9" style="330"/>
    <col min="3072" max="3072" width="3.6640625" style="330" customWidth="1"/>
    <col min="3073" max="3073" width="8.6640625" style="330" customWidth="1"/>
    <col min="3074" max="3074" width="13.6640625" style="330" customWidth="1"/>
    <col min="3075" max="3075" width="5.77734375" style="330" customWidth="1"/>
    <col min="3076" max="3076" width="8.109375" style="330" customWidth="1"/>
    <col min="3077" max="3077" width="11.6640625" style="330" customWidth="1"/>
    <col min="3078" max="3079" width="11.109375" style="330" customWidth="1"/>
    <col min="3080" max="3080" width="11.21875" style="330" customWidth="1"/>
    <col min="3081" max="3088" width="11.109375" style="330" customWidth="1"/>
    <col min="3089" max="3327" width="9" style="330"/>
    <col min="3328" max="3328" width="3.6640625" style="330" customWidth="1"/>
    <col min="3329" max="3329" width="8.6640625" style="330" customWidth="1"/>
    <col min="3330" max="3330" width="13.6640625" style="330" customWidth="1"/>
    <col min="3331" max="3331" width="5.77734375" style="330" customWidth="1"/>
    <col min="3332" max="3332" width="8.109375" style="330" customWidth="1"/>
    <col min="3333" max="3333" width="11.6640625" style="330" customWidth="1"/>
    <col min="3334" max="3335" width="11.109375" style="330" customWidth="1"/>
    <col min="3336" max="3336" width="11.21875" style="330" customWidth="1"/>
    <col min="3337" max="3344" width="11.109375" style="330" customWidth="1"/>
    <col min="3345" max="3583" width="9" style="330"/>
    <col min="3584" max="3584" width="3.6640625" style="330" customWidth="1"/>
    <col min="3585" max="3585" width="8.6640625" style="330" customWidth="1"/>
    <col min="3586" max="3586" width="13.6640625" style="330" customWidth="1"/>
    <col min="3587" max="3587" width="5.77734375" style="330" customWidth="1"/>
    <col min="3588" max="3588" width="8.109375" style="330" customWidth="1"/>
    <col min="3589" max="3589" width="11.6640625" style="330" customWidth="1"/>
    <col min="3590" max="3591" width="11.109375" style="330" customWidth="1"/>
    <col min="3592" max="3592" width="11.21875" style="330" customWidth="1"/>
    <col min="3593" max="3600" width="11.109375" style="330" customWidth="1"/>
    <col min="3601" max="3839" width="9" style="330"/>
    <col min="3840" max="3840" width="3.6640625" style="330" customWidth="1"/>
    <col min="3841" max="3841" width="8.6640625" style="330" customWidth="1"/>
    <col min="3842" max="3842" width="13.6640625" style="330" customWidth="1"/>
    <col min="3843" max="3843" width="5.77734375" style="330" customWidth="1"/>
    <col min="3844" max="3844" width="8.109375" style="330" customWidth="1"/>
    <col min="3845" max="3845" width="11.6640625" style="330" customWidth="1"/>
    <col min="3846" max="3847" width="11.109375" style="330" customWidth="1"/>
    <col min="3848" max="3848" width="11.21875" style="330" customWidth="1"/>
    <col min="3849" max="3856" width="11.109375" style="330" customWidth="1"/>
    <col min="3857" max="4095" width="9" style="330"/>
    <col min="4096" max="4096" width="3.6640625" style="330" customWidth="1"/>
    <col min="4097" max="4097" width="8.6640625" style="330" customWidth="1"/>
    <col min="4098" max="4098" width="13.6640625" style="330" customWidth="1"/>
    <col min="4099" max="4099" width="5.77734375" style="330" customWidth="1"/>
    <col min="4100" max="4100" width="8.109375" style="330" customWidth="1"/>
    <col min="4101" max="4101" width="11.6640625" style="330" customWidth="1"/>
    <col min="4102" max="4103" width="11.109375" style="330" customWidth="1"/>
    <col min="4104" max="4104" width="11.21875" style="330" customWidth="1"/>
    <col min="4105" max="4112" width="11.109375" style="330" customWidth="1"/>
    <col min="4113" max="4351" width="9" style="330"/>
    <col min="4352" max="4352" width="3.6640625" style="330" customWidth="1"/>
    <col min="4353" max="4353" width="8.6640625" style="330" customWidth="1"/>
    <col min="4354" max="4354" width="13.6640625" style="330" customWidth="1"/>
    <col min="4355" max="4355" width="5.77734375" style="330" customWidth="1"/>
    <col min="4356" max="4356" width="8.109375" style="330" customWidth="1"/>
    <col min="4357" max="4357" width="11.6640625" style="330" customWidth="1"/>
    <col min="4358" max="4359" width="11.109375" style="330" customWidth="1"/>
    <col min="4360" max="4360" width="11.21875" style="330" customWidth="1"/>
    <col min="4361" max="4368" width="11.109375" style="330" customWidth="1"/>
    <col min="4369" max="4607" width="9" style="330"/>
    <col min="4608" max="4608" width="3.6640625" style="330" customWidth="1"/>
    <col min="4609" max="4609" width="8.6640625" style="330" customWidth="1"/>
    <col min="4610" max="4610" width="13.6640625" style="330" customWidth="1"/>
    <col min="4611" max="4611" width="5.77734375" style="330" customWidth="1"/>
    <col min="4612" max="4612" width="8.109375" style="330" customWidth="1"/>
    <col min="4613" max="4613" width="11.6640625" style="330" customWidth="1"/>
    <col min="4614" max="4615" width="11.109375" style="330" customWidth="1"/>
    <col min="4616" max="4616" width="11.21875" style="330" customWidth="1"/>
    <col min="4617" max="4624" width="11.109375" style="330" customWidth="1"/>
    <col min="4625" max="4863" width="9" style="330"/>
    <col min="4864" max="4864" width="3.6640625" style="330" customWidth="1"/>
    <col min="4865" max="4865" width="8.6640625" style="330" customWidth="1"/>
    <col min="4866" max="4866" width="13.6640625" style="330" customWidth="1"/>
    <col min="4867" max="4867" width="5.77734375" style="330" customWidth="1"/>
    <col min="4868" max="4868" width="8.109375" style="330" customWidth="1"/>
    <col min="4869" max="4869" width="11.6640625" style="330" customWidth="1"/>
    <col min="4870" max="4871" width="11.109375" style="330" customWidth="1"/>
    <col min="4872" max="4872" width="11.21875" style="330" customWidth="1"/>
    <col min="4873" max="4880" width="11.109375" style="330" customWidth="1"/>
    <col min="4881" max="5119" width="9" style="330"/>
    <col min="5120" max="5120" width="3.6640625" style="330" customWidth="1"/>
    <col min="5121" max="5121" width="8.6640625" style="330" customWidth="1"/>
    <col min="5122" max="5122" width="13.6640625" style="330" customWidth="1"/>
    <col min="5123" max="5123" width="5.77734375" style="330" customWidth="1"/>
    <col min="5124" max="5124" width="8.109375" style="330" customWidth="1"/>
    <col min="5125" max="5125" width="11.6640625" style="330" customWidth="1"/>
    <col min="5126" max="5127" width="11.109375" style="330" customWidth="1"/>
    <col min="5128" max="5128" width="11.21875" style="330" customWidth="1"/>
    <col min="5129" max="5136" width="11.109375" style="330" customWidth="1"/>
    <col min="5137" max="5375" width="9" style="330"/>
    <col min="5376" max="5376" width="3.6640625" style="330" customWidth="1"/>
    <col min="5377" max="5377" width="8.6640625" style="330" customWidth="1"/>
    <col min="5378" max="5378" width="13.6640625" style="330" customWidth="1"/>
    <col min="5379" max="5379" width="5.77734375" style="330" customWidth="1"/>
    <col min="5380" max="5380" width="8.109375" style="330" customWidth="1"/>
    <col min="5381" max="5381" width="11.6640625" style="330" customWidth="1"/>
    <col min="5382" max="5383" width="11.109375" style="330" customWidth="1"/>
    <col min="5384" max="5384" width="11.21875" style="330" customWidth="1"/>
    <col min="5385" max="5392" width="11.109375" style="330" customWidth="1"/>
    <col min="5393" max="5631" width="9" style="330"/>
    <col min="5632" max="5632" width="3.6640625" style="330" customWidth="1"/>
    <col min="5633" max="5633" width="8.6640625" style="330" customWidth="1"/>
    <col min="5634" max="5634" width="13.6640625" style="330" customWidth="1"/>
    <col min="5635" max="5635" width="5.77734375" style="330" customWidth="1"/>
    <col min="5636" max="5636" width="8.109375" style="330" customWidth="1"/>
    <col min="5637" max="5637" width="11.6640625" style="330" customWidth="1"/>
    <col min="5638" max="5639" width="11.109375" style="330" customWidth="1"/>
    <col min="5640" max="5640" width="11.21875" style="330" customWidth="1"/>
    <col min="5641" max="5648" width="11.109375" style="330" customWidth="1"/>
    <col min="5649" max="5887" width="9" style="330"/>
    <col min="5888" max="5888" width="3.6640625" style="330" customWidth="1"/>
    <col min="5889" max="5889" width="8.6640625" style="330" customWidth="1"/>
    <col min="5890" max="5890" width="13.6640625" style="330" customWidth="1"/>
    <col min="5891" max="5891" width="5.77734375" style="330" customWidth="1"/>
    <col min="5892" max="5892" width="8.109375" style="330" customWidth="1"/>
    <col min="5893" max="5893" width="11.6640625" style="330" customWidth="1"/>
    <col min="5894" max="5895" width="11.109375" style="330" customWidth="1"/>
    <col min="5896" max="5896" width="11.21875" style="330" customWidth="1"/>
    <col min="5897" max="5904" width="11.109375" style="330" customWidth="1"/>
    <col min="5905" max="6143" width="9" style="330"/>
    <col min="6144" max="6144" width="3.6640625" style="330" customWidth="1"/>
    <col min="6145" max="6145" width="8.6640625" style="330" customWidth="1"/>
    <col min="6146" max="6146" width="13.6640625" style="330" customWidth="1"/>
    <col min="6147" max="6147" width="5.77734375" style="330" customWidth="1"/>
    <col min="6148" max="6148" width="8.109375" style="330" customWidth="1"/>
    <col min="6149" max="6149" width="11.6640625" style="330" customWidth="1"/>
    <col min="6150" max="6151" width="11.109375" style="330" customWidth="1"/>
    <col min="6152" max="6152" width="11.21875" style="330" customWidth="1"/>
    <col min="6153" max="6160" width="11.109375" style="330" customWidth="1"/>
    <col min="6161" max="6399" width="9" style="330"/>
    <col min="6400" max="6400" width="3.6640625" style="330" customWidth="1"/>
    <col min="6401" max="6401" width="8.6640625" style="330" customWidth="1"/>
    <col min="6402" max="6402" width="13.6640625" style="330" customWidth="1"/>
    <col min="6403" max="6403" width="5.77734375" style="330" customWidth="1"/>
    <col min="6404" max="6404" width="8.109375" style="330" customWidth="1"/>
    <col min="6405" max="6405" width="11.6640625" style="330" customWidth="1"/>
    <col min="6406" max="6407" width="11.109375" style="330" customWidth="1"/>
    <col min="6408" max="6408" width="11.21875" style="330" customWidth="1"/>
    <col min="6409" max="6416" width="11.109375" style="330" customWidth="1"/>
    <col min="6417" max="6655" width="9" style="330"/>
    <col min="6656" max="6656" width="3.6640625" style="330" customWidth="1"/>
    <col min="6657" max="6657" width="8.6640625" style="330" customWidth="1"/>
    <col min="6658" max="6658" width="13.6640625" style="330" customWidth="1"/>
    <col min="6659" max="6659" width="5.77734375" style="330" customWidth="1"/>
    <col min="6660" max="6660" width="8.109375" style="330" customWidth="1"/>
    <col min="6661" max="6661" width="11.6640625" style="330" customWidth="1"/>
    <col min="6662" max="6663" width="11.109375" style="330" customWidth="1"/>
    <col min="6664" max="6664" width="11.21875" style="330" customWidth="1"/>
    <col min="6665" max="6672" width="11.109375" style="330" customWidth="1"/>
    <col min="6673" max="6911" width="9" style="330"/>
    <col min="6912" max="6912" width="3.6640625" style="330" customWidth="1"/>
    <col min="6913" max="6913" width="8.6640625" style="330" customWidth="1"/>
    <col min="6914" max="6914" width="13.6640625" style="330" customWidth="1"/>
    <col min="6915" max="6915" width="5.77734375" style="330" customWidth="1"/>
    <col min="6916" max="6916" width="8.109375" style="330" customWidth="1"/>
    <col min="6917" max="6917" width="11.6640625" style="330" customWidth="1"/>
    <col min="6918" max="6919" width="11.109375" style="330" customWidth="1"/>
    <col min="6920" max="6920" width="11.21875" style="330" customWidth="1"/>
    <col min="6921" max="6928" width="11.109375" style="330" customWidth="1"/>
    <col min="6929" max="7167" width="9" style="330"/>
    <col min="7168" max="7168" width="3.6640625" style="330" customWidth="1"/>
    <col min="7169" max="7169" width="8.6640625" style="330" customWidth="1"/>
    <col min="7170" max="7170" width="13.6640625" style="330" customWidth="1"/>
    <col min="7171" max="7171" width="5.77734375" style="330" customWidth="1"/>
    <col min="7172" max="7172" width="8.109375" style="330" customWidth="1"/>
    <col min="7173" max="7173" width="11.6640625" style="330" customWidth="1"/>
    <col min="7174" max="7175" width="11.109375" style="330" customWidth="1"/>
    <col min="7176" max="7176" width="11.21875" style="330" customWidth="1"/>
    <col min="7177" max="7184" width="11.109375" style="330" customWidth="1"/>
    <col min="7185" max="7423" width="9" style="330"/>
    <col min="7424" max="7424" width="3.6640625" style="330" customWidth="1"/>
    <col min="7425" max="7425" width="8.6640625" style="330" customWidth="1"/>
    <col min="7426" max="7426" width="13.6640625" style="330" customWidth="1"/>
    <col min="7427" max="7427" width="5.77734375" style="330" customWidth="1"/>
    <col min="7428" max="7428" width="8.109375" style="330" customWidth="1"/>
    <col min="7429" max="7429" width="11.6640625" style="330" customWidth="1"/>
    <col min="7430" max="7431" width="11.109375" style="330" customWidth="1"/>
    <col min="7432" max="7432" width="11.21875" style="330" customWidth="1"/>
    <col min="7433" max="7440" width="11.109375" style="330" customWidth="1"/>
    <col min="7441" max="7679" width="9" style="330"/>
    <col min="7680" max="7680" width="3.6640625" style="330" customWidth="1"/>
    <col min="7681" max="7681" width="8.6640625" style="330" customWidth="1"/>
    <col min="7682" max="7682" width="13.6640625" style="330" customWidth="1"/>
    <col min="7683" max="7683" width="5.77734375" style="330" customWidth="1"/>
    <col min="7684" max="7684" width="8.109375" style="330" customWidth="1"/>
    <col min="7685" max="7685" width="11.6640625" style="330" customWidth="1"/>
    <col min="7686" max="7687" width="11.109375" style="330" customWidth="1"/>
    <col min="7688" max="7688" width="11.21875" style="330" customWidth="1"/>
    <col min="7689" max="7696" width="11.109375" style="330" customWidth="1"/>
    <col min="7697" max="7935" width="9" style="330"/>
    <col min="7936" max="7936" width="3.6640625" style="330" customWidth="1"/>
    <col min="7937" max="7937" width="8.6640625" style="330" customWidth="1"/>
    <col min="7938" max="7938" width="13.6640625" style="330" customWidth="1"/>
    <col min="7939" max="7939" width="5.77734375" style="330" customWidth="1"/>
    <col min="7940" max="7940" width="8.109375" style="330" customWidth="1"/>
    <col min="7941" max="7941" width="11.6640625" style="330" customWidth="1"/>
    <col min="7942" max="7943" width="11.109375" style="330" customWidth="1"/>
    <col min="7944" max="7944" width="11.21875" style="330" customWidth="1"/>
    <col min="7945" max="7952" width="11.109375" style="330" customWidth="1"/>
    <col min="7953" max="8191" width="9" style="330"/>
    <col min="8192" max="8192" width="3.6640625" style="330" customWidth="1"/>
    <col min="8193" max="8193" width="8.6640625" style="330" customWidth="1"/>
    <col min="8194" max="8194" width="13.6640625" style="330" customWidth="1"/>
    <col min="8195" max="8195" width="5.77734375" style="330" customWidth="1"/>
    <col min="8196" max="8196" width="8.109375" style="330" customWidth="1"/>
    <col min="8197" max="8197" width="11.6640625" style="330" customWidth="1"/>
    <col min="8198" max="8199" width="11.109375" style="330" customWidth="1"/>
    <col min="8200" max="8200" width="11.21875" style="330" customWidth="1"/>
    <col min="8201" max="8208" width="11.109375" style="330" customWidth="1"/>
    <col min="8209" max="8447" width="9" style="330"/>
    <col min="8448" max="8448" width="3.6640625" style="330" customWidth="1"/>
    <col min="8449" max="8449" width="8.6640625" style="330" customWidth="1"/>
    <col min="8450" max="8450" width="13.6640625" style="330" customWidth="1"/>
    <col min="8451" max="8451" width="5.77734375" style="330" customWidth="1"/>
    <col min="8452" max="8452" width="8.109375" style="330" customWidth="1"/>
    <col min="8453" max="8453" width="11.6640625" style="330" customWidth="1"/>
    <col min="8454" max="8455" width="11.109375" style="330" customWidth="1"/>
    <col min="8456" max="8456" width="11.21875" style="330" customWidth="1"/>
    <col min="8457" max="8464" width="11.109375" style="330" customWidth="1"/>
    <col min="8465" max="8703" width="9" style="330"/>
    <col min="8704" max="8704" width="3.6640625" style="330" customWidth="1"/>
    <col min="8705" max="8705" width="8.6640625" style="330" customWidth="1"/>
    <col min="8706" max="8706" width="13.6640625" style="330" customWidth="1"/>
    <col min="8707" max="8707" width="5.77734375" style="330" customWidth="1"/>
    <col min="8708" max="8708" width="8.109375" style="330" customWidth="1"/>
    <col min="8709" max="8709" width="11.6640625" style="330" customWidth="1"/>
    <col min="8710" max="8711" width="11.109375" style="330" customWidth="1"/>
    <col min="8712" max="8712" width="11.21875" style="330" customWidth="1"/>
    <col min="8713" max="8720" width="11.109375" style="330" customWidth="1"/>
    <col min="8721" max="8959" width="9" style="330"/>
    <col min="8960" max="8960" width="3.6640625" style="330" customWidth="1"/>
    <col min="8961" max="8961" width="8.6640625" style="330" customWidth="1"/>
    <col min="8962" max="8962" width="13.6640625" style="330" customWidth="1"/>
    <col min="8963" max="8963" width="5.77734375" style="330" customWidth="1"/>
    <col min="8964" max="8964" width="8.109375" style="330" customWidth="1"/>
    <col min="8965" max="8965" width="11.6640625" style="330" customWidth="1"/>
    <col min="8966" max="8967" width="11.109375" style="330" customWidth="1"/>
    <col min="8968" max="8968" width="11.21875" style="330" customWidth="1"/>
    <col min="8969" max="8976" width="11.109375" style="330" customWidth="1"/>
    <col min="8977" max="9215" width="9" style="330"/>
    <col min="9216" max="9216" width="3.6640625" style="330" customWidth="1"/>
    <col min="9217" max="9217" width="8.6640625" style="330" customWidth="1"/>
    <col min="9218" max="9218" width="13.6640625" style="330" customWidth="1"/>
    <col min="9219" max="9219" width="5.77734375" style="330" customWidth="1"/>
    <col min="9220" max="9220" width="8.109375" style="330" customWidth="1"/>
    <col min="9221" max="9221" width="11.6640625" style="330" customWidth="1"/>
    <col min="9222" max="9223" width="11.109375" style="330" customWidth="1"/>
    <col min="9224" max="9224" width="11.21875" style="330" customWidth="1"/>
    <col min="9225" max="9232" width="11.109375" style="330" customWidth="1"/>
    <col min="9233" max="9471" width="9" style="330"/>
    <col min="9472" max="9472" width="3.6640625" style="330" customWidth="1"/>
    <col min="9473" max="9473" width="8.6640625" style="330" customWidth="1"/>
    <col min="9474" max="9474" width="13.6640625" style="330" customWidth="1"/>
    <col min="9475" max="9475" width="5.77734375" style="330" customWidth="1"/>
    <col min="9476" max="9476" width="8.109375" style="330" customWidth="1"/>
    <col min="9477" max="9477" width="11.6640625" style="330" customWidth="1"/>
    <col min="9478" max="9479" width="11.109375" style="330" customWidth="1"/>
    <col min="9480" max="9480" width="11.21875" style="330" customWidth="1"/>
    <col min="9481" max="9488" width="11.109375" style="330" customWidth="1"/>
    <col min="9489" max="9727" width="9" style="330"/>
    <col min="9728" max="9728" width="3.6640625" style="330" customWidth="1"/>
    <col min="9729" max="9729" width="8.6640625" style="330" customWidth="1"/>
    <col min="9730" max="9730" width="13.6640625" style="330" customWidth="1"/>
    <col min="9731" max="9731" width="5.77734375" style="330" customWidth="1"/>
    <col min="9732" max="9732" width="8.109375" style="330" customWidth="1"/>
    <col min="9733" max="9733" width="11.6640625" style="330" customWidth="1"/>
    <col min="9734" max="9735" width="11.109375" style="330" customWidth="1"/>
    <col min="9736" max="9736" width="11.21875" style="330" customWidth="1"/>
    <col min="9737" max="9744" width="11.109375" style="330" customWidth="1"/>
    <col min="9745" max="9983" width="9" style="330"/>
    <col min="9984" max="9984" width="3.6640625" style="330" customWidth="1"/>
    <col min="9985" max="9985" width="8.6640625" style="330" customWidth="1"/>
    <col min="9986" max="9986" width="13.6640625" style="330" customWidth="1"/>
    <col min="9987" max="9987" width="5.77734375" style="330" customWidth="1"/>
    <col min="9988" max="9988" width="8.109375" style="330" customWidth="1"/>
    <col min="9989" max="9989" width="11.6640625" style="330" customWidth="1"/>
    <col min="9990" max="9991" width="11.109375" style="330" customWidth="1"/>
    <col min="9992" max="9992" width="11.21875" style="330" customWidth="1"/>
    <col min="9993" max="10000" width="11.109375" style="330" customWidth="1"/>
    <col min="10001" max="10239" width="9" style="330"/>
    <col min="10240" max="10240" width="3.6640625" style="330" customWidth="1"/>
    <col min="10241" max="10241" width="8.6640625" style="330" customWidth="1"/>
    <col min="10242" max="10242" width="13.6640625" style="330" customWidth="1"/>
    <col min="10243" max="10243" width="5.77734375" style="330" customWidth="1"/>
    <col min="10244" max="10244" width="8.109375" style="330" customWidth="1"/>
    <col min="10245" max="10245" width="11.6640625" style="330" customWidth="1"/>
    <col min="10246" max="10247" width="11.109375" style="330" customWidth="1"/>
    <col min="10248" max="10248" width="11.21875" style="330" customWidth="1"/>
    <col min="10249" max="10256" width="11.109375" style="330" customWidth="1"/>
    <col min="10257" max="10495" width="9" style="330"/>
    <col min="10496" max="10496" width="3.6640625" style="330" customWidth="1"/>
    <col min="10497" max="10497" width="8.6640625" style="330" customWidth="1"/>
    <col min="10498" max="10498" width="13.6640625" style="330" customWidth="1"/>
    <col min="10499" max="10499" width="5.77734375" style="330" customWidth="1"/>
    <col min="10500" max="10500" width="8.109375" style="330" customWidth="1"/>
    <col min="10501" max="10501" width="11.6640625" style="330" customWidth="1"/>
    <col min="10502" max="10503" width="11.109375" style="330" customWidth="1"/>
    <col min="10504" max="10504" width="11.21875" style="330" customWidth="1"/>
    <col min="10505" max="10512" width="11.109375" style="330" customWidth="1"/>
    <col min="10513" max="10751" width="9" style="330"/>
    <col min="10752" max="10752" width="3.6640625" style="330" customWidth="1"/>
    <col min="10753" max="10753" width="8.6640625" style="330" customWidth="1"/>
    <col min="10754" max="10754" width="13.6640625" style="330" customWidth="1"/>
    <col min="10755" max="10755" width="5.77734375" style="330" customWidth="1"/>
    <col min="10756" max="10756" width="8.109375" style="330" customWidth="1"/>
    <col min="10757" max="10757" width="11.6640625" style="330" customWidth="1"/>
    <col min="10758" max="10759" width="11.109375" style="330" customWidth="1"/>
    <col min="10760" max="10760" width="11.21875" style="330" customWidth="1"/>
    <col min="10761" max="10768" width="11.109375" style="330" customWidth="1"/>
    <col min="10769" max="11007" width="9" style="330"/>
    <col min="11008" max="11008" width="3.6640625" style="330" customWidth="1"/>
    <col min="11009" max="11009" width="8.6640625" style="330" customWidth="1"/>
    <col min="11010" max="11010" width="13.6640625" style="330" customWidth="1"/>
    <col min="11011" max="11011" width="5.77734375" style="330" customWidth="1"/>
    <col min="11012" max="11012" width="8.109375" style="330" customWidth="1"/>
    <col min="11013" max="11013" width="11.6640625" style="330" customWidth="1"/>
    <col min="11014" max="11015" width="11.109375" style="330" customWidth="1"/>
    <col min="11016" max="11016" width="11.21875" style="330" customWidth="1"/>
    <col min="11017" max="11024" width="11.109375" style="330" customWidth="1"/>
    <col min="11025" max="11263" width="9" style="330"/>
    <col min="11264" max="11264" width="3.6640625" style="330" customWidth="1"/>
    <col min="11265" max="11265" width="8.6640625" style="330" customWidth="1"/>
    <col min="11266" max="11266" width="13.6640625" style="330" customWidth="1"/>
    <col min="11267" max="11267" width="5.77734375" style="330" customWidth="1"/>
    <col min="11268" max="11268" width="8.109375" style="330" customWidth="1"/>
    <col min="11269" max="11269" width="11.6640625" style="330" customWidth="1"/>
    <col min="11270" max="11271" width="11.109375" style="330" customWidth="1"/>
    <col min="11272" max="11272" width="11.21875" style="330" customWidth="1"/>
    <col min="11273" max="11280" width="11.109375" style="330" customWidth="1"/>
    <col min="11281" max="11519" width="9" style="330"/>
    <col min="11520" max="11520" width="3.6640625" style="330" customWidth="1"/>
    <col min="11521" max="11521" width="8.6640625" style="330" customWidth="1"/>
    <col min="11522" max="11522" width="13.6640625" style="330" customWidth="1"/>
    <col min="11523" max="11523" width="5.77734375" style="330" customWidth="1"/>
    <col min="11524" max="11524" width="8.109375" style="330" customWidth="1"/>
    <col min="11525" max="11525" width="11.6640625" style="330" customWidth="1"/>
    <col min="11526" max="11527" width="11.109375" style="330" customWidth="1"/>
    <col min="11528" max="11528" width="11.21875" style="330" customWidth="1"/>
    <col min="11529" max="11536" width="11.109375" style="330" customWidth="1"/>
    <col min="11537" max="11775" width="9" style="330"/>
    <col min="11776" max="11776" width="3.6640625" style="330" customWidth="1"/>
    <col min="11777" max="11777" width="8.6640625" style="330" customWidth="1"/>
    <col min="11778" max="11778" width="13.6640625" style="330" customWidth="1"/>
    <col min="11779" max="11779" width="5.77734375" style="330" customWidth="1"/>
    <col min="11780" max="11780" width="8.109375" style="330" customWidth="1"/>
    <col min="11781" max="11781" width="11.6640625" style="330" customWidth="1"/>
    <col min="11782" max="11783" width="11.109375" style="330" customWidth="1"/>
    <col min="11784" max="11784" width="11.21875" style="330" customWidth="1"/>
    <col min="11785" max="11792" width="11.109375" style="330" customWidth="1"/>
    <col min="11793" max="12031" width="9" style="330"/>
    <col min="12032" max="12032" width="3.6640625" style="330" customWidth="1"/>
    <col min="12033" max="12033" width="8.6640625" style="330" customWidth="1"/>
    <col min="12034" max="12034" width="13.6640625" style="330" customWidth="1"/>
    <col min="12035" max="12035" width="5.77734375" style="330" customWidth="1"/>
    <col min="12036" max="12036" width="8.109375" style="330" customWidth="1"/>
    <col min="12037" max="12037" width="11.6640625" style="330" customWidth="1"/>
    <col min="12038" max="12039" width="11.109375" style="330" customWidth="1"/>
    <col min="12040" max="12040" width="11.21875" style="330" customWidth="1"/>
    <col min="12041" max="12048" width="11.109375" style="330" customWidth="1"/>
    <col min="12049" max="12287" width="9" style="330"/>
    <col min="12288" max="12288" width="3.6640625" style="330" customWidth="1"/>
    <col min="12289" max="12289" width="8.6640625" style="330" customWidth="1"/>
    <col min="12290" max="12290" width="13.6640625" style="330" customWidth="1"/>
    <col min="12291" max="12291" width="5.77734375" style="330" customWidth="1"/>
    <col min="12292" max="12292" width="8.109375" style="330" customWidth="1"/>
    <col min="12293" max="12293" width="11.6640625" style="330" customWidth="1"/>
    <col min="12294" max="12295" width="11.109375" style="330" customWidth="1"/>
    <col min="12296" max="12296" width="11.21875" style="330" customWidth="1"/>
    <col min="12297" max="12304" width="11.109375" style="330" customWidth="1"/>
    <col min="12305" max="12543" width="9" style="330"/>
    <col min="12544" max="12544" width="3.6640625" style="330" customWidth="1"/>
    <col min="12545" max="12545" width="8.6640625" style="330" customWidth="1"/>
    <col min="12546" max="12546" width="13.6640625" style="330" customWidth="1"/>
    <col min="12547" max="12547" width="5.77734375" style="330" customWidth="1"/>
    <col min="12548" max="12548" width="8.109375" style="330" customWidth="1"/>
    <col min="12549" max="12549" width="11.6640625" style="330" customWidth="1"/>
    <col min="12550" max="12551" width="11.109375" style="330" customWidth="1"/>
    <col min="12552" max="12552" width="11.21875" style="330" customWidth="1"/>
    <col min="12553" max="12560" width="11.109375" style="330" customWidth="1"/>
    <col min="12561" max="12799" width="9" style="330"/>
    <col min="12800" max="12800" width="3.6640625" style="330" customWidth="1"/>
    <col min="12801" max="12801" width="8.6640625" style="330" customWidth="1"/>
    <col min="12802" max="12802" width="13.6640625" style="330" customWidth="1"/>
    <col min="12803" max="12803" width="5.77734375" style="330" customWidth="1"/>
    <col min="12804" max="12804" width="8.109375" style="330" customWidth="1"/>
    <col min="12805" max="12805" width="11.6640625" style="330" customWidth="1"/>
    <col min="12806" max="12807" width="11.109375" style="330" customWidth="1"/>
    <col min="12808" max="12808" width="11.21875" style="330" customWidth="1"/>
    <col min="12809" max="12816" width="11.109375" style="330" customWidth="1"/>
    <col min="12817" max="13055" width="9" style="330"/>
    <col min="13056" max="13056" width="3.6640625" style="330" customWidth="1"/>
    <col min="13057" max="13057" width="8.6640625" style="330" customWidth="1"/>
    <col min="13058" max="13058" width="13.6640625" style="330" customWidth="1"/>
    <col min="13059" max="13059" width="5.77734375" style="330" customWidth="1"/>
    <col min="13060" max="13060" width="8.109375" style="330" customWidth="1"/>
    <col min="13061" max="13061" width="11.6640625" style="330" customWidth="1"/>
    <col min="13062" max="13063" width="11.109375" style="330" customWidth="1"/>
    <col min="13064" max="13064" width="11.21875" style="330" customWidth="1"/>
    <col min="13065" max="13072" width="11.109375" style="330" customWidth="1"/>
    <col min="13073" max="13311" width="9" style="330"/>
    <col min="13312" max="13312" width="3.6640625" style="330" customWidth="1"/>
    <col min="13313" max="13313" width="8.6640625" style="330" customWidth="1"/>
    <col min="13314" max="13314" width="13.6640625" style="330" customWidth="1"/>
    <col min="13315" max="13315" width="5.77734375" style="330" customWidth="1"/>
    <col min="13316" max="13316" width="8.109375" style="330" customWidth="1"/>
    <col min="13317" max="13317" width="11.6640625" style="330" customWidth="1"/>
    <col min="13318" max="13319" width="11.109375" style="330" customWidth="1"/>
    <col min="13320" max="13320" width="11.21875" style="330" customWidth="1"/>
    <col min="13321" max="13328" width="11.109375" style="330" customWidth="1"/>
    <col min="13329" max="13567" width="9" style="330"/>
    <col min="13568" max="13568" width="3.6640625" style="330" customWidth="1"/>
    <col min="13569" max="13569" width="8.6640625" style="330" customWidth="1"/>
    <col min="13570" max="13570" width="13.6640625" style="330" customWidth="1"/>
    <col min="13571" max="13571" width="5.77734375" style="330" customWidth="1"/>
    <col min="13572" max="13572" width="8.109375" style="330" customWidth="1"/>
    <col min="13573" max="13573" width="11.6640625" style="330" customWidth="1"/>
    <col min="13574" max="13575" width="11.109375" style="330" customWidth="1"/>
    <col min="13576" max="13576" width="11.21875" style="330" customWidth="1"/>
    <col min="13577" max="13584" width="11.109375" style="330" customWidth="1"/>
    <col min="13585" max="13823" width="9" style="330"/>
    <col min="13824" max="13824" width="3.6640625" style="330" customWidth="1"/>
    <col min="13825" max="13825" width="8.6640625" style="330" customWidth="1"/>
    <col min="13826" max="13826" width="13.6640625" style="330" customWidth="1"/>
    <col min="13827" max="13827" width="5.77734375" style="330" customWidth="1"/>
    <col min="13828" max="13828" width="8.109375" style="330" customWidth="1"/>
    <col min="13829" max="13829" width="11.6640625" style="330" customWidth="1"/>
    <col min="13830" max="13831" width="11.109375" style="330" customWidth="1"/>
    <col min="13832" max="13832" width="11.21875" style="330" customWidth="1"/>
    <col min="13833" max="13840" width="11.109375" style="330" customWidth="1"/>
    <col min="13841" max="14079" width="9" style="330"/>
    <col min="14080" max="14080" width="3.6640625" style="330" customWidth="1"/>
    <col min="14081" max="14081" width="8.6640625" style="330" customWidth="1"/>
    <col min="14082" max="14082" width="13.6640625" style="330" customWidth="1"/>
    <col min="14083" max="14083" width="5.77734375" style="330" customWidth="1"/>
    <col min="14084" max="14084" width="8.109375" style="330" customWidth="1"/>
    <col min="14085" max="14085" width="11.6640625" style="330" customWidth="1"/>
    <col min="14086" max="14087" width="11.109375" style="330" customWidth="1"/>
    <col min="14088" max="14088" width="11.21875" style="330" customWidth="1"/>
    <col min="14089" max="14096" width="11.109375" style="330" customWidth="1"/>
    <col min="14097" max="14335" width="9" style="330"/>
    <col min="14336" max="14336" width="3.6640625" style="330" customWidth="1"/>
    <col min="14337" max="14337" width="8.6640625" style="330" customWidth="1"/>
    <col min="14338" max="14338" width="13.6640625" style="330" customWidth="1"/>
    <col min="14339" max="14339" width="5.77734375" style="330" customWidth="1"/>
    <col min="14340" max="14340" width="8.109375" style="330" customWidth="1"/>
    <col min="14341" max="14341" width="11.6640625" style="330" customWidth="1"/>
    <col min="14342" max="14343" width="11.109375" style="330" customWidth="1"/>
    <col min="14344" max="14344" width="11.21875" style="330" customWidth="1"/>
    <col min="14345" max="14352" width="11.109375" style="330" customWidth="1"/>
    <col min="14353" max="14591" width="9" style="330"/>
    <col min="14592" max="14592" width="3.6640625" style="330" customWidth="1"/>
    <col min="14593" max="14593" width="8.6640625" style="330" customWidth="1"/>
    <col min="14594" max="14594" width="13.6640625" style="330" customWidth="1"/>
    <col min="14595" max="14595" width="5.77734375" style="330" customWidth="1"/>
    <col min="14596" max="14596" width="8.109375" style="330" customWidth="1"/>
    <col min="14597" max="14597" width="11.6640625" style="330" customWidth="1"/>
    <col min="14598" max="14599" width="11.109375" style="330" customWidth="1"/>
    <col min="14600" max="14600" width="11.21875" style="330" customWidth="1"/>
    <col min="14601" max="14608" width="11.109375" style="330" customWidth="1"/>
    <col min="14609" max="14847" width="9" style="330"/>
    <col min="14848" max="14848" width="3.6640625" style="330" customWidth="1"/>
    <col min="14849" max="14849" width="8.6640625" style="330" customWidth="1"/>
    <col min="14850" max="14850" width="13.6640625" style="330" customWidth="1"/>
    <col min="14851" max="14851" width="5.77734375" style="330" customWidth="1"/>
    <col min="14852" max="14852" width="8.109375" style="330" customWidth="1"/>
    <col min="14853" max="14853" width="11.6640625" style="330" customWidth="1"/>
    <col min="14854" max="14855" width="11.109375" style="330" customWidth="1"/>
    <col min="14856" max="14856" width="11.21875" style="330" customWidth="1"/>
    <col min="14857" max="14864" width="11.109375" style="330" customWidth="1"/>
    <col min="14865" max="15103" width="9" style="330"/>
    <col min="15104" max="15104" width="3.6640625" style="330" customWidth="1"/>
    <col min="15105" max="15105" width="8.6640625" style="330" customWidth="1"/>
    <col min="15106" max="15106" width="13.6640625" style="330" customWidth="1"/>
    <col min="15107" max="15107" width="5.77734375" style="330" customWidth="1"/>
    <col min="15108" max="15108" width="8.109375" style="330" customWidth="1"/>
    <col min="15109" max="15109" width="11.6640625" style="330" customWidth="1"/>
    <col min="15110" max="15111" width="11.109375" style="330" customWidth="1"/>
    <col min="15112" max="15112" width="11.21875" style="330" customWidth="1"/>
    <col min="15113" max="15120" width="11.109375" style="330" customWidth="1"/>
    <col min="15121" max="15359" width="9" style="330"/>
    <col min="15360" max="15360" width="3.6640625" style="330" customWidth="1"/>
    <col min="15361" max="15361" width="8.6640625" style="330" customWidth="1"/>
    <col min="15362" max="15362" width="13.6640625" style="330" customWidth="1"/>
    <col min="15363" max="15363" width="5.77734375" style="330" customWidth="1"/>
    <col min="15364" max="15364" width="8.109375" style="330" customWidth="1"/>
    <col min="15365" max="15365" width="11.6640625" style="330" customWidth="1"/>
    <col min="15366" max="15367" width="11.109375" style="330" customWidth="1"/>
    <col min="15368" max="15368" width="11.21875" style="330" customWidth="1"/>
    <col min="15369" max="15376" width="11.109375" style="330" customWidth="1"/>
    <col min="15377" max="15615" width="9" style="330"/>
    <col min="15616" max="15616" width="3.6640625" style="330" customWidth="1"/>
    <col min="15617" max="15617" width="8.6640625" style="330" customWidth="1"/>
    <col min="15618" max="15618" width="13.6640625" style="330" customWidth="1"/>
    <col min="15619" max="15619" width="5.77734375" style="330" customWidth="1"/>
    <col min="15620" max="15620" width="8.109375" style="330" customWidth="1"/>
    <col min="15621" max="15621" width="11.6640625" style="330" customWidth="1"/>
    <col min="15622" max="15623" width="11.109375" style="330" customWidth="1"/>
    <col min="15624" max="15624" width="11.21875" style="330" customWidth="1"/>
    <col min="15625" max="15632" width="11.109375" style="330" customWidth="1"/>
    <col min="15633" max="15871" width="9" style="330"/>
    <col min="15872" max="15872" width="3.6640625" style="330" customWidth="1"/>
    <col min="15873" max="15873" width="8.6640625" style="330" customWidth="1"/>
    <col min="15874" max="15874" width="13.6640625" style="330" customWidth="1"/>
    <col min="15875" max="15875" width="5.77734375" style="330" customWidth="1"/>
    <col min="15876" max="15876" width="8.109375" style="330" customWidth="1"/>
    <col min="15877" max="15877" width="11.6640625" style="330" customWidth="1"/>
    <col min="15878" max="15879" width="11.109375" style="330" customWidth="1"/>
    <col min="15880" max="15880" width="11.21875" style="330" customWidth="1"/>
    <col min="15881" max="15888" width="11.109375" style="330" customWidth="1"/>
    <col min="15889" max="16127" width="9" style="330"/>
    <col min="16128" max="16128" width="3.6640625" style="330" customWidth="1"/>
    <col min="16129" max="16129" width="8.6640625" style="330" customWidth="1"/>
    <col min="16130" max="16130" width="13.6640625" style="330" customWidth="1"/>
    <col min="16131" max="16131" width="5.77734375" style="330" customWidth="1"/>
    <col min="16132" max="16132" width="8.109375" style="330" customWidth="1"/>
    <col min="16133" max="16133" width="11.6640625" style="330" customWidth="1"/>
    <col min="16134" max="16135" width="11.109375" style="330" customWidth="1"/>
    <col min="16136" max="16136" width="11.21875" style="330" customWidth="1"/>
    <col min="16137" max="16144" width="11.109375" style="330" customWidth="1"/>
    <col min="16145" max="16384" width="9" style="330"/>
  </cols>
  <sheetData>
    <row r="1" spans="1:16" s="327" customFormat="1" ht="20.95" customHeight="1">
      <c r="A1" s="1240" t="s">
        <v>967</v>
      </c>
      <c r="B1" s="1240"/>
      <c r="C1" s="1240"/>
      <c r="D1" s="1240"/>
      <c r="E1" s="1240"/>
      <c r="F1" s="323"/>
      <c r="G1" s="323"/>
      <c r="H1" s="323"/>
      <c r="I1" s="323"/>
      <c r="J1" s="323"/>
      <c r="K1" s="323"/>
      <c r="L1" s="323"/>
      <c r="M1" s="323"/>
      <c r="N1" s="323"/>
      <c r="O1" s="323"/>
      <c r="P1" s="323"/>
    </row>
    <row r="2" spans="1:16" s="327" customFormat="1" ht="20.95" customHeight="1">
      <c r="A2" s="967" t="s">
        <v>1946</v>
      </c>
      <c r="B2" s="967"/>
      <c r="C2" s="967"/>
      <c r="D2" s="967"/>
      <c r="E2" s="967"/>
      <c r="F2" s="967"/>
      <c r="G2" s="323"/>
      <c r="H2" s="323"/>
      <c r="I2" s="323"/>
      <c r="J2" s="323"/>
      <c r="K2" s="323"/>
      <c r="L2" s="323"/>
      <c r="M2" s="323"/>
      <c r="N2" s="323"/>
      <c r="O2" s="1299" t="s">
        <v>1695</v>
      </c>
      <c r="P2" s="1300"/>
    </row>
    <row r="3" spans="1:16" ht="27" customHeight="1">
      <c r="A3" s="968" t="s">
        <v>968</v>
      </c>
      <c r="B3" s="970" t="s">
        <v>969</v>
      </c>
      <c r="C3" s="970" t="s">
        <v>970</v>
      </c>
      <c r="D3" s="970" t="s">
        <v>971</v>
      </c>
      <c r="E3" s="970" t="s">
        <v>972</v>
      </c>
      <c r="F3" s="969" t="s">
        <v>973</v>
      </c>
      <c r="G3" s="984" t="s">
        <v>974</v>
      </c>
      <c r="H3" s="984"/>
      <c r="I3" s="984"/>
      <c r="J3" s="984"/>
      <c r="K3" s="984"/>
      <c r="L3" s="984"/>
      <c r="M3" s="984"/>
      <c r="N3" s="984"/>
      <c r="O3" s="984"/>
      <c r="P3" s="984"/>
    </row>
    <row r="4" spans="1:16" ht="27" customHeight="1">
      <c r="A4" s="1301"/>
      <c r="B4" s="1302"/>
      <c r="C4" s="1302"/>
      <c r="D4" s="1302"/>
      <c r="E4" s="1302"/>
      <c r="F4" s="1302"/>
      <c r="G4" s="345" t="s">
        <v>975</v>
      </c>
      <c r="H4" s="345" t="s">
        <v>976</v>
      </c>
      <c r="I4" s="345" t="s">
        <v>977</v>
      </c>
      <c r="J4" s="345" t="s">
        <v>978</v>
      </c>
      <c r="K4" s="345" t="s">
        <v>979</v>
      </c>
      <c r="L4" s="345" t="s">
        <v>980</v>
      </c>
      <c r="M4" s="345" t="s">
        <v>981</v>
      </c>
      <c r="N4" s="345" t="s">
        <v>982</v>
      </c>
      <c r="O4" s="345" t="s">
        <v>983</v>
      </c>
      <c r="P4" s="346" t="s">
        <v>984</v>
      </c>
    </row>
    <row r="5" spans="1:16" ht="11.15" customHeight="1">
      <c r="A5" s="1278" t="s">
        <v>985</v>
      </c>
      <c r="B5" s="1303" t="s">
        <v>847</v>
      </c>
      <c r="C5" s="347"/>
      <c r="D5" s="1303">
        <v>4</v>
      </c>
      <c r="E5" s="1303" t="s">
        <v>446</v>
      </c>
      <c r="F5" s="1304">
        <v>18819</v>
      </c>
      <c r="G5" s="348" t="s">
        <v>672</v>
      </c>
      <c r="H5" s="348" t="s">
        <v>672</v>
      </c>
      <c r="I5" s="348" t="s">
        <v>672</v>
      </c>
      <c r="J5" s="348" t="s">
        <v>672</v>
      </c>
      <c r="K5" s="348" t="s">
        <v>672</v>
      </c>
      <c r="L5" s="348" t="s">
        <v>672</v>
      </c>
      <c r="M5" s="348" t="s">
        <v>672</v>
      </c>
      <c r="N5" s="348" t="s">
        <v>672</v>
      </c>
      <c r="O5" s="348" t="s">
        <v>986</v>
      </c>
      <c r="P5" s="349" t="s">
        <v>672</v>
      </c>
    </row>
    <row r="6" spans="1:16" ht="29" customHeight="1">
      <c r="A6" s="1272"/>
      <c r="B6" s="971"/>
      <c r="C6" s="350" t="s">
        <v>987</v>
      </c>
      <c r="D6" s="971"/>
      <c r="E6" s="971"/>
      <c r="F6" s="1305"/>
      <c r="G6" s="351">
        <v>1582.8</v>
      </c>
      <c r="H6" s="351" t="s">
        <v>53</v>
      </c>
      <c r="I6" s="351" t="s">
        <v>53</v>
      </c>
      <c r="J6" s="352" t="s">
        <v>673</v>
      </c>
      <c r="K6" s="352" t="s">
        <v>1802</v>
      </c>
      <c r="L6" s="351">
        <v>566</v>
      </c>
      <c r="M6" s="351">
        <v>193.2</v>
      </c>
      <c r="N6" s="351">
        <v>459.8</v>
      </c>
      <c r="O6" s="353">
        <v>43890</v>
      </c>
      <c r="P6" s="354">
        <v>29.2</v>
      </c>
    </row>
    <row r="7" spans="1:16" ht="29" customHeight="1">
      <c r="A7" s="1272"/>
      <c r="B7" s="971"/>
      <c r="C7" s="333" t="s">
        <v>988</v>
      </c>
      <c r="D7" s="971"/>
      <c r="E7" s="971"/>
      <c r="F7" s="1305"/>
      <c r="G7" s="355">
        <v>683.8</v>
      </c>
      <c r="H7" s="355" t="s">
        <v>53</v>
      </c>
      <c r="I7" s="355" t="s">
        <v>53</v>
      </c>
      <c r="J7" s="356" t="s">
        <v>674</v>
      </c>
      <c r="K7" s="355" t="s">
        <v>53</v>
      </c>
      <c r="L7" s="355" t="s">
        <v>53</v>
      </c>
      <c r="M7" s="355">
        <v>159</v>
      </c>
      <c r="N7" s="356" t="s">
        <v>675</v>
      </c>
      <c r="O7" s="357">
        <v>11550</v>
      </c>
      <c r="P7" s="358" t="s">
        <v>53</v>
      </c>
    </row>
    <row r="8" spans="1:16" ht="29" customHeight="1">
      <c r="A8" s="1272"/>
      <c r="B8" s="971"/>
      <c r="C8" s="333" t="s">
        <v>989</v>
      </c>
      <c r="D8" s="971"/>
      <c r="E8" s="971"/>
      <c r="F8" s="1305"/>
      <c r="G8" s="355">
        <v>834.9</v>
      </c>
      <c r="H8" s="355">
        <v>45.5</v>
      </c>
      <c r="I8" s="355" t="s">
        <v>53</v>
      </c>
      <c r="J8" s="356" t="s">
        <v>676</v>
      </c>
      <c r="K8" s="355">
        <v>114.8</v>
      </c>
      <c r="L8" s="355">
        <v>175</v>
      </c>
      <c r="M8" s="355">
        <v>81</v>
      </c>
      <c r="N8" s="356" t="s">
        <v>677</v>
      </c>
      <c r="O8" s="357">
        <v>18500</v>
      </c>
      <c r="P8" s="358" t="s">
        <v>53</v>
      </c>
    </row>
    <row r="9" spans="1:16" ht="29" customHeight="1">
      <c r="A9" s="1272"/>
      <c r="B9" s="293" t="s">
        <v>458</v>
      </c>
      <c r="C9" s="333" t="s">
        <v>990</v>
      </c>
      <c r="D9" s="293">
        <v>2</v>
      </c>
      <c r="E9" s="293" t="s">
        <v>907</v>
      </c>
      <c r="F9" s="359">
        <v>18819</v>
      </c>
      <c r="G9" s="355">
        <v>1196</v>
      </c>
      <c r="H9" s="355">
        <v>125.5</v>
      </c>
      <c r="I9" s="355" t="s">
        <v>53</v>
      </c>
      <c r="J9" s="356" t="s">
        <v>1803</v>
      </c>
      <c r="K9" s="356" t="s">
        <v>678</v>
      </c>
      <c r="L9" s="355">
        <v>559</v>
      </c>
      <c r="M9" s="355">
        <v>47.6</v>
      </c>
      <c r="N9" s="355">
        <v>301.39999999999998</v>
      </c>
      <c r="O9" s="357">
        <v>43434</v>
      </c>
      <c r="P9" s="358" t="s">
        <v>53</v>
      </c>
    </row>
    <row r="10" spans="1:16" ht="29" customHeight="1">
      <c r="A10" s="1272"/>
      <c r="B10" s="293" t="s">
        <v>991</v>
      </c>
      <c r="C10" s="333" t="s">
        <v>992</v>
      </c>
      <c r="D10" s="293">
        <v>2</v>
      </c>
      <c r="E10" s="293" t="s">
        <v>907</v>
      </c>
      <c r="F10" s="359">
        <v>18946</v>
      </c>
      <c r="G10" s="355">
        <v>885.7</v>
      </c>
      <c r="H10" s="355" t="s">
        <v>53</v>
      </c>
      <c r="I10" s="355" t="s">
        <v>53</v>
      </c>
      <c r="J10" s="356" t="s">
        <v>679</v>
      </c>
      <c r="K10" s="355">
        <v>42.9</v>
      </c>
      <c r="L10" s="355">
        <v>306</v>
      </c>
      <c r="M10" s="355">
        <v>117.7</v>
      </c>
      <c r="N10" s="355">
        <v>74.2</v>
      </c>
      <c r="O10" s="357">
        <v>31816</v>
      </c>
      <c r="P10" s="358">
        <v>12</v>
      </c>
    </row>
    <row r="11" spans="1:16" ht="29" customHeight="1">
      <c r="A11" s="1272"/>
      <c r="B11" s="293" t="s">
        <v>993</v>
      </c>
      <c r="C11" s="360" t="s">
        <v>994</v>
      </c>
      <c r="D11" s="293">
        <v>1</v>
      </c>
      <c r="E11" s="293" t="s">
        <v>470</v>
      </c>
      <c r="F11" s="359">
        <v>20027</v>
      </c>
      <c r="G11" s="355">
        <v>98.8</v>
      </c>
      <c r="H11" s="355" t="s">
        <v>53</v>
      </c>
      <c r="I11" s="355" t="s">
        <v>53</v>
      </c>
      <c r="J11" s="356" t="s">
        <v>680</v>
      </c>
      <c r="K11" s="355" t="s">
        <v>53</v>
      </c>
      <c r="L11" s="355" t="s">
        <v>53</v>
      </c>
      <c r="M11" s="355" t="s">
        <v>53</v>
      </c>
      <c r="N11" s="355">
        <v>109</v>
      </c>
      <c r="O11" s="357">
        <v>5600</v>
      </c>
      <c r="P11" s="358" t="s">
        <v>53</v>
      </c>
    </row>
    <row r="12" spans="1:16" ht="29" customHeight="1">
      <c r="A12" s="1272"/>
      <c r="B12" s="293" t="s">
        <v>848</v>
      </c>
      <c r="C12" s="333" t="s">
        <v>995</v>
      </c>
      <c r="D12" s="293">
        <v>1</v>
      </c>
      <c r="E12" s="293" t="s">
        <v>446</v>
      </c>
      <c r="F12" s="359">
        <v>18819</v>
      </c>
      <c r="G12" s="355">
        <v>2007.6</v>
      </c>
      <c r="H12" s="355">
        <v>22</v>
      </c>
      <c r="I12" s="355">
        <v>131</v>
      </c>
      <c r="J12" s="356" t="s">
        <v>681</v>
      </c>
      <c r="K12" s="355">
        <v>170</v>
      </c>
      <c r="L12" s="355">
        <v>303.5</v>
      </c>
      <c r="M12" s="355">
        <v>196.5</v>
      </c>
      <c r="N12" s="355">
        <v>125</v>
      </c>
      <c r="O12" s="357">
        <v>55400</v>
      </c>
      <c r="P12" s="358">
        <v>158</v>
      </c>
    </row>
    <row r="13" spans="1:16" ht="29" customHeight="1">
      <c r="A13" s="1272"/>
      <c r="B13" s="293" t="s">
        <v>996</v>
      </c>
      <c r="C13" s="333" t="s">
        <v>997</v>
      </c>
      <c r="D13" s="293">
        <v>1</v>
      </c>
      <c r="E13" s="293" t="s">
        <v>472</v>
      </c>
      <c r="F13" s="359">
        <v>18946</v>
      </c>
      <c r="G13" s="355">
        <v>149.9</v>
      </c>
      <c r="H13" s="355" t="s">
        <v>53</v>
      </c>
      <c r="I13" s="355">
        <v>80.599999999999994</v>
      </c>
      <c r="J13" s="356" t="s">
        <v>682</v>
      </c>
      <c r="K13" s="355" t="s">
        <v>53</v>
      </c>
      <c r="L13" s="355" t="s">
        <v>53</v>
      </c>
      <c r="M13" s="355">
        <v>60</v>
      </c>
      <c r="N13" s="355">
        <v>60.3</v>
      </c>
      <c r="O13" s="357">
        <v>4433</v>
      </c>
      <c r="P13" s="358" t="s">
        <v>53</v>
      </c>
    </row>
    <row r="14" spans="1:16" ht="29" customHeight="1">
      <c r="A14" s="1272"/>
      <c r="B14" s="293" t="s">
        <v>998</v>
      </c>
      <c r="C14" s="333" t="s">
        <v>999</v>
      </c>
      <c r="D14" s="293">
        <v>1</v>
      </c>
      <c r="E14" s="293" t="s">
        <v>907</v>
      </c>
      <c r="F14" s="359">
        <v>19357</v>
      </c>
      <c r="G14" s="355">
        <v>167.95</v>
      </c>
      <c r="H14" s="355" t="s">
        <v>53</v>
      </c>
      <c r="I14" s="355" t="s">
        <v>53</v>
      </c>
      <c r="J14" s="355">
        <v>39.799999999999997</v>
      </c>
      <c r="K14" s="355" t="s">
        <v>53</v>
      </c>
      <c r="L14" s="355" t="s">
        <v>53</v>
      </c>
      <c r="M14" s="355" t="s">
        <v>53</v>
      </c>
      <c r="N14" s="355">
        <v>55.8</v>
      </c>
      <c r="O14" s="357">
        <v>1500</v>
      </c>
      <c r="P14" s="358" t="s">
        <v>53</v>
      </c>
    </row>
    <row r="15" spans="1:16" ht="29" customHeight="1">
      <c r="A15" s="1272"/>
      <c r="B15" s="293" t="s">
        <v>1000</v>
      </c>
      <c r="C15" s="333" t="s">
        <v>1001</v>
      </c>
      <c r="D15" s="293">
        <v>1</v>
      </c>
      <c r="E15" s="293" t="s">
        <v>446</v>
      </c>
      <c r="F15" s="359">
        <v>19357</v>
      </c>
      <c r="G15" s="355">
        <v>359.2</v>
      </c>
      <c r="H15" s="355">
        <v>24</v>
      </c>
      <c r="I15" s="355" t="s">
        <v>53</v>
      </c>
      <c r="J15" s="355">
        <v>253.7</v>
      </c>
      <c r="K15" s="355" t="s">
        <v>53</v>
      </c>
      <c r="L15" s="355" t="s">
        <v>53</v>
      </c>
      <c r="M15" s="355">
        <v>227.4</v>
      </c>
      <c r="N15" s="355">
        <v>106.3</v>
      </c>
      <c r="O15" s="357">
        <v>11735</v>
      </c>
      <c r="P15" s="358" t="s">
        <v>53</v>
      </c>
    </row>
    <row r="16" spans="1:16" ht="29" customHeight="1">
      <c r="A16" s="1272"/>
      <c r="B16" s="293" t="s">
        <v>1002</v>
      </c>
      <c r="C16" s="333" t="s">
        <v>1003</v>
      </c>
      <c r="D16" s="293">
        <v>1</v>
      </c>
      <c r="E16" s="293" t="s">
        <v>472</v>
      </c>
      <c r="F16" s="359">
        <v>19357</v>
      </c>
      <c r="G16" s="356" t="s">
        <v>1804</v>
      </c>
      <c r="H16" s="355" t="s">
        <v>53</v>
      </c>
      <c r="I16" s="355" t="s">
        <v>53</v>
      </c>
      <c r="J16" s="355">
        <v>58.4</v>
      </c>
      <c r="K16" s="356" t="s">
        <v>1805</v>
      </c>
      <c r="L16" s="355" t="s">
        <v>53</v>
      </c>
      <c r="M16" s="355">
        <v>18</v>
      </c>
      <c r="N16" s="355">
        <v>27.5</v>
      </c>
      <c r="O16" s="357">
        <v>1400</v>
      </c>
      <c r="P16" s="358" t="s">
        <v>53</v>
      </c>
    </row>
    <row r="17" spans="1:16" ht="29" customHeight="1">
      <c r="A17" s="1272"/>
      <c r="B17" s="293" t="s">
        <v>1004</v>
      </c>
      <c r="C17" s="333" t="s">
        <v>1005</v>
      </c>
      <c r="D17" s="293">
        <v>1</v>
      </c>
      <c r="E17" s="293" t="s">
        <v>907</v>
      </c>
      <c r="F17" s="359">
        <v>18946</v>
      </c>
      <c r="G17" s="355">
        <v>52.3</v>
      </c>
      <c r="H17" s="355" t="s">
        <v>53</v>
      </c>
      <c r="I17" s="355" t="s">
        <v>53</v>
      </c>
      <c r="J17" s="355" t="s">
        <v>53</v>
      </c>
      <c r="K17" s="355" t="s">
        <v>53</v>
      </c>
      <c r="L17" s="355" t="s">
        <v>53</v>
      </c>
      <c r="M17" s="355">
        <v>110.3</v>
      </c>
      <c r="N17" s="355">
        <v>14</v>
      </c>
      <c r="O17" s="357">
        <v>1609</v>
      </c>
      <c r="P17" s="358" t="s">
        <v>53</v>
      </c>
    </row>
    <row r="18" spans="1:16" ht="29" customHeight="1">
      <c r="A18" s="1272"/>
      <c r="B18" s="293" t="s">
        <v>1006</v>
      </c>
      <c r="C18" s="333" t="s">
        <v>1007</v>
      </c>
      <c r="D18" s="293">
        <v>1</v>
      </c>
      <c r="E18" s="293" t="s">
        <v>446</v>
      </c>
      <c r="F18" s="359">
        <v>18946</v>
      </c>
      <c r="G18" s="355">
        <v>569</v>
      </c>
      <c r="H18" s="355">
        <v>34</v>
      </c>
      <c r="I18" s="355" t="s">
        <v>53</v>
      </c>
      <c r="J18" s="356">
        <v>425.3</v>
      </c>
      <c r="K18" s="355">
        <v>53.7</v>
      </c>
      <c r="L18" s="355" t="s">
        <v>53</v>
      </c>
      <c r="M18" s="355">
        <v>334</v>
      </c>
      <c r="N18" s="355">
        <v>76</v>
      </c>
      <c r="O18" s="357">
        <v>20499</v>
      </c>
      <c r="P18" s="358" t="s">
        <v>53</v>
      </c>
    </row>
    <row r="19" spans="1:16" ht="29" customHeight="1">
      <c r="A19" s="1272"/>
      <c r="B19" s="293" t="s">
        <v>1008</v>
      </c>
      <c r="C19" s="333" t="s">
        <v>1009</v>
      </c>
      <c r="D19" s="293">
        <v>1</v>
      </c>
      <c r="E19" s="293" t="s">
        <v>472</v>
      </c>
      <c r="F19" s="359">
        <v>18946</v>
      </c>
      <c r="G19" s="355">
        <v>225.7</v>
      </c>
      <c r="H19" s="355" t="s">
        <v>53</v>
      </c>
      <c r="I19" s="355" t="s">
        <v>53</v>
      </c>
      <c r="J19" s="355" t="s">
        <v>53</v>
      </c>
      <c r="K19" s="355" t="s">
        <v>53</v>
      </c>
      <c r="L19" s="355" t="s">
        <v>53</v>
      </c>
      <c r="M19" s="355">
        <v>112.6</v>
      </c>
      <c r="N19" s="355">
        <v>81.599999999999994</v>
      </c>
      <c r="O19" s="357">
        <v>5600</v>
      </c>
      <c r="P19" s="358" t="s">
        <v>53</v>
      </c>
    </row>
    <row r="20" spans="1:16" ht="29" customHeight="1">
      <c r="A20" s="1272"/>
      <c r="B20" s="293" t="s">
        <v>1010</v>
      </c>
      <c r="C20" s="333" t="s">
        <v>1011</v>
      </c>
      <c r="D20" s="293">
        <v>1</v>
      </c>
      <c r="E20" s="293" t="s">
        <v>907</v>
      </c>
      <c r="F20" s="359">
        <v>19357</v>
      </c>
      <c r="G20" s="355">
        <v>188.5</v>
      </c>
      <c r="H20" s="355">
        <v>128</v>
      </c>
      <c r="I20" s="355" t="s">
        <v>53</v>
      </c>
      <c r="J20" s="355" t="s">
        <v>53</v>
      </c>
      <c r="K20" s="356" t="s">
        <v>683</v>
      </c>
      <c r="L20" s="355" t="s">
        <v>53</v>
      </c>
      <c r="M20" s="355">
        <v>53</v>
      </c>
      <c r="N20" s="355">
        <v>96</v>
      </c>
      <c r="O20" s="357">
        <v>10800</v>
      </c>
      <c r="P20" s="358" t="s">
        <v>53</v>
      </c>
    </row>
    <row r="21" spans="1:16" ht="29" customHeight="1">
      <c r="A21" s="1272"/>
      <c r="B21" s="293" t="s">
        <v>1012</v>
      </c>
      <c r="C21" s="333" t="s">
        <v>1013</v>
      </c>
      <c r="D21" s="293">
        <v>1</v>
      </c>
      <c r="E21" s="293" t="s">
        <v>907</v>
      </c>
      <c r="F21" s="359">
        <v>18819</v>
      </c>
      <c r="G21" s="355">
        <v>319</v>
      </c>
      <c r="H21" s="355">
        <v>20.5</v>
      </c>
      <c r="I21" s="355" t="s">
        <v>53</v>
      </c>
      <c r="J21" s="355">
        <v>193</v>
      </c>
      <c r="K21" s="355">
        <v>90.4</v>
      </c>
      <c r="L21" s="355" t="s">
        <v>53</v>
      </c>
      <c r="M21" s="355">
        <v>146</v>
      </c>
      <c r="N21" s="355">
        <v>115.6</v>
      </c>
      <c r="O21" s="357">
        <v>13088</v>
      </c>
      <c r="P21" s="358" t="s">
        <v>53</v>
      </c>
    </row>
    <row r="22" spans="1:16" ht="29" customHeight="1">
      <c r="A22" s="1272"/>
      <c r="B22" s="293" t="s">
        <v>1014</v>
      </c>
      <c r="C22" s="333" t="s">
        <v>1015</v>
      </c>
      <c r="D22" s="293">
        <v>1</v>
      </c>
      <c r="E22" s="293" t="s">
        <v>907</v>
      </c>
      <c r="F22" s="359">
        <v>19168</v>
      </c>
      <c r="G22" s="355">
        <v>60.3</v>
      </c>
      <c r="H22" s="355">
        <v>147.9</v>
      </c>
      <c r="I22" s="355" t="s">
        <v>53</v>
      </c>
      <c r="J22" s="355" t="s">
        <v>53</v>
      </c>
      <c r="K22" s="355" t="s">
        <v>53</v>
      </c>
      <c r="L22" s="355" t="s">
        <v>53</v>
      </c>
      <c r="M22" s="355">
        <v>105</v>
      </c>
      <c r="N22" s="355">
        <v>67.5</v>
      </c>
      <c r="O22" s="357">
        <v>2600</v>
      </c>
      <c r="P22" s="358" t="s">
        <v>53</v>
      </c>
    </row>
    <row r="23" spans="1:16" ht="29" customHeight="1">
      <c r="A23" s="972" t="s">
        <v>1016</v>
      </c>
      <c r="B23" s="293" t="s">
        <v>846</v>
      </c>
      <c r="C23" s="333" t="s">
        <v>471</v>
      </c>
      <c r="D23" s="309" t="s">
        <v>1017</v>
      </c>
      <c r="E23" s="293" t="s">
        <v>446</v>
      </c>
      <c r="F23" s="359">
        <v>19438</v>
      </c>
      <c r="G23" s="355">
        <v>20</v>
      </c>
      <c r="H23" s="355" t="s">
        <v>53</v>
      </c>
      <c r="I23" s="355" t="s">
        <v>53</v>
      </c>
      <c r="J23" s="355">
        <v>227.7</v>
      </c>
      <c r="K23" s="355" t="s">
        <v>53</v>
      </c>
      <c r="L23" s="355">
        <v>516</v>
      </c>
      <c r="M23" s="355">
        <v>1656</v>
      </c>
      <c r="N23" s="355">
        <v>72</v>
      </c>
      <c r="O23" s="357">
        <v>128776</v>
      </c>
      <c r="P23" s="358" t="s">
        <v>53</v>
      </c>
    </row>
    <row r="24" spans="1:16" ht="29" customHeight="1">
      <c r="A24" s="972"/>
      <c r="B24" s="293" t="s">
        <v>849</v>
      </c>
      <c r="C24" s="333" t="s">
        <v>1018</v>
      </c>
      <c r="D24" s="309" t="s">
        <v>1019</v>
      </c>
      <c r="E24" s="293" t="s">
        <v>907</v>
      </c>
      <c r="F24" s="359">
        <v>19176</v>
      </c>
      <c r="G24" s="355">
        <v>1806</v>
      </c>
      <c r="H24" s="355">
        <v>50</v>
      </c>
      <c r="I24" s="355" t="s">
        <v>53</v>
      </c>
      <c r="J24" s="356" t="s">
        <v>684</v>
      </c>
      <c r="K24" s="355" t="s">
        <v>53</v>
      </c>
      <c r="L24" s="355">
        <v>345</v>
      </c>
      <c r="M24" s="355">
        <v>379</v>
      </c>
      <c r="N24" s="355">
        <v>448</v>
      </c>
      <c r="O24" s="357">
        <v>51160</v>
      </c>
      <c r="P24" s="358" t="s">
        <v>53</v>
      </c>
    </row>
    <row r="25" spans="1:16" ht="29" customHeight="1">
      <c r="A25" s="972"/>
      <c r="B25" s="322" t="s">
        <v>1020</v>
      </c>
      <c r="C25" s="318" t="s">
        <v>1021</v>
      </c>
      <c r="D25" s="322" t="s">
        <v>907</v>
      </c>
      <c r="E25" s="322" t="s">
        <v>907</v>
      </c>
      <c r="F25" s="361">
        <v>19176</v>
      </c>
      <c r="G25" s="362">
        <v>1472</v>
      </c>
      <c r="H25" s="362">
        <v>62</v>
      </c>
      <c r="I25" s="362" t="s">
        <v>53</v>
      </c>
      <c r="J25" s="363" t="s">
        <v>685</v>
      </c>
      <c r="K25" s="362">
        <v>473</v>
      </c>
      <c r="L25" s="362">
        <v>145</v>
      </c>
      <c r="M25" s="362">
        <v>999</v>
      </c>
      <c r="N25" s="362">
        <v>337</v>
      </c>
      <c r="O25" s="295">
        <v>161610</v>
      </c>
      <c r="P25" s="364">
        <v>343</v>
      </c>
    </row>
    <row r="26" spans="1:16" ht="19.5" customHeight="1">
      <c r="A26" s="1022" t="s">
        <v>1806</v>
      </c>
      <c r="B26" s="1022"/>
      <c r="C26" s="1022"/>
      <c r="D26" s="1022"/>
      <c r="E26" s="1022"/>
      <c r="F26" s="1022"/>
      <c r="G26" s="1022"/>
      <c r="H26" s="291"/>
      <c r="I26" s="291"/>
      <c r="J26" s="291"/>
      <c r="K26" s="291"/>
      <c r="L26" s="291"/>
      <c r="M26" s="1113" t="s">
        <v>1807</v>
      </c>
      <c r="N26" s="1113"/>
      <c r="O26" s="1113"/>
      <c r="P26" s="1113"/>
    </row>
    <row r="27" spans="1:16" ht="18" customHeight="1">
      <c r="A27" s="291"/>
      <c r="B27" s="291"/>
      <c r="C27" s="291"/>
      <c r="D27" s="291"/>
      <c r="E27" s="291"/>
      <c r="F27" s="291"/>
      <c r="G27" s="291"/>
      <c r="H27" s="291"/>
      <c r="I27" s="291"/>
      <c r="J27" s="291"/>
      <c r="K27" s="291"/>
      <c r="L27" s="291"/>
      <c r="M27" s="291"/>
      <c r="N27" s="291"/>
      <c r="O27" s="291"/>
      <c r="P27" s="291"/>
    </row>
  </sheetData>
  <sheetProtection selectLockedCells="1" selectUnlockedCells="1"/>
  <mergeCells count="18">
    <mergeCell ref="A26:G26"/>
    <mergeCell ref="M26:P26"/>
    <mergeCell ref="A5:A22"/>
    <mergeCell ref="B5:B8"/>
    <mergeCell ref="D5:D8"/>
    <mergeCell ref="E5:E8"/>
    <mergeCell ref="F5:F8"/>
    <mergeCell ref="A23:A25"/>
    <mergeCell ref="A1:E1"/>
    <mergeCell ref="A2:F2"/>
    <mergeCell ref="O2:P2"/>
    <mergeCell ref="A3:A4"/>
    <mergeCell ref="B3:B4"/>
    <mergeCell ref="C3:C4"/>
    <mergeCell ref="D3:D4"/>
    <mergeCell ref="E3:E4"/>
    <mergeCell ref="F3:F4"/>
    <mergeCell ref="G3:P3"/>
  </mergeCells>
  <phoneticPr fontId="5"/>
  <pageMargins left="0.78740157480314965" right="0.39370078740157483" top="0.39370078740157483" bottom="0.39370078740157483" header="0" footer="0"/>
  <pageSetup paperSize="9" scale="81" firstPageNumber="0" orientation="landscape" r:id="rId1"/>
  <headerFooter scaleWithDoc="0" alignWithMargins="0">
    <oddFooter>&amp;C&amp;"ＭＳ 明朝,標準"－３６－</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9">
    <pageSetUpPr fitToPage="1"/>
  </sheetPr>
  <dimension ref="B2:U23"/>
  <sheetViews>
    <sheetView showGridLines="0" view="pageLayout" zoomScaleNormal="100" workbookViewId="0">
      <selection activeCell="F6" sqref="F6"/>
    </sheetView>
  </sheetViews>
  <sheetFormatPr defaultColWidth="9" defaultRowHeight="14.4"/>
  <cols>
    <col min="1" max="1" width="7.109375" style="226" customWidth="1"/>
    <col min="2" max="2" width="3.109375" style="226" customWidth="1"/>
    <col min="3" max="3" width="18.44140625" style="226" customWidth="1"/>
    <col min="4" max="5" width="3.109375" style="226" customWidth="1"/>
    <col min="6" max="6" width="17.44140625" style="226" customWidth="1"/>
    <col min="7" max="7" width="14.21875" style="226" customWidth="1"/>
    <col min="8" max="9" width="3.109375" style="226" customWidth="1"/>
    <col min="10" max="11" width="10.77734375" style="226" customWidth="1"/>
    <col min="12" max="13" width="3.109375" style="226" customWidth="1"/>
    <col min="14" max="14" width="4.77734375" style="226" customWidth="1"/>
    <col min="15" max="21" width="3.109375" style="226" customWidth="1"/>
    <col min="22" max="22" width="5" style="226" customWidth="1"/>
    <col min="23" max="23" width="9" style="226" customWidth="1"/>
    <col min="24" max="16384" width="9" style="226"/>
  </cols>
  <sheetData>
    <row r="2" spans="2:21" ht="24.05" customHeight="1">
      <c r="C2" s="226" t="s">
        <v>1947</v>
      </c>
    </row>
    <row r="3" spans="2:21" ht="24.05" customHeight="1">
      <c r="C3" s="226" t="s">
        <v>1948</v>
      </c>
    </row>
    <row r="4" spans="2:21" ht="24.05" customHeight="1">
      <c r="C4" s="226" t="s">
        <v>1949</v>
      </c>
    </row>
    <row r="5" spans="2:21" ht="24.05" customHeight="1">
      <c r="C5" s="226" t="s">
        <v>1950</v>
      </c>
    </row>
    <row r="6" spans="2:21" ht="24.05" customHeight="1">
      <c r="C6" s="226" t="s">
        <v>1022</v>
      </c>
    </row>
    <row r="7" spans="2:21" ht="16.55" customHeight="1"/>
    <row r="8" spans="2:21" ht="24.05" customHeight="1">
      <c r="C8" s="226" t="s">
        <v>686</v>
      </c>
    </row>
    <row r="9" spans="2:21" ht="24.05" customHeight="1">
      <c r="C9" s="226" t="s">
        <v>1031</v>
      </c>
    </row>
    <row r="10" spans="2:21" ht="24.05" customHeight="1">
      <c r="C10" s="226" t="s">
        <v>1032</v>
      </c>
    </row>
    <row r="11" spans="2:21" ht="24.05" customHeight="1">
      <c r="B11" s="1306" t="s">
        <v>1091</v>
      </c>
      <c r="C11" s="1306"/>
      <c r="D11" s="1306"/>
      <c r="E11" s="369"/>
      <c r="F11" s="1309" t="s">
        <v>687</v>
      </c>
      <c r="G11" s="1307"/>
      <c r="H11" s="370"/>
      <c r="I11" s="1307" t="s">
        <v>688</v>
      </c>
      <c r="J11" s="1308"/>
      <c r="K11" s="1308"/>
      <c r="L11" s="1309"/>
      <c r="M11" s="1306" t="s">
        <v>1092</v>
      </c>
      <c r="N11" s="1306"/>
      <c r="O11" s="1306"/>
      <c r="P11" s="1306"/>
      <c r="Q11" s="1306"/>
      <c r="R11" s="1306"/>
      <c r="S11" s="1306"/>
      <c r="T11" s="1306"/>
      <c r="U11" s="1306"/>
    </row>
    <row r="12" spans="2:21" ht="24.05" customHeight="1">
      <c r="B12" s="365"/>
      <c r="C12" s="371" t="s">
        <v>689</v>
      </c>
      <c r="D12" s="370"/>
      <c r="E12" s="369"/>
      <c r="F12" s="1310" t="s">
        <v>1951</v>
      </c>
      <c r="G12" s="1311"/>
      <c r="H12" s="370"/>
      <c r="I12" s="369"/>
      <c r="J12" s="1310" t="s">
        <v>690</v>
      </c>
      <c r="K12" s="1311"/>
      <c r="L12" s="370"/>
      <c r="M12" s="365"/>
      <c r="N12" s="367" t="s">
        <v>1033</v>
      </c>
      <c r="O12" s="368" t="s">
        <v>857</v>
      </c>
      <c r="P12" s="367" t="s">
        <v>1034</v>
      </c>
      <c r="Q12" s="368" t="s">
        <v>1037</v>
      </c>
      <c r="R12" s="367" t="s">
        <v>1035</v>
      </c>
      <c r="S12" s="368" t="s">
        <v>1025</v>
      </c>
      <c r="T12" s="367" t="s">
        <v>1036</v>
      </c>
      <c r="U12" s="366"/>
    </row>
    <row r="13" spans="2:21" ht="24.05" customHeight="1">
      <c r="B13" s="365"/>
      <c r="C13" s="371" t="s">
        <v>691</v>
      </c>
      <c r="D13" s="370"/>
      <c r="E13" s="369"/>
      <c r="F13" s="1310" t="s">
        <v>692</v>
      </c>
      <c r="G13" s="1311"/>
      <c r="H13" s="370"/>
      <c r="I13" s="369"/>
      <c r="J13" s="1310" t="s">
        <v>693</v>
      </c>
      <c r="K13" s="1311"/>
      <c r="L13" s="370"/>
      <c r="M13" s="365"/>
      <c r="N13" s="367" t="s">
        <v>1033</v>
      </c>
      <c r="O13" s="368" t="s">
        <v>857</v>
      </c>
      <c r="P13" s="367" t="s">
        <v>1034</v>
      </c>
      <c r="Q13" s="368" t="s">
        <v>1037</v>
      </c>
      <c r="R13" s="367" t="s">
        <v>1035</v>
      </c>
      <c r="S13" s="368" t="s">
        <v>1025</v>
      </c>
      <c r="T13" s="367" t="s">
        <v>1036</v>
      </c>
      <c r="U13" s="366"/>
    </row>
    <row r="14" spans="2:21" ht="24.05" customHeight="1">
      <c r="B14" s="365"/>
      <c r="C14" s="371" t="s">
        <v>691</v>
      </c>
      <c r="D14" s="370"/>
      <c r="E14" s="369"/>
      <c r="F14" s="1310" t="s">
        <v>694</v>
      </c>
      <c r="G14" s="1311"/>
      <c r="H14" s="370"/>
      <c r="I14" s="369"/>
      <c r="J14" s="1310" t="s">
        <v>695</v>
      </c>
      <c r="K14" s="1311"/>
      <c r="L14" s="370"/>
      <c r="M14" s="365"/>
      <c r="N14" s="367" t="s">
        <v>1033</v>
      </c>
      <c r="O14" s="368" t="s">
        <v>857</v>
      </c>
      <c r="P14" s="367" t="s">
        <v>1034</v>
      </c>
      <c r="Q14" s="368" t="s">
        <v>1026</v>
      </c>
      <c r="R14" s="367" t="s">
        <v>1035</v>
      </c>
      <c r="S14" s="368" t="s">
        <v>1027</v>
      </c>
      <c r="T14" s="367" t="s">
        <v>1036</v>
      </c>
      <c r="U14" s="366"/>
    </row>
    <row r="15" spans="2:21" ht="24.05" customHeight="1">
      <c r="B15" s="365"/>
      <c r="C15" s="371" t="s">
        <v>696</v>
      </c>
      <c r="D15" s="370"/>
      <c r="E15" s="369"/>
      <c r="F15" s="1310" t="s">
        <v>697</v>
      </c>
      <c r="G15" s="1311"/>
      <c r="H15" s="370"/>
      <c r="I15" s="369"/>
      <c r="J15" s="1310" t="s">
        <v>698</v>
      </c>
      <c r="K15" s="1311"/>
      <c r="L15" s="370"/>
      <c r="M15" s="365"/>
      <c r="N15" s="367" t="s">
        <v>1033</v>
      </c>
      <c r="O15" s="368" t="s">
        <v>857</v>
      </c>
      <c r="P15" s="367" t="s">
        <v>1034</v>
      </c>
      <c r="Q15" s="368" t="s">
        <v>1037</v>
      </c>
      <c r="R15" s="367" t="s">
        <v>1035</v>
      </c>
      <c r="S15" s="368" t="s">
        <v>1025</v>
      </c>
      <c r="T15" s="367" t="s">
        <v>1036</v>
      </c>
      <c r="U15" s="366"/>
    </row>
    <row r="16" spans="2:21" ht="24.05" customHeight="1">
      <c r="B16" s="365"/>
      <c r="C16" s="371" t="s">
        <v>696</v>
      </c>
      <c r="D16" s="370"/>
      <c r="E16" s="369"/>
      <c r="F16" s="1310" t="s">
        <v>699</v>
      </c>
      <c r="G16" s="1311"/>
      <c r="H16" s="370"/>
      <c r="I16" s="369"/>
      <c r="J16" s="1310" t="s">
        <v>700</v>
      </c>
      <c r="K16" s="1311"/>
      <c r="L16" s="370"/>
      <c r="M16" s="365"/>
      <c r="N16" s="367" t="s">
        <v>1033</v>
      </c>
      <c r="O16" s="368" t="s">
        <v>1028</v>
      </c>
      <c r="P16" s="367" t="s">
        <v>1034</v>
      </c>
      <c r="Q16" s="368" t="s">
        <v>1029</v>
      </c>
      <c r="R16" s="367" t="s">
        <v>1035</v>
      </c>
      <c r="S16" s="368" t="s">
        <v>1030</v>
      </c>
      <c r="T16" s="367" t="s">
        <v>1036</v>
      </c>
      <c r="U16" s="366"/>
    </row>
    <row r="17" spans="2:21" ht="24.05" customHeight="1">
      <c r="B17" s="365"/>
      <c r="C17" s="371" t="s">
        <v>696</v>
      </c>
      <c r="D17" s="370"/>
      <c r="E17" s="369"/>
      <c r="F17" s="1310" t="s">
        <v>701</v>
      </c>
      <c r="G17" s="1311"/>
      <c r="H17" s="370"/>
      <c r="I17" s="369"/>
      <c r="J17" s="1310" t="s">
        <v>702</v>
      </c>
      <c r="K17" s="1311"/>
      <c r="L17" s="370"/>
      <c r="M17" s="365"/>
      <c r="N17" s="367" t="s">
        <v>1033</v>
      </c>
      <c r="O17" s="368" t="s">
        <v>857</v>
      </c>
      <c r="P17" s="367" t="s">
        <v>1034</v>
      </c>
      <c r="Q17" s="368" t="s">
        <v>1026</v>
      </c>
      <c r="R17" s="367" t="s">
        <v>1035</v>
      </c>
      <c r="S17" s="368" t="s">
        <v>1027</v>
      </c>
      <c r="T17" s="367" t="s">
        <v>1036</v>
      </c>
      <c r="U17" s="366"/>
    </row>
    <row r="18" spans="2:21" ht="24.05" customHeight="1"/>
    <row r="19" spans="2:21" ht="24.05" customHeight="1">
      <c r="C19" s="226" t="s">
        <v>1023</v>
      </c>
    </row>
    <row r="20" spans="2:21" ht="24.05" customHeight="1">
      <c r="C20" s="226" t="s">
        <v>1952</v>
      </c>
    </row>
    <row r="21" spans="2:21" ht="24.05" customHeight="1">
      <c r="C21" s="226" t="s">
        <v>1953</v>
      </c>
    </row>
    <row r="22" spans="2:21" ht="24.05" customHeight="1">
      <c r="C22" s="1313" t="s">
        <v>703</v>
      </c>
      <c r="D22" s="1313"/>
      <c r="E22" s="1313"/>
      <c r="F22" s="1313"/>
      <c r="G22" s="1307" t="s">
        <v>1954</v>
      </c>
      <c r="H22" s="1308"/>
      <c r="I22" s="1308"/>
      <c r="J22" s="1308"/>
      <c r="K22" s="1309"/>
      <c r="L22" s="1307" t="s">
        <v>1024</v>
      </c>
      <c r="M22" s="1308"/>
      <c r="N22" s="1308"/>
      <c r="O22" s="1308"/>
      <c r="P22" s="1308"/>
      <c r="Q22" s="1308"/>
      <c r="R22" s="1308"/>
      <c r="S22" s="1308"/>
      <c r="T22" s="1308"/>
      <c r="U22" s="1309"/>
    </row>
    <row r="23" spans="2:21" ht="24.05" customHeight="1">
      <c r="C23" s="1312" t="s">
        <v>1955</v>
      </c>
      <c r="D23" s="1312"/>
      <c r="E23" s="1312"/>
      <c r="F23" s="1312"/>
      <c r="G23" s="1307" t="s">
        <v>704</v>
      </c>
      <c r="H23" s="1308"/>
      <c r="I23" s="1308"/>
      <c r="J23" s="1308"/>
      <c r="K23" s="1309"/>
      <c r="L23" s="1307" t="s">
        <v>1808</v>
      </c>
      <c r="M23" s="1308"/>
      <c r="N23" s="1308"/>
      <c r="O23" s="1308"/>
      <c r="P23" s="1308"/>
      <c r="Q23" s="1308"/>
      <c r="R23" s="1308"/>
      <c r="S23" s="1308"/>
      <c r="T23" s="1308"/>
      <c r="U23" s="1309"/>
    </row>
  </sheetData>
  <mergeCells count="22">
    <mergeCell ref="L23:U23"/>
    <mergeCell ref="F15:G15"/>
    <mergeCell ref="J15:K15"/>
    <mergeCell ref="F16:G16"/>
    <mergeCell ref="J16:K16"/>
    <mergeCell ref="C23:F23"/>
    <mergeCell ref="F17:G17"/>
    <mergeCell ref="J17:K17"/>
    <mergeCell ref="C22:F22"/>
    <mergeCell ref="G22:K22"/>
    <mergeCell ref="G23:K23"/>
    <mergeCell ref="L22:U22"/>
    <mergeCell ref="F14:G14"/>
    <mergeCell ref="J14:K14"/>
    <mergeCell ref="F11:G11"/>
    <mergeCell ref="F12:G12"/>
    <mergeCell ref="J12:K12"/>
    <mergeCell ref="M11:U11"/>
    <mergeCell ref="I11:L11"/>
    <mergeCell ref="B11:D11"/>
    <mergeCell ref="F13:G13"/>
    <mergeCell ref="J13:K13"/>
  </mergeCells>
  <phoneticPr fontId="5"/>
  <pageMargins left="0.78740157480314965" right="0.39370078740157483" top="0.39370078740157483" bottom="0.39370078740157483" header="0" footer="0"/>
  <pageSetup paperSize="9" orientation="landscape" horizontalDpi="4294967292" r:id="rId1"/>
  <headerFooter scaleWithDoc="0" alignWithMargins="0">
    <oddFooter>&amp;C&amp;"ＭＳ 明朝,標準"－３７－</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A883E-C01E-4462-972D-0209969B1BAE}">
  <sheetPr codeName="Sheet4">
    <pageSetUpPr fitToPage="1"/>
  </sheetPr>
  <dimension ref="A1:N54"/>
  <sheetViews>
    <sheetView showGridLines="0" view="pageLayout" zoomScaleNormal="100" zoomScaleSheetLayoutView="100" workbookViewId="0">
      <selection activeCell="B7" sqref="B7:N7"/>
    </sheetView>
  </sheetViews>
  <sheetFormatPr defaultColWidth="9" defaultRowHeight="14.4"/>
  <cols>
    <col min="1" max="1" width="29.109375" style="3" customWidth="1"/>
    <col min="2" max="3" width="4.33203125" style="3" customWidth="1"/>
    <col min="4" max="4" width="12.21875" style="3" customWidth="1"/>
    <col min="5" max="5" width="11.44140625" style="3" customWidth="1"/>
    <col min="6" max="6" width="4.33203125" style="3" customWidth="1"/>
    <col min="7" max="7" width="9.44140625" style="3" customWidth="1"/>
    <col min="8" max="8" width="17.77734375" style="3" customWidth="1"/>
    <col min="9" max="10" width="2.5546875" style="3" customWidth="1"/>
    <col min="11" max="11" width="14.33203125" style="3" customWidth="1"/>
    <col min="12" max="12" width="4.21875" style="3" customWidth="1"/>
    <col min="13" max="13" width="44.77734375" style="3" customWidth="1"/>
    <col min="14" max="14" width="20.109375" style="4" customWidth="1"/>
    <col min="15" max="16384" width="9" style="3"/>
  </cols>
  <sheetData>
    <row r="1" spans="1:14" ht="20.3" customHeight="1">
      <c r="A1" s="570" t="s">
        <v>1358</v>
      </c>
      <c r="B1" s="570"/>
      <c r="C1" s="570"/>
      <c r="D1" s="503"/>
      <c r="E1" s="571" t="s">
        <v>1960</v>
      </c>
      <c r="F1" s="571"/>
      <c r="G1" s="571"/>
    </row>
    <row r="2" spans="1:14" ht="19.5" customHeight="1"/>
    <row r="4" spans="1:14" ht="15.05" customHeight="1">
      <c r="A4" s="569" t="s">
        <v>1098</v>
      </c>
      <c r="B4" s="177"/>
      <c r="C4" s="177"/>
      <c r="D4" s="567" t="s">
        <v>1099</v>
      </c>
      <c r="E4" s="567"/>
      <c r="F4" s="177"/>
      <c r="G4" s="573" t="s">
        <v>1350</v>
      </c>
      <c r="H4" s="573"/>
      <c r="I4" s="405"/>
      <c r="J4" s="405"/>
      <c r="K4" s="553" t="s">
        <v>1100</v>
      </c>
      <c r="L4" s="177"/>
      <c r="M4" s="568" t="s">
        <v>1101</v>
      </c>
      <c r="N4" s="409" t="s">
        <v>25</v>
      </c>
    </row>
    <row r="5" spans="1:14" ht="15.05" customHeight="1">
      <c r="A5" s="569"/>
      <c r="C5" s="160"/>
      <c r="D5" s="572" t="s">
        <v>1102</v>
      </c>
      <c r="E5" s="572"/>
      <c r="G5" s="573"/>
      <c r="H5" s="573"/>
      <c r="I5" s="404"/>
      <c r="J5" s="404"/>
      <c r="K5" s="553"/>
      <c r="M5" s="568"/>
      <c r="N5" s="500" t="s">
        <v>1849</v>
      </c>
    </row>
    <row r="6" spans="1:14" ht="8.5500000000000007" customHeight="1">
      <c r="C6" s="171"/>
      <c r="D6" s="556"/>
      <c r="G6" s="573"/>
      <c r="H6" s="573"/>
      <c r="I6" s="404"/>
      <c r="N6" s="552" t="s">
        <v>1850</v>
      </c>
    </row>
    <row r="7" spans="1:14" ht="9" customHeight="1">
      <c r="C7" s="171"/>
      <c r="D7" s="557"/>
      <c r="N7" s="552"/>
    </row>
    <row r="8" spans="1:14" ht="12.8" customHeight="1">
      <c r="C8" s="176"/>
      <c r="D8" s="553" t="s">
        <v>1103</v>
      </c>
      <c r="E8" s="553"/>
      <c r="F8" s="177"/>
      <c r="G8" s="564" t="s">
        <v>1714</v>
      </c>
      <c r="H8" s="553"/>
      <c r="I8" s="177"/>
      <c r="J8" s="177"/>
      <c r="K8" s="553" t="s">
        <v>1104</v>
      </c>
      <c r="L8" s="177"/>
      <c r="M8" s="553" t="s">
        <v>1105</v>
      </c>
      <c r="N8" s="501" t="s">
        <v>1851</v>
      </c>
    </row>
    <row r="9" spans="1:14" ht="12.8" customHeight="1">
      <c r="C9" s="160"/>
      <c r="D9" s="553"/>
      <c r="E9" s="553"/>
      <c r="G9" s="553" t="s">
        <v>1106</v>
      </c>
      <c r="H9" s="553"/>
      <c r="J9" s="160"/>
      <c r="K9" s="553"/>
      <c r="M9" s="553"/>
      <c r="N9" s="501"/>
    </row>
    <row r="10" spans="1:14" ht="12.8" customHeight="1">
      <c r="C10" s="171"/>
      <c r="J10" s="176"/>
      <c r="K10" s="556" t="s">
        <v>1351</v>
      </c>
      <c r="L10" s="177"/>
      <c r="M10" s="553" t="s">
        <v>1352</v>
      </c>
      <c r="N10" s="500" t="s">
        <v>24</v>
      </c>
    </row>
    <row r="11" spans="1:14" ht="12.8" customHeight="1">
      <c r="C11" s="171"/>
      <c r="K11" s="556"/>
      <c r="M11" s="553"/>
      <c r="N11" s="500" t="s">
        <v>1852</v>
      </c>
    </row>
    <row r="12" spans="1:14" ht="10.5" customHeight="1">
      <c r="C12" s="171"/>
      <c r="D12" s="169"/>
      <c r="N12" s="500" t="s">
        <v>23</v>
      </c>
    </row>
    <row r="13" spans="1:14" ht="15.05" customHeight="1">
      <c r="C13" s="176"/>
      <c r="D13" s="553" t="s">
        <v>1353</v>
      </c>
      <c r="E13" s="177"/>
      <c r="F13" s="177"/>
      <c r="G13" s="3" t="s">
        <v>1354</v>
      </c>
      <c r="J13" s="177"/>
      <c r="K13" s="177"/>
      <c r="L13" s="177"/>
      <c r="M13" s="3" t="s">
        <v>1107</v>
      </c>
      <c r="N13" s="500" t="s">
        <v>1853</v>
      </c>
    </row>
    <row r="14" spans="1:14" ht="15.05" customHeight="1">
      <c r="D14" s="553"/>
      <c r="G14" s="3" t="s">
        <v>1355</v>
      </c>
      <c r="M14" s="3" t="s">
        <v>1108</v>
      </c>
      <c r="N14" s="502" t="s">
        <v>20</v>
      </c>
    </row>
    <row r="15" spans="1:14" ht="15.05" customHeight="1">
      <c r="D15" s="3" t="s">
        <v>369</v>
      </c>
      <c r="G15" s="3" t="s">
        <v>1109</v>
      </c>
      <c r="M15" s="3" t="s">
        <v>1110</v>
      </c>
      <c r="N15" s="3"/>
    </row>
    <row r="16" spans="1:14" ht="15.05" customHeight="1">
      <c r="M16" s="3" t="s">
        <v>1111</v>
      </c>
      <c r="N16" s="3"/>
    </row>
    <row r="17" spans="1:14" ht="15.05" customHeight="1">
      <c r="M17" s="3" t="s">
        <v>1112</v>
      </c>
    </row>
    <row r="18" spans="1:14" ht="6.05" customHeight="1" thickBot="1">
      <c r="A18" s="406"/>
      <c r="B18" s="406"/>
      <c r="C18" s="407"/>
      <c r="D18" s="407"/>
      <c r="E18" s="407"/>
      <c r="F18" s="407"/>
      <c r="G18" s="407"/>
      <c r="H18" s="407"/>
      <c r="I18" s="407"/>
      <c r="J18" s="407"/>
      <c r="K18" s="407"/>
      <c r="L18" s="407"/>
      <c r="M18" s="407" t="s">
        <v>369</v>
      </c>
      <c r="N18" s="5"/>
    </row>
    <row r="19" spans="1:14" ht="6.05" customHeight="1"/>
    <row r="20" spans="1:14" ht="13.75" customHeight="1">
      <c r="A20" s="3" t="s">
        <v>1113</v>
      </c>
      <c r="D20" s="572" t="s">
        <v>1854</v>
      </c>
      <c r="E20" s="572"/>
      <c r="F20" s="177"/>
      <c r="G20" s="553" t="s">
        <v>1114</v>
      </c>
      <c r="H20" s="553"/>
      <c r="I20" s="553"/>
      <c r="J20" s="553"/>
      <c r="K20" s="553"/>
      <c r="L20" s="553"/>
      <c r="M20" s="553"/>
    </row>
    <row r="21" spans="1:14" ht="11.8" customHeight="1">
      <c r="A21" s="553" t="s">
        <v>1204</v>
      </c>
      <c r="C21" s="160"/>
      <c r="D21" s="572"/>
      <c r="E21" s="572"/>
      <c r="G21" s="553" t="s">
        <v>1115</v>
      </c>
      <c r="H21" s="553"/>
      <c r="I21" s="553"/>
      <c r="J21" s="553"/>
      <c r="K21" s="553"/>
      <c r="L21" s="553"/>
      <c r="M21" s="553"/>
      <c r="N21" s="559" t="s">
        <v>1855</v>
      </c>
    </row>
    <row r="22" spans="1:14" ht="10" customHeight="1">
      <c r="A22" s="553"/>
      <c r="C22" s="171"/>
      <c r="D22" s="411"/>
      <c r="E22" s="411"/>
      <c r="G22" s="553"/>
      <c r="H22" s="553"/>
      <c r="I22" s="553"/>
      <c r="J22" s="553"/>
      <c r="K22" s="553"/>
      <c r="L22" s="553"/>
      <c r="M22" s="553"/>
      <c r="N22" s="560"/>
    </row>
    <row r="23" spans="1:14" ht="10" customHeight="1">
      <c r="A23" s="574" t="s">
        <v>1856</v>
      </c>
      <c r="C23" s="171"/>
      <c r="D23" s="169"/>
      <c r="N23" s="563" t="s">
        <v>1857</v>
      </c>
    </row>
    <row r="24" spans="1:14" ht="15.75" customHeight="1">
      <c r="A24" s="574"/>
      <c r="C24" s="176"/>
      <c r="D24" s="553" t="s">
        <v>1116</v>
      </c>
      <c r="E24" s="553"/>
      <c r="F24" s="177"/>
      <c r="G24" s="553" t="s">
        <v>1117</v>
      </c>
      <c r="H24" s="553"/>
      <c r="I24" s="553"/>
      <c r="J24" s="553"/>
      <c r="K24" s="553"/>
      <c r="L24" s="553"/>
      <c r="M24" s="553"/>
      <c r="N24" s="563"/>
    </row>
    <row r="25" spans="1:14" ht="15.75" customHeight="1">
      <c r="A25" s="223" t="s">
        <v>1356</v>
      </c>
      <c r="B25" s="177"/>
      <c r="C25" s="160"/>
      <c r="D25" s="553"/>
      <c r="E25" s="553"/>
      <c r="G25" s="3" t="s">
        <v>1205</v>
      </c>
      <c r="N25" s="442" t="s">
        <v>1858</v>
      </c>
    </row>
    <row r="26" spans="1:14" ht="7.2" customHeight="1">
      <c r="A26" s="569" t="s">
        <v>1118</v>
      </c>
      <c r="C26" s="171"/>
      <c r="D26" s="169"/>
      <c r="N26" s="562" t="s">
        <v>1859</v>
      </c>
    </row>
    <row r="27" spans="1:14" ht="11.3" customHeight="1">
      <c r="A27" s="569"/>
      <c r="C27" s="176"/>
      <c r="D27" s="553" t="s">
        <v>1119</v>
      </c>
      <c r="E27" s="553"/>
      <c r="F27" s="177"/>
      <c r="G27" s="553" t="s">
        <v>1860</v>
      </c>
      <c r="H27" s="553"/>
      <c r="I27" s="553"/>
      <c r="J27" s="553"/>
      <c r="K27" s="553"/>
      <c r="L27" s="553"/>
      <c r="M27" s="553"/>
      <c r="N27" s="562"/>
    </row>
    <row r="28" spans="1:14" ht="11.3" customHeight="1">
      <c r="A28" s="569" t="s">
        <v>1357</v>
      </c>
      <c r="C28" s="171"/>
      <c r="D28" s="553"/>
      <c r="E28" s="553"/>
      <c r="G28" s="553"/>
      <c r="H28" s="553"/>
      <c r="I28" s="553"/>
      <c r="J28" s="553"/>
      <c r="K28" s="553"/>
      <c r="L28" s="553"/>
      <c r="M28" s="553"/>
      <c r="N28" s="561" t="s">
        <v>1861</v>
      </c>
    </row>
    <row r="29" spans="1:14" ht="7.85" customHeight="1">
      <c r="A29" s="569"/>
      <c r="C29" s="171"/>
      <c r="D29" s="169"/>
      <c r="N29" s="561"/>
    </row>
    <row r="30" spans="1:14" ht="16.55" customHeight="1">
      <c r="A30" s="223" t="s">
        <v>1961</v>
      </c>
      <c r="C30" s="176"/>
      <c r="D30" s="553" t="s">
        <v>1120</v>
      </c>
      <c r="E30" s="553"/>
      <c r="F30" s="177"/>
      <c r="G30" s="3" t="s">
        <v>1121</v>
      </c>
      <c r="N30" s="442"/>
    </row>
    <row r="31" spans="1:14" ht="16.55" customHeight="1">
      <c r="A31" s="223" t="s">
        <v>1962</v>
      </c>
      <c r="D31" s="553"/>
      <c r="E31" s="553"/>
      <c r="G31" s="3" t="s">
        <v>1862</v>
      </c>
      <c r="N31" s="443" t="s">
        <v>1039</v>
      </c>
    </row>
    <row r="32" spans="1:14" ht="16.55" customHeight="1">
      <c r="A32" s="223" t="s">
        <v>1963</v>
      </c>
      <c r="G32" s="553" t="s">
        <v>1122</v>
      </c>
      <c r="H32" s="553"/>
      <c r="I32" s="553"/>
      <c r="J32" s="553"/>
      <c r="K32" s="553"/>
      <c r="L32" s="553"/>
      <c r="M32" s="553"/>
    </row>
    <row r="33" spans="1:14" ht="7.55" customHeight="1" thickBot="1">
      <c r="A33" s="406"/>
      <c r="B33" s="406"/>
      <c r="C33" s="407"/>
      <c r="D33" s="407"/>
      <c r="E33" s="407"/>
      <c r="F33" s="407"/>
      <c r="G33" s="407"/>
      <c r="H33" s="407"/>
      <c r="I33" s="407"/>
      <c r="J33" s="407"/>
      <c r="K33" s="407"/>
      <c r="L33" s="407"/>
      <c r="M33" s="407"/>
      <c r="N33" s="5"/>
    </row>
    <row r="34" spans="1:14" ht="7.55" customHeight="1"/>
    <row r="35" spans="1:14" ht="13.75" customHeight="1">
      <c r="A35" s="3" t="s">
        <v>1863</v>
      </c>
      <c r="C35" s="177"/>
      <c r="D35" s="553" t="s">
        <v>1864</v>
      </c>
      <c r="E35" s="553"/>
      <c r="F35" s="177"/>
      <c r="G35" s="553" t="s">
        <v>1206</v>
      </c>
      <c r="H35" s="553"/>
      <c r="I35" s="553"/>
      <c r="J35" s="553"/>
      <c r="K35" s="553"/>
      <c r="L35" s="553"/>
      <c r="M35" s="553"/>
      <c r="N35" s="410"/>
    </row>
    <row r="36" spans="1:14" ht="13.75" customHeight="1">
      <c r="C36" s="160"/>
      <c r="D36" s="553"/>
      <c r="E36" s="553"/>
      <c r="G36" s="553"/>
      <c r="H36" s="553"/>
      <c r="I36" s="553"/>
      <c r="J36" s="553"/>
      <c r="K36" s="553"/>
      <c r="L36" s="553"/>
      <c r="M36" s="553"/>
      <c r="N36" s="554" t="s">
        <v>1865</v>
      </c>
    </row>
    <row r="37" spans="1:14" ht="13.75" customHeight="1">
      <c r="A37" s="223" t="s">
        <v>1123</v>
      </c>
      <c r="B37" s="177"/>
      <c r="C37" s="176"/>
      <c r="D37" s="553" t="s">
        <v>1124</v>
      </c>
      <c r="E37" s="553"/>
      <c r="F37" s="177"/>
      <c r="G37" s="553" t="s">
        <v>1866</v>
      </c>
      <c r="H37" s="553"/>
      <c r="I37" s="553"/>
      <c r="J37" s="553"/>
      <c r="K37" s="553"/>
      <c r="L37" s="553"/>
      <c r="M37" s="553"/>
      <c r="N37" s="555"/>
    </row>
    <row r="38" spans="1:14" ht="13.75" customHeight="1">
      <c r="A38" s="223" t="s">
        <v>1125</v>
      </c>
      <c r="C38" s="171"/>
      <c r="D38" s="553"/>
      <c r="E38" s="553"/>
      <c r="G38" s="553"/>
      <c r="H38" s="553"/>
      <c r="I38" s="553"/>
      <c r="J38" s="553"/>
      <c r="K38" s="553"/>
      <c r="L38" s="553"/>
      <c r="M38" s="553"/>
      <c r="N38" s="555" t="s">
        <v>1042</v>
      </c>
    </row>
    <row r="39" spans="1:14" ht="13.75" customHeight="1">
      <c r="C39" s="176"/>
      <c r="D39" s="553" t="s">
        <v>1126</v>
      </c>
      <c r="E39" s="553"/>
      <c r="F39" s="177"/>
      <c r="G39" s="553" t="s">
        <v>1127</v>
      </c>
      <c r="H39" s="553"/>
      <c r="I39" s="553"/>
      <c r="J39" s="553"/>
      <c r="K39" s="553"/>
      <c r="L39" s="553"/>
      <c r="M39" s="553"/>
      <c r="N39" s="565"/>
    </row>
    <row r="40" spans="1:14" ht="13.75" customHeight="1" thickBot="1">
      <c r="A40" s="406"/>
      <c r="B40" s="406"/>
      <c r="C40" s="407"/>
      <c r="D40" s="558"/>
      <c r="E40" s="558"/>
      <c r="F40" s="407"/>
      <c r="G40" s="558"/>
      <c r="H40" s="558"/>
      <c r="I40" s="558"/>
      <c r="J40" s="558"/>
      <c r="K40" s="558"/>
      <c r="L40" s="558"/>
      <c r="M40" s="558"/>
      <c r="N40" s="5"/>
    </row>
    <row r="41" spans="1:14" ht="7.55" customHeight="1"/>
    <row r="42" spans="1:14" ht="12.8" customHeight="1">
      <c r="A42" s="3" t="s">
        <v>1867</v>
      </c>
      <c r="C42" s="177"/>
      <c r="D42" s="553" t="s">
        <v>1128</v>
      </c>
      <c r="E42" s="553"/>
      <c r="F42" s="177"/>
      <c r="G42" s="553" t="s">
        <v>1129</v>
      </c>
      <c r="H42" s="553"/>
      <c r="I42" s="553"/>
      <c r="J42" s="553"/>
      <c r="K42" s="553"/>
      <c r="L42" s="553"/>
      <c r="M42" s="553"/>
      <c r="N42" s="410"/>
    </row>
    <row r="43" spans="1:14" ht="12.8" customHeight="1">
      <c r="C43" s="160"/>
      <c r="D43" s="553"/>
      <c r="E43" s="553"/>
      <c r="G43" s="553"/>
      <c r="H43" s="553"/>
      <c r="I43" s="553"/>
      <c r="J43" s="553"/>
      <c r="K43" s="553"/>
      <c r="L43" s="553"/>
      <c r="M43" s="553"/>
      <c r="N43" s="554" t="s">
        <v>22</v>
      </c>
    </row>
    <row r="44" spans="1:14" ht="12.8" customHeight="1">
      <c r="A44" s="223" t="s">
        <v>1123</v>
      </c>
      <c r="B44" s="177"/>
      <c r="C44" s="176"/>
      <c r="D44" s="553" t="s">
        <v>1130</v>
      </c>
      <c r="E44" s="553"/>
      <c r="F44" s="177"/>
      <c r="G44" s="553" t="s">
        <v>1131</v>
      </c>
      <c r="H44" s="553"/>
      <c r="I44" s="553"/>
      <c r="J44" s="553"/>
      <c r="K44" s="553"/>
      <c r="L44" s="553"/>
      <c r="M44" s="553"/>
      <c r="N44" s="555"/>
    </row>
    <row r="45" spans="1:14" ht="12.8" customHeight="1">
      <c r="A45" s="223" t="s">
        <v>1125</v>
      </c>
      <c r="C45" s="171"/>
      <c r="D45" s="553"/>
      <c r="E45" s="553"/>
      <c r="G45" s="553"/>
      <c r="H45" s="553"/>
      <c r="I45" s="553"/>
      <c r="J45" s="553"/>
      <c r="K45" s="553"/>
      <c r="L45" s="553"/>
      <c r="M45" s="553"/>
      <c r="N45" s="555" t="s">
        <v>1041</v>
      </c>
    </row>
    <row r="46" spans="1:14" ht="12.8" customHeight="1">
      <c r="A46" s="3" t="s">
        <v>1132</v>
      </c>
      <c r="C46" s="176"/>
      <c r="D46" s="553" t="s">
        <v>1133</v>
      </c>
      <c r="E46" s="553"/>
      <c r="F46" s="177"/>
      <c r="G46" s="553" t="s">
        <v>1134</v>
      </c>
      <c r="H46" s="553"/>
      <c r="I46" s="553"/>
      <c r="J46" s="553"/>
      <c r="K46" s="553"/>
      <c r="L46" s="553"/>
      <c r="M46" s="553"/>
      <c r="N46" s="565"/>
    </row>
    <row r="47" spans="1:14" ht="12.8" customHeight="1" thickBot="1">
      <c r="A47" s="406"/>
      <c r="B47" s="406"/>
      <c r="C47" s="407"/>
      <c r="D47" s="558"/>
      <c r="E47" s="558"/>
      <c r="F47" s="407"/>
      <c r="G47" s="558"/>
      <c r="H47" s="558"/>
      <c r="I47" s="558"/>
      <c r="J47" s="558"/>
      <c r="K47" s="558"/>
      <c r="L47" s="558"/>
      <c r="M47" s="558"/>
      <c r="N47" s="5"/>
    </row>
    <row r="48" spans="1:14" ht="7.55" customHeight="1"/>
    <row r="49" spans="1:14" ht="14.25" customHeight="1">
      <c r="A49" s="3" t="s">
        <v>1207</v>
      </c>
      <c r="B49" s="177"/>
      <c r="C49" s="177"/>
      <c r="D49" s="567" t="s">
        <v>1135</v>
      </c>
      <c r="E49" s="567"/>
      <c r="F49" s="553" t="s">
        <v>1136</v>
      </c>
      <c r="G49" s="553"/>
      <c r="H49" s="553"/>
      <c r="I49" s="553"/>
      <c r="J49" s="553"/>
      <c r="K49" s="553"/>
      <c r="L49" s="553"/>
      <c r="M49" s="566"/>
      <c r="N49" s="409" t="s">
        <v>21</v>
      </c>
    </row>
    <row r="50" spans="1:14" ht="15.05" customHeight="1">
      <c r="A50" s="223" t="s">
        <v>1868</v>
      </c>
      <c r="D50" s="567" t="s">
        <v>1137</v>
      </c>
      <c r="E50" s="567"/>
      <c r="F50" s="553"/>
      <c r="G50" s="553"/>
      <c r="H50" s="553"/>
      <c r="I50" s="553"/>
      <c r="J50" s="553"/>
      <c r="K50" s="553"/>
      <c r="L50" s="553"/>
      <c r="M50" s="566"/>
      <c r="N50" s="408" t="s">
        <v>1039</v>
      </c>
    </row>
    <row r="51" spans="1:14" ht="15.05" customHeight="1" thickBot="1">
      <c r="A51" s="406"/>
      <c r="B51" s="406"/>
      <c r="C51" s="407"/>
      <c r="D51" s="407"/>
      <c r="E51" s="407"/>
      <c r="F51" s="407"/>
      <c r="G51" s="407"/>
      <c r="H51" s="407"/>
      <c r="I51" s="407"/>
      <c r="J51" s="407"/>
      <c r="K51" s="407"/>
      <c r="L51" s="407"/>
      <c r="M51" s="407"/>
      <c r="N51" s="5"/>
    </row>
    <row r="52" spans="1:14" ht="7.55" customHeight="1"/>
    <row r="53" spans="1:14" ht="14.25" customHeight="1">
      <c r="A53" s="3" t="s">
        <v>1208</v>
      </c>
      <c r="B53" s="177"/>
      <c r="C53" s="177"/>
      <c r="D53" s="553" t="s">
        <v>1135</v>
      </c>
      <c r="E53" s="553"/>
      <c r="F53" s="553" t="s">
        <v>1138</v>
      </c>
      <c r="G53" s="553"/>
      <c r="H53" s="553"/>
      <c r="I53" s="553"/>
      <c r="J53" s="553"/>
      <c r="K53" s="553"/>
      <c r="L53" s="553"/>
      <c r="M53" s="566"/>
      <c r="N53" s="409" t="s">
        <v>1349</v>
      </c>
    </row>
    <row r="54" spans="1:14" ht="15.05" customHeight="1">
      <c r="A54" s="223" t="s">
        <v>1869</v>
      </c>
      <c r="D54" s="553" t="s">
        <v>1137</v>
      </c>
      <c r="E54" s="553"/>
      <c r="F54" s="553"/>
      <c r="G54" s="553"/>
      <c r="H54" s="553"/>
      <c r="I54" s="553"/>
      <c r="J54" s="553"/>
      <c r="K54" s="553"/>
      <c r="L54" s="553"/>
      <c r="M54" s="566"/>
      <c r="N54" s="408" t="s">
        <v>1040</v>
      </c>
    </row>
  </sheetData>
  <sheetProtection selectLockedCells="1" selectUnlockedCells="1"/>
  <mergeCells count="57">
    <mergeCell ref="A26:A27"/>
    <mergeCell ref="A28:A29"/>
    <mergeCell ref="A1:C1"/>
    <mergeCell ref="E1:G1"/>
    <mergeCell ref="D4:E4"/>
    <mergeCell ref="D5:E5"/>
    <mergeCell ref="A4:A5"/>
    <mergeCell ref="G4:H6"/>
    <mergeCell ref="A23:A24"/>
    <mergeCell ref="G21:M22"/>
    <mergeCell ref="A21:A22"/>
    <mergeCell ref="D20:E21"/>
    <mergeCell ref="D24:E25"/>
    <mergeCell ref="G20:M20"/>
    <mergeCell ref="G24:M24"/>
    <mergeCell ref="K4:K5"/>
    <mergeCell ref="M4:M5"/>
    <mergeCell ref="F53:M54"/>
    <mergeCell ref="G46:M47"/>
    <mergeCell ref="G44:M45"/>
    <mergeCell ref="G42:M43"/>
    <mergeCell ref="D53:E53"/>
    <mergeCell ref="D54:E54"/>
    <mergeCell ref="N45:N46"/>
    <mergeCell ref="N36:N37"/>
    <mergeCell ref="N38:N39"/>
    <mergeCell ref="D44:E45"/>
    <mergeCell ref="D46:E47"/>
    <mergeCell ref="F49:M50"/>
    <mergeCell ref="D42:E43"/>
    <mergeCell ref="D49:E49"/>
    <mergeCell ref="D50:E50"/>
    <mergeCell ref="N23:N24"/>
    <mergeCell ref="K8:K9"/>
    <mergeCell ref="M8:M9"/>
    <mergeCell ref="G32:M32"/>
    <mergeCell ref="G27:M28"/>
    <mergeCell ref="K10:K11"/>
    <mergeCell ref="M10:M11"/>
    <mergeCell ref="G8:H8"/>
    <mergeCell ref="G9:H9"/>
    <mergeCell ref="N6:N7"/>
    <mergeCell ref="D37:E38"/>
    <mergeCell ref="G35:M36"/>
    <mergeCell ref="G37:M38"/>
    <mergeCell ref="N43:N44"/>
    <mergeCell ref="D6:D7"/>
    <mergeCell ref="D39:E40"/>
    <mergeCell ref="D27:E28"/>
    <mergeCell ref="D30:E31"/>
    <mergeCell ref="D13:D14"/>
    <mergeCell ref="G39:M40"/>
    <mergeCell ref="D35:E36"/>
    <mergeCell ref="N21:N22"/>
    <mergeCell ref="N28:N29"/>
    <mergeCell ref="N26:N27"/>
    <mergeCell ref="D8:E9"/>
  </mergeCells>
  <phoneticPr fontId="5"/>
  <printOptions horizontalCentered="1" verticalCentered="1"/>
  <pageMargins left="0.78740157480314965" right="0.39370078740157483" top="0.39370078740157483" bottom="0.39370078740157483" header="0" footer="0"/>
  <pageSetup paperSize="9" scale="75" firstPageNumber="0" orientation="landscape" horizontalDpi="300" verticalDpi="300" r:id="rId1"/>
  <headerFooter scaleWithDoc="0" alignWithMargins="0">
    <oddFooter>&amp;C&amp;"ＭＳ 明朝,標準"－２－</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0">
    <pageSetUpPr fitToPage="1"/>
  </sheetPr>
  <dimension ref="A2:P27"/>
  <sheetViews>
    <sheetView view="pageLayout" zoomScaleNormal="100" workbookViewId="0"/>
  </sheetViews>
  <sheetFormatPr defaultColWidth="9" defaultRowHeight="14.4"/>
  <cols>
    <col min="1" max="1" width="3.109375" style="226" customWidth="1"/>
    <col min="2" max="3" width="9" style="226" customWidth="1"/>
    <col min="4" max="4" width="3.109375" style="226" customWidth="1"/>
    <col min="5" max="16" width="8.6640625" style="226" customWidth="1"/>
    <col min="17" max="17" width="7.109375" style="226" customWidth="1"/>
    <col min="18" max="16384" width="9" style="226"/>
  </cols>
  <sheetData>
    <row r="2" spans="1:16" ht="20.95" customHeight="1">
      <c r="A2" s="226" t="s">
        <v>705</v>
      </c>
    </row>
    <row r="3" spans="1:16" ht="20.95" customHeight="1">
      <c r="A3" s="226" t="s">
        <v>1087</v>
      </c>
    </row>
    <row r="4" spans="1:16" ht="20.95" customHeight="1">
      <c r="A4" s="226" t="s">
        <v>1956</v>
      </c>
    </row>
    <row r="5" spans="1:16" ht="20.95" customHeight="1">
      <c r="A5" s="1306"/>
      <c r="B5" s="1306"/>
      <c r="C5" s="1306"/>
      <c r="D5" s="1306"/>
      <c r="E5" s="1307" t="s">
        <v>1696</v>
      </c>
      <c r="F5" s="1309"/>
      <c r="G5" s="1307" t="s">
        <v>1809</v>
      </c>
      <c r="H5" s="1309"/>
      <c r="I5" s="1307" t="s">
        <v>1810</v>
      </c>
      <c r="J5" s="1309"/>
      <c r="K5" s="1307" t="s">
        <v>1811</v>
      </c>
      <c r="L5" s="1309"/>
    </row>
    <row r="6" spans="1:16" ht="20.95" customHeight="1">
      <c r="A6" s="1306" t="s">
        <v>706</v>
      </c>
      <c r="B6" s="1306"/>
      <c r="C6" s="1306"/>
      <c r="D6" s="1306"/>
      <c r="E6" s="1317">
        <v>25</v>
      </c>
      <c r="F6" s="1318"/>
      <c r="G6" s="1317">
        <v>26</v>
      </c>
      <c r="H6" s="1318"/>
      <c r="I6" s="1317">
        <v>31</v>
      </c>
      <c r="J6" s="1318"/>
      <c r="K6" s="1317">
        <v>26</v>
      </c>
      <c r="L6" s="1318"/>
    </row>
    <row r="7" spans="1:16" ht="20.95" customHeight="1"/>
    <row r="8" spans="1:16" ht="20.95" customHeight="1">
      <c r="A8" s="226" t="s">
        <v>1957</v>
      </c>
    </row>
    <row r="9" spans="1:16" ht="20.95" customHeight="1">
      <c r="A9" s="226" t="s">
        <v>1088</v>
      </c>
    </row>
    <row r="10" spans="1:16" ht="20.95" customHeight="1">
      <c r="A10" s="226" t="s">
        <v>1958</v>
      </c>
    </row>
    <row r="11" spans="1:16" ht="20.95" customHeight="1">
      <c r="A11" s="1314" t="s">
        <v>707</v>
      </c>
      <c r="B11" s="1315"/>
      <c r="C11" s="1315"/>
      <c r="D11" s="1316"/>
      <c r="E11" s="1306" t="s">
        <v>1812</v>
      </c>
      <c r="F11" s="1306"/>
      <c r="G11" s="1306"/>
      <c r="H11" s="1306"/>
      <c r="I11" s="1306" t="s">
        <v>708</v>
      </c>
      <c r="J11" s="1306"/>
      <c r="K11" s="1306"/>
      <c r="L11" s="1306"/>
      <c r="M11" s="1306" t="s">
        <v>1089</v>
      </c>
      <c r="N11" s="1306"/>
      <c r="O11" s="1306"/>
      <c r="P11" s="1306"/>
    </row>
    <row r="12" spans="1:16" ht="20.95" customHeight="1">
      <c r="A12" s="1319" t="s">
        <v>709</v>
      </c>
      <c r="B12" s="1320"/>
      <c r="C12" s="1320"/>
      <c r="D12" s="1321"/>
      <c r="E12" s="227" t="s">
        <v>1699</v>
      </c>
      <c r="F12" s="227" t="s">
        <v>1698</v>
      </c>
      <c r="G12" s="227" t="s">
        <v>1697</v>
      </c>
      <c r="H12" s="227" t="s">
        <v>1085</v>
      </c>
      <c r="I12" s="227" t="s">
        <v>1699</v>
      </c>
      <c r="J12" s="227" t="s">
        <v>1345</v>
      </c>
      <c r="K12" s="227" t="s">
        <v>1203</v>
      </c>
      <c r="L12" s="227" t="s">
        <v>1085</v>
      </c>
      <c r="M12" s="227" t="s">
        <v>1699</v>
      </c>
      <c r="N12" s="227" t="s">
        <v>1345</v>
      </c>
      <c r="O12" s="227" t="s">
        <v>1203</v>
      </c>
      <c r="P12" s="227" t="s">
        <v>1085</v>
      </c>
    </row>
    <row r="13" spans="1:16" ht="20.95" customHeight="1">
      <c r="A13" s="365"/>
      <c r="B13" s="1322" t="s">
        <v>1813</v>
      </c>
      <c r="C13" s="1322"/>
      <c r="D13" s="366"/>
      <c r="E13" s="372">
        <v>11</v>
      </c>
      <c r="F13" s="372">
        <v>24</v>
      </c>
      <c r="G13" s="372">
        <v>6</v>
      </c>
      <c r="H13" s="372">
        <v>28</v>
      </c>
      <c r="I13" s="372">
        <v>20</v>
      </c>
      <c r="J13" s="372">
        <v>7</v>
      </c>
      <c r="K13" s="372">
        <v>6</v>
      </c>
      <c r="L13" s="372">
        <v>1</v>
      </c>
      <c r="M13" s="372">
        <v>2</v>
      </c>
      <c r="N13" s="372">
        <v>3</v>
      </c>
      <c r="O13" s="372">
        <v>1</v>
      </c>
      <c r="P13" s="372">
        <v>1</v>
      </c>
    </row>
    <row r="14" spans="1:16" ht="20.95" customHeight="1">
      <c r="A14" s="365"/>
      <c r="B14" s="1322" t="s">
        <v>692</v>
      </c>
      <c r="C14" s="1322"/>
      <c r="D14" s="366"/>
      <c r="E14" s="372">
        <v>12</v>
      </c>
      <c r="F14" s="372">
        <v>16</v>
      </c>
      <c r="G14" s="372">
        <v>12</v>
      </c>
      <c r="H14" s="372">
        <v>16</v>
      </c>
      <c r="I14" s="372">
        <v>5</v>
      </c>
      <c r="J14" s="372">
        <v>7</v>
      </c>
      <c r="K14" s="372">
        <v>6</v>
      </c>
      <c r="L14" s="372">
        <v>6</v>
      </c>
      <c r="M14" s="372">
        <v>5</v>
      </c>
      <c r="N14" s="372">
        <v>8</v>
      </c>
      <c r="O14" s="372">
        <v>2</v>
      </c>
      <c r="P14" s="372">
        <v>12</v>
      </c>
    </row>
    <row r="15" spans="1:16" ht="20.95" customHeight="1">
      <c r="A15" s="365"/>
      <c r="B15" s="1322" t="s">
        <v>694</v>
      </c>
      <c r="C15" s="1322"/>
      <c r="D15" s="366"/>
      <c r="E15" s="372">
        <v>4</v>
      </c>
      <c r="F15" s="372">
        <v>7</v>
      </c>
      <c r="G15" s="372">
        <v>2</v>
      </c>
      <c r="H15" s="372">
        <v>5</v>
      </c>
      <c r="I15" s="372">
        <v>1</v>
      </c>
      <c r="J15" s="372">
        <v>0</v>
      </c>
      <c r="K15" s="372">
        <v>0</v>
      </c>
      <c r="L15" s="372">
        <v>1</v>
      </c>
      <c r="M15" s="372">
        <v>3</v>
      </c>
      <c r="N15" s="372">
        <v>0</v>
      </c>
      <c r="O15" s="372">
        <v>3</v>
      </c>
      <c r="P15" s="372">
        <v>1</v>
      </c>
    </row>
    <row r="16" spans="1:16" ht="20.95" customHeight="1">
      <c r="A16" s="365"/>
      <c r="B16" s="1322" t="s">
        <v>697</v>
      </c>
      <c r="C16" s="1322"/>
      <c r="D16" s="366"/>
      <c r="E16" s="372">
        <v>11</v>
      </c>
      <c r="F16" s="372">
        <v>11</v>
      </c>
      <c r="G16" s="372">
        <v>8</v>
      </c>
      <c r="H16" s="372">
        <v>12</v>
      </c>
      <c r="I16" s="372">
        <v>5</v>
      </c>
      <c r="J16" s="372">
        <v>4</v>
      </c>
      <c r="K16" s="372">
        <v>2</v>
      </c>
      <c r="L16" s="372">
        <v>4</v>
      </c>
      <c r="M16" s="372">
        <v>10</v>
      </c>
      <c r="N16" s="372">
        <v>10</v>
      </c>
      <c r="O16" s="372">
        <v>8</v>
      </c>
      <c r="P16" s="372">
        <v>11</v>
      </c>
    </row>
    <row r="17" spans="1:16" ht="20.95" customHeight="1">
      <c r="A17" s="365"/>
      <c r="B17" s="1322" t="s">
        <v>699</v>
      </c>
      <c r="C17" s="1322"/>
      <c r="D17" s="366"/>
      <c r="E17" s="372">
        <v>0</v>
      </c>
      <c r="F17" s="372">
        <v>1</v>
      </c>
      <c r="G17" s="372">
        <v>2</v>
      </c>
      <c r="H17" s="372">
        <v>0</v>
      </c>
      <c r="I17" s="372">
        <v>0</v>
      </c>
      <c r="J17" s="372">
        <v>2</v>
      </c>
      <c r="K17" s="372">
        <v>0</v>
      </c>
      <c r="L17" s="372">
        <v>0</v>
      </c>
      <c r="M17" s="372">
        <v>0</v>
      </c>
      <c r="N17" s="372">
        <v>0</v>
      </c>
      <c r="O17" s="372">
        <v>0</v>
      </c>
      <c r="P17" s="372">
        <v>0</v>
      </c>
    </row>
    <row r="18" spans="1:16" ht="20.95" customHeight="1">
      <c r="A18" s="365"/>
      <c r="B18" s="1322" t="s">
        <v>701</v>
      </c>
      <c r="C18" s="1322"/>
      <c r="D18" s="366"/>
      <c r="E18" s="372">
        <v>8</v>
      </c>
      <c r="F18" s="372">
        <v>8</v>
      </c>
      <c r="G18" s="372">
        <v>12</v>
      </c>
      <c r="H18" s="372">
        <v>11</v>
      </c>
      <c r="I18" s="372">
        <v>0</v>
      </c>
      <c r="J18" s="372">
        <v>0</v>
      </c>
      <c r="K18" s="372">
        <v>0</v>
      </c>
      <c r="L18" s="372">
        <v>0</v>
      </c>
      <c r="M18" s="372">
        <v>2</v>
      </c>
      <c r="N18" s="372">
        <v>1</v>
      </c>
      <c r="O18" s="372">
        <v>2</v>
      </c>
      <c r="P18" s="372">
        <v>0</v>
      </c>
    </row>
    <row r="19" spans="1:16" ht="20.95" customHeight="1">
      <c r="A19" s="365"/>
      <c r="B19" s="1322" t="s">
        <v>710</v>
      </c>
      <c r="C19" s="1322"/>
      <c r="D19" s="366"/>
      <c r="E19" s="372">
        <f>SUM(E13:E18)</f>
        <v>46</v>
      </c>
      <c r="F19" s="372">
        <f>SUM(F13:F18)</f>
        <v>67</v>
      </c>
      <c r="G19" s="372">
        <f>SUM(G13:G18)</f>
        <v>42</v>
      </c>
      <c r="H19" s="372">
        <f>SUM(H13:H18)</f>
        <v>72</v>
      </c>
      <c r="I19" s="372">
        <f>SUM(I13:I18)</f>
        <v>31</v>
      </c>
      <c r="J19" s="372">
        <f>SUM(J13:J18)</f>
        <v>20</v>
      </c>
      <c r="K19" s="372">
        <f>SUM(K13:K18)</f>
        <v>14</v>
      </c>
      <c r="L19" s="372">
        <f>SUM(L13:L18)</f>
        <v>12</v>
      </c>
      <c r="M19" s="372">
        <f>SUM(M13:M18)</f>
        <v>22</v>
      </c>
      <c r="N19" s="372">
        <f>SUM(N13:N18)</f>
        <v>22</v>
      </c>
      <c r="O19" s="372">
        <f>SUM(O13:O18)</f>
        <v>16</v>
      </c>
      <c r="P19" s="372">
        <f>SUM(P13:P18)</f>
        <v>25</v>
      </c>
    </row>
    <row r="20" spans="1:16" ht="20.95" customHeight="1"/>
    <row r="21" spans="1:16" ht="20.95" customHeight="1">
      <c r="A21" s="226" t="s">
        <v>711</v>
      </c>
    </row>
    <row r="22" spans="1:16" ht="20.95" customHeight="1">
      <c r="A22" s="226" t="s">
        <v>712</v>
      </c>
    </row>
    <row r="23" spans="1:16" ht="20.95" customHeight="1">
      <c r="A23" s="226" t="s">
        <v>1346</v>
      </c>
    </row>
    <row r="24" spans="1:16" ht="20.95" customHeight="1">
      <c r="A24" s="226" t="s">
        <v>713</v>
      </c>
    </row>
    <row r="25" spans="1:16" ht="20.95" customHeight="1">
      <c r="A25" s="1306" t="s">
        <v>714</v>
      </c>
      <c r="B25" s="1306"/>
      <c r="C25" s="1306"/>
      <c r="D25" s="1306"/>
      <c r="E25" s="227" t="s">
        <v>1699</v>
      </c>
      <c r="F25" s="227" t="s">
        <v>1345</v>
      </c>
      <c r="G25" s="227" t="s">
        <v>1203</v>
      </c>
      <c r="H25" s="227" t="s">
        <v>1086</v>
      </c>
    </row>
    <row r="26" spans="1:16" ht="20.95" customHeight="1">
      <c r="A26" s="1306" t="s">
        <v>1959</v>
      </c>
      <c r="B26" s="1306"/>
      <c r="C26" s="1306"/>
      <c r="D26" s="1306"/>
      <c r="E26" s="372">
        <v>14</v>
      </c>
      <c r="F26" s="252">
        <v>14</v>
      </c>
      <c r="G26" s="252">
        <v>11</v>
      </c>
      <c r="H26" s="252">
        <v>9</v>
      </c>
    </row>
    <row r="27" spans="1:16" ht="20.95" customHeight="1">
      <c r="A27" s="1306" t="s">
        <v>1090</v>
      </c>
      <c r="B27" s="1306"/>
      <c r="C27" s="1306"/>
      <c r="D27" s="1306"/>
      <c r="E27" s="372">
        <v>50</v>
      </c>
      <c r="F27" s="252">
        <v>49</v>
      </c>
      <c r="G27" s="252">
        <v>50</v>
      </c>
      <c r="H27" s="252">
        <v>49</v>
      </c>
    </row>
  </sheetData>
  <mergeCells count="25">
    <mergeCell ref="M11:P11"/>
    <mergeCell ref="A12:D12"/>
    <mergeCell ref="A25:D25"/>
    <mergeCell ref="A26:D26"/>
    <mergeCell ref="A27:D27"/>
    <mergeCell ref="B13:C13"/>
    <mergeCell ref="B14:C14"/>
    <mergeCell ref="B15:C15"/>
    <mergeCell ref="B16:C16"/>
    <mergeCell ref="B17:C17"/>
    <mergeCell ref="B18:C18"/>
    <mergeCell ref="B19:C19"/>
    <mergeCell ref="A5:D5"/>
    <mergeCell ref="E5:F5"/>
    <mergeCell ref="G5:H5"/>
    <mergeCell ref="I5:J5"/>
    <mergeCell ref="A11:D11"/>
    <mergeCell ref="E11:H11"/>
    <mergeCell ref="I11:L11"/>
    <mergeCell ref="K5:L5"/>
    <mergeCell ref="A6:D6"/>
    <mergeCell ref="E6:F6"/>
    <mergeCell ref="G6:H6"/>
    <mergeCell ref="I6:J6"/>
    <mergeCell ref="K6:L6"/>
  </mergeCells>
  <phoneticPr fontId="5"/>
  <pageMargins left="0.78740157480314965" right="0.39370078740157483" top="0.39370078740157483" bottom="0.39370078740157483" header="0" footer="0"/>
  <pageSetup paperSize="9" orientation="landscape" horizontalDpi="4294967292" r:id="rId1"/>
  <headerFooter scaleWithDoc="0" alignWithMargins="0">
    <oddFooter>&amp;C&amp;"ＭＳ 明朝,標準"－３８－</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L36"/>
  <sheetViews>
    <sheetView view="pageLayout" zoomScaleNormal="100" workbookViewId="0">
      <selection activeCell="L3" sqref="L3:L4"/>
    </sheetView>
  </sheetViews>
  <sheetFormatPr defaultColWidth="9" defaultRowHeight="15.05" customHeight="1"/>
  <cols>
    <col min="1" max="1" width="4.109375" style="9" customWidth="1"/>
    <col min="2" max="2" width="14.33203125" style="9" customWidth="1"/>
    <col min="3" max="3" width="10.44140625" style="9" customWidth="1"/>
    <col min="4" max="4" width="7" style="9" customWidth="1"/>
    <col min="5" max="5" width="37.109375" style="9" customWidth="1"/>
    <col min="6" max="7" width="5.33203125" style="9" customWidth="1"/>
    <col min="8" max="8" width="18.77734375" style="9" customWidth="1"/>
    <col min="9" max="9" width="10.44140625" style="9" customWidth="1"/>
    <col min="10" max="10" width="12" style="9" customWidth="1"/>
    <col min="11" max="11" width="7.33203125" style="9" customWidth="1"/>
    <col min="12" max="12" width="14" style="9" customWidth="1"/>
    <col min="13" max="16384" width="9" style="9"/>
  </cols>
  <sheetData>
    <row r="1" spans="1:12" ht="24.05" customHeight="1">
      <c r="A1" s="13" t="s">
        <v>26</v>
      </c>
      <c r="B1" s="13"/>
      <c r="L1" s="421" t="s">
        <v>1717</v>
      </c>
    </row>
    <row r="2" spans="1:12" ht="15.75" customHeight="1">
      <c r="A2" s="607" t="s">
        <v>815</v>
      </c>
      <c r="B2" s="607"/>
      <c r="C2" s="607"/>
      <c r="D2" s="590" t="s">
        <v>816</v>
      </c>
      <c r="E2" s="591"/>
      <c r="F2" s="607" t="s">
        <v>817</v>
      </c>
      <c r="G2" s="607"/>
      <c r="H2" s="10" t="s">
        <v>818</v>
      </c>
      <c r="I2" s="10" t="s">
        <v>27</v>
      </c>
      <c r="J2" s="590" t="s">
        <v>28</v>
      </c>
      <c r="K2" s="591"/>
      <c r="L2" s="10" t="s">
        <v>29</v>
      </c>
    </row>
    <row r="3" spans="1:12" ht="15.75" customHeight="1">
      <c r="A3" s="635" t="s">
        <v>30</v>
      </c>
      <c r="B3" s="635"/>
      <c r="C3" s="635"/>
      <c r="D3" s="378" t="s">
        <v>31</v>
      </c>
      <c r="E3" s="379"/>
      <c r="F3" s="603" t="s">
        <v>819</v>
      </c>
      <c r="G3" s="604"/>
      <c r="H3" s="11" t="s">
        <v>1043</v>
      </c>
      <c r="I3" s="607" t="s">
        <v>32</v>
      </c>
      <c r="J3" s="412" t="s">
        <v>1140</v>
      </c>
      <c r="K3" s="156" t="s">
        <v>1141</v>
      </c>
      <c r="L3" s="598" t="s">
        <v>33</v>
      </c>
    </row>
    <row r="4" spans="1:12" ht="15.75" customHeight="1">
      <c r="A4" s="635"/>
      <c r="B4" s="635"/>
      <c r="C4" s="635"/>
      <c r="D4" s="616" t="s">
        <v>34</v>
      </c>
      <c r="E4" s="601"/>
      <c r="F4" s="605"/>
      <c r="G4" s="606"/>
      <c r="H4" s="12" t="s">
        <v>1870</v>
      </c>
      <c r="I4" s="607"/>
      <c r="J4" s="413" t="s">
        <v>1142</v>
      </c>
      <c r="K4" s="415" t="s">
        <v>1143</v>
      </c>
      <c r="L4" s="599"/>
    </row>
    <row r="5" spans="1:12" ht="15.75" customHeight="1">
      <c r="A5" s="635" t="s">
        <v>35</v>
      </c>
      <c r="B5" s="635"/>
      <c r="C5" s="635"/>
      <c r="D5" s="617" t="s">
        <v>36</v>
      </c>
      <c r="E5" s="618"/>
      <c r="F5" s="612" t="s">
        <v>1209</v>
      </c>
      <c r="G5" s="613"/>
      <c r="H5" s="11" t="s">
        <v>1044</v>
      </c>
      <c r="I5" s="607" t="s">
        <v>32</v>
      </c>
      <c r="J5" s="602" t="s">
        <v>1142</v>
      </c>
      <c r="K5" s="610" t="s">
        <v>1144</v>
      </c>
      <c r="L5" s="598" t="s">
        <v>37</v>
      </c>
    </row>
    <row r="6" spans="1:12" ht="15.75" customHeight="1">
      <c r="A6" s="635"/>
      <c r="B6" s="635"/>
      <c r="C6" s="635"/>
      <c r="D6" s="600" t="s">
        <v>1372</v>
      </c>
      <c r="E6" s="601"/>
      <c r="F6" s="614"/>
      <c r="G6" s="615"/>
      <c r="H6" s="12" t="s">
        <v>1870</v>
      </c>
      <c r="I6" s="607"/>
      <c r="J6" s="602"/>
      <c r="K6" s="611"/>
      <c r="L6" s="599"/>
    </row>
    <row r="7" spans="1:12" ht="15.75" customHeight="1">
      <c r="A7" s="635" t="s">
        <v>38</v>
      </c>
      <c r="B7" s="635"/>
      <c r="C7" s="635"/>
      <c r="D7" s="617" t="s">
        <v>39</v>
      </c>
      <c r="E7" s="618"/>
      <c r="F7" s="603" t="s">
        <v>1210</v>
      </c>
      <c r="G7" s="604"/>
      <c r="H7" s="592" t="s">
        <v>1373</v>
      </c>
      <c r="I7" s="607" t="s">
        <v>40</v>
      </c>
      <c r="J7" s="602" t="s">
        <v>1142</v>
      </c>
      <c r="K7" s="610" t="s">
        <v>1145</v>
      </c>
      <c r="L7" s="598" t="s">
        <v>41</v>
      </c>
    </row>
    <row r="8" spans="1:12" ht="15.75" customHeight="1">
      <c r="A8" s="635"/>
      <c r="B8" s="635"/>
      <c r="C8" s="635"/>
      <c r="D8" s="616" t="s">
        <v>34</v>
      </c>
      <c r="E8" s="601"/>
      <c r="F8" s="605"/>
      <c r="G8" s="606"/>
      <c r="H8" s="593"/>
      <c r="I8" s="607"/>
      <c r="J8" s="602"/>
      <c r="K8" s="611"/>
      <c r="L8" s="599"/>
    </row>
    <row r="9" spans="1:12" ht="15.75" customHeight="1"/>
    <row r="10" spans="1:12" ht="15.75" customHeight="1">
      <c r="C10" s="13"/>
      <c r="D10" s="13"/>
      <c r="E10" s="13"/>
      <c r="L10" s="13"/>
    </row>
    <row r="11" spans="1:12" ht="24.05" customHeight="1">
      <c r="A11" s="13" t="s">
        <v>1871</v>
      </c>
      <c r="B11" s="13"/>
      <c r="C11" s="373"/>
      <c r="D11" s="373"/>
      <c r="E11" s="373"/>
      <c r="K11" s="505"/>
      <c r="L11" s="504" t="s">
        <v>1872</v>
      </c>
    </row>
    <row r="12" spans="1:12" ht="15.75" customHeight="1">
      <c r="A12" s="590" t="s">
        <v>820</v>
      </c>
      <c r="B12" s="591"/>
      <c r="C12" s="10" t="s">
        <v>821</v>
      </c>
      <c r="D12" s="590" t="s">
        <v>822</v>
      </c>
      <c r="E12" s="591"/>
      <c r="G12" s="607" t="s">
        <v>820</v>
      </c>
      <c r="H12" s="607"/>
      <c r="I12" s="10" t="s">
        <v>821</v>
      </c>
      <c r="J12" s="590" t="s">
        <v>824</v>
      </c>
      <c r="K12" s="637"/>
      <c r="L12" s="591"/>
    </row>
    <row r="13" spans="1:12" ht="15.75" customHeight="1">
      <c r="A13" s="594" t="s">
        <v>1146</v>
      </c>
      <c r="B13" s="595"/>
      <c r="C13" s="608">
        <v>421488</v>
      </c>
      <c r="D13" s="578" t="s">
        <v>823</v>
      </c>
      <c r="E13" s="580"/>
      <c r="G13" s="628" t="s">
        <v>825</v>
      </c>
      <c r="H13" s="631" t="s">
        <v>1359</v>
      </c>
      <c r="I13" s="575">
        <v>323740</v>
      </c>
      <c r="J13" s="578" t="s">
        <v>1045</v>
      </c>
      <c r="K13" s="579"/>
      <c r="L13" s="580"/>
    </row>
    <row r="14" spans="1:12" ht="15.75" customHeight="1">
      <c r="A14" s="596" t="s">
        <v>1147</v>
      </c>
      <c r="B14" s="597"/>
      <c r="C14" s="609"/>
      <c r="D14" s="584"/>
      <c r="E14" s="586"/>
      <c r="G14" s="629"/>
      <c r="H14" s="632"/>
      <c r="I14" s="576"/>
      <c r="J14" s="581"/>
      <c r="K14" s="582"/>
      <c r="L14" s="583"/>
    </row>
    <row r="15" spans="1:12" ht="15.75" customHeight="1">
      <c r="A15" s="619" t="s">
        <v>827</v>
      </c>
      <c r="B15" s="228" t="s">
        <v>1148</v>
      </c>
      <c r="C15" s="416">
        <v>142000</v>
      </c>
      <c r="D15" s="623" t="s">
        <v>828</v>
      </c>
      <c r="E15" s="624"/>
      <c r="G15" s="629"/>
      <c r="H15" s="633"/>
      <c r="I15" s="577"/>
      <c r="J15" s="584"/>
      <c r="K15" s="585"/>
      <c r="L15" s="586"/>
    </row>
    <row r="16" spans="1:12" ht="15.75" customHeight="1">
      <c r="A16" s="620"/>
      <c r="B16" s="598" t="s">
        <v>1149</v>
      </c>
      <c r="C16" s="608">
        <v>32946</v>
      </c>
      <c r="D16" s="578" t="s">
        <v>1046</v>
      </c>
      <c r="E16" s="580"/>
      <c r="G16" s="629"/>
      <c r="H16" s="592" t="s">
        <v>826</v>
      </c>
      <c r="I16" s="575">
        <v>276276</v>
      </c>
      <c r="J16" s="578" t="s">
        <v>1045</v>
      </c>
      <c r="K16" s="579"/>
      <c r="L16" s="580"/>
    </row>
    <row r="17" spans="1:12" ht="15.75" customHeight="1">
      <c r="A17" s="620"/>
      <c r="B17" s="622"/>
      <c r="C17" s="641"/>
      <c r="D17" s="638" t="s">
        <v>1047</v>
      </c>
      <c r="E17" s="639"/>
      <c r="G17" s="629"/>
      <c r="H17" s="634"/>
      <c r="I17" s="576"/>
      <c r="J17" s="581"/>
      <c r="K17" s="582"/>
      <c r="L17" s="583"/>
    </row>
    <row r="18" spans="1:12" ht="15.75" customHeight="1">
      <c r="A18" s="620"/>
      <c r="B18" s="622"/>
      <c r="C18" s="641"/>
      <c r="D18" s="638" t="s">
        <v>1048</v>
      </c>
      <c r="E18" s="639"/>
      <c r="G18" s="629"/>
      <c r="H18" s="593"/>
      <c r="I18" s="577"/>
      <c r="J18" s="584"/>
      <c r="K18" s="585"/>
      <c r="L18" s="586"/>
    </row>
    <row r="19" spans="1:12" ht="15.75" customHeight="1">
      <c r="A19" s="620"/>
      <c r="B19" s="622"/>
      <c r="C19" s="641"/>
      <c r="D19" s="640" t="s">
        <v>1365</v>
      </c>
      <c r="E19" s="639"/>
      <c r="G19" s="629"/>
      <c r="H19" s="598" t="s">
        <v>829</v>
      </c>
      <c r="I19" s="575">
        <v>52560</v>
      </c>
      <c r="J19" s="642" t="s">
        <v>1360</v>
      </c>
      <c r="K19" s="643"/>
      <c r="L19" s="644"/>
    </row>
    <row r="20" spans="1:12" ht="15.75" customHeight="1">
      <c r="A20" s="620"/>
      <c r="B20" s="622"/>
      <c r="C20" s="641"/>
      <c r="D20" s="638" t="s">
        <v>1049</v>
      </c>
      <c r="E20" s="639"/>
      <c r="G20" s="629"/>
      <c r="H20" s="622"/>
      <c r="I20" s="576"/>
      <c r="J20" s="587" t="s">
        <v>1361</v>
      </c>
      <c r="K20" s="588"/>
      <c r="L20" s="589"/>
    </row>
    <row r="21" spans="1:12" ht="15.75" customHeight="1">
      <c r="A21" s="620"/>
      <c r="B21" s="622"/>
      <c r="C21" s="641"/>
      <c r="D21" s="640" t="s">
        <v>1366</v>
      </c>
      <c r="E21" s="639"/>
      <c r="G21" s="629"/>
      <c r="H21" s="599"/>
      <c r="I21" s="577"/>
      <c r="J21" s="645" t="s">
        <v>1362</v>
      </c>
      <c r="K21" s="646"/>
      <c r="L21" s="647"/>
    </row>
    <row r="22" spans="1:12" ht="15.75" customHeight="1">
      <c r="A22" s="620"/>
      <c r="B22" s="622"/>
      <c r="C22" s="641"/>
      <c r="D22" s="638" t="s">
        <v>1364</v>
      </c>
      <c r="E22" s="639"/>
      <c r="G22" s="630"/>
      <c r="H22" s="10" t="s">
        <v>710</v>
      </c>
      <c r="I22" s="419">
        <f>SUM(I13:I21)</f>
        <v>652576</v>
      </c>
      <c r="J22" s="590"/>
      <c r="K22" s="637"/>
      <c r="L22" s="591"/>
    </row>
    <row r="23" spans="1:12" ht="15.75" customHeight="1">
      <c r="A23" s="620"/>
      <c r="B23" s="622"/>
      <c r="C23" s="641"/>
      <c r="D23" s="638" t="s">
        <v>1211</v>
      </c>
      <c r="E23" s="639"/>
      <c r="G23" s="590" t="s">
        <v>830</v>
      </c>
      <c r="H23" s="591"/>
      <c r="I23" s="419">
        <v>0</v>
      </c>
      <c r="J23" s="590"/>
      <c r="K23" s="637"/>
      <c r="L23" s="591"/>
    </row>
    <row r="24" spans="1:12" ht="15.75" customHeight="1">
      <c r="A24" s="620"/>
      <c r="B24" s="622"/>
      <c r="C24" s="641"/>
      <c r="D24" s="638" t="s">
        <v>1212</v>
      </c>
      <c r="E24" s="639"/>
      <c r="G24" s="590" t="s">
        <v>831</v>
      </c>
      <c r="H24" s="591"/>
      <c r="I24" s="419">
        <f>C13+C36+I22</f>
        <v>1341905</v>
      </c>
      <c r="J24" s="590"/>
      <c r="K24" s="637"/>
      <c r="L24" s="591"/>
    </row>
    <row r="25" spans="1:12" ht="15.75" customHeight="1">
      <c r="A25" s="620"/>
      <c r="B25" s="622"/>
      <c r="C25" s="641"/>
      <c r="D25" s="638" t="s">
        <v>1363</v>
      </c>
      <c r="E25" s="639"/>
    </row>
    <row r="26" spans="1:12" ht="15.75" customHeight="1">
      <c r="A26" s="620"/>
      <c r="B26" s="599"/>
      <c r="C26" s="609"/>
      <c r="D26" s="584" t="s">
        <v>833</v>
      </c>
      <c r="E26" s="586"/>
    </row>
    <row r="27" spans="1:12" ht="15.75" customHeight="1">
      <c r="A27" s="620"/>
      <c r="B27" s="158" t="s">
        <v>834</v>
      </c>
      <c r="C27" s="417">
        <v>15747</v>
      </c>
      <c r="D27" s="623" t="s">
        <v>832</v>
      </c>
      <c r="E27" s="624"/>
    </row>
    <row r="28" spans="1:12" ht="15.75" customHeight="1">
      <c r="A28" s="620"/>
      <c r="B28" s="598" t="s">
        <v>835</v>
      </c>
      <c r="C28" s="625">
        <v>77148</v>
      </c>
      <c r="D28" s="578" t="s">
        <v>836</v>
      </c>
      <c r="E28" s="580"/>
    </row>
    <row r="29" spans="1:12" ht="15.75" customHeight="1">
      <c r="A29" s="620"/>
      <c r="B29" s="622"/>
      <c r="C29" s="626"/>
      <c r="D29" s="587" t="s">
        <v>1367</v>
      </c>
      <c r="E29" s="583"/>
      <c r="G29" s="13" t="s">
        <v>837</v>
      </c>
      <c r="J29" s="13"/>
      <c r="K29" s="13"/>
    </row>
    <row r="30" spans="1:12" ht="15.75" customHeight="1">
      <c r="A30" s="620"/>
      <c r="B30" s="622"/>
      <c r="C30" s="626"/>
      <c r="D30" s="587" t="s">
        <v>1368</v>
      </c>
      <c r="E30" s="583"/>
      <c r="L30" s="251" t="s">
        <v>1873</v>
      </c>
    </row>
    <row r="31" spans="1:12" ht="15.75" customHeight="1">
      <c r="A31" s="620"/>
      <c r="B31" s="622"/>
      <c r="C31" s="626"/>
      <c r="D31" s="587" t="s">
        <v>1369</v>
      </c>
      <c r="E31" s="583"/>
      <c r="G31" s="607" t="s">
        <v>820</v>
      </c>
      <c r="H31" s="607"/>
      <c r="I31" s="10" t="s">
        <v>821</v>
      </c>
      <c r="J31" s="607" t="s">
        <v>822</v>
      </c>
      <c r="K31" s="607"/>
      <c r="L31" s="607"/>
    </row>
    <row r="32" spans="1:12" ht="15.75" customHeight="1">
      <c r="A32" s="620"/>
      <c r="B32" s="622"/>
      <c r="C32" s="626"/>
      <c r="D32" s="581" t="s">
        <v>844</v>
      </c>
      <c r="E32" s="583"/>
      <c r="G32" s="230" t="s">
        <v>838</v>
      </c>
      <c r="H32" s="10" t="s">
        <v>839</v>
      </c>
      <c r="I32" s="420">
        <v>0</v>
      </c>
      <c r="J32" s="636" t="s">
        <v>840</v>
      </c>
      <c r="K32" s="636"/>
      <c r="L32" s="636"/>
    </row>
    <row r="33" spans="1:12" ht="15.75" customHeight="1">
      <c r="A33" s="620"/>
      <c r="B33" s="622"/>
      <c r="C33" s="626"/>
      <c r="D33" s="587" t="s">
        <v>1370</v>
      </c>
      <c r="E33" s="583"/>
      <c r="G33" s="229" t="s">
        <v>841</v>
      </c>
      <c r="H33" s="10" t="s">
        <v>842</v>
      </c>
      <c r="I33" s="420">
        <v>235</v>
      </c>
      <c r="J33" s="636" t="s">
        <v>843</v>
      </c>
      <c r="K33" s="636"/>
      <c r="L33" s="636"/>
    </row>
    <row r="34" spans="1:12" ht="15.75" customHeight="1">
      <c r="A34" s="620"/>
      <c r="B34" s="622"/>
      <c r="C34" s="626"/>
      <c r="D34" s="587" t="s">
        <v>1371</v>
      </c>
      <c r="E34" s="583"/>
      <c r="G34" s="607" t="s">
        <v>710</v>
      </c>
      <c r="H34" s="607"/>
      <c r="I34" s="420">
        <f>SUM(I32:I33)</f>
        <v>235</v>
      </c>
      <c r="J34" s="636"/>
      <c r="K34" s="636"/>
      <c r="L34" s="636"/>
    </row>
    <row r="35" spans="1:12" ht="15.75" customHeight="1">
      <c r="A35" s="620"/>
      <c r="B35" s="599"/>
      <c r="C35" s="627"/>
      <c r="D35" s="584" t="s">
        <v>833</v>
      </c>
      <c r="E35" s="586"/>
    </row>
    <row r="36" spans="1:12" ht="15.05" customHeight="1">
      <c r="A36" s="621"/>
      <c r="B36" s="10" t="s">
        <v>710</v>
      </c>
      <c r="C36" s="418">
        <f>SUM(C15:C35)</f>
        <v>267841</v>
      </c>
      <c r="D36" s="623"/>
      <c r="E36" s="624"/>
    </row>
  </sheetData>
  <mergeCells count="84">
    <mergeCell ref="D15:E15"/>
    <mergeCell ref="D35:E35"/>
    <mergeCell ref="D25:E25"/>
    <mergeCell ref="D26:E26"/>
    <mergeCell ref="D27:E27"/>
    <mergeCell ref="D28:E28"/>
    <mergeCell ref="D29:E29"/>
    <mergeCell ref="D32:E32"/>
    <mergeCell ref="D33:E33"/>
    <mergeCell ref="J33:L33"/>
    <mergeCell ref="D31:E31"/>
    <mergeCell ref="D24:E24"/>
    <mergeCell ref="D23:E23"/>
    <mergeCell ref="G24:H24"/>
    <mergeCell ref="D30:E30"/>
    <mergeCell ref="J24:L24"/>
    <mergeCell ref="C16:C26"/>
    <mergeCell ref="D19:E19"/>
    <mergeCell ref="J32:L32"/>
    <mergeCell ref="D18:E18"/>
    <mergeCell ref="J19:L19"/>
    <mergeCell ref="I19:I21"/>
    <mergeCell ref="J21:L21"/>
    <mergeCell ref="A7:C8"/>
    <mergeCell ref="D2:E2"/>
    <mergeCell ref="G34:H34"/>
    <mergeCell ref="J34:L34"/>
    <mergeCell ref="D34:E34"/>
    <mergeCell ref="J12:L12"/>
    <mergeCell ref="D16:E16"/>
    <mergeCell ref="D17:E17"/>
    <mergeCell ref="G31:H31"/>
    <mergeCell ref="D20:E20"/>
    <mergeCell ref="D21:E21"/>
    <mergeCell ref="J22:L22"/>
    <mergeCell ref="D22:E22"/>
    <mergeCell ref="G23:H23"/>
    <mergeCell ref="J23:L23"/>
    <mergeCell ref="J31:L31"/>
    <mergeCell ref="F2:G2"/>
    <mergeCell ref="F3:G4"/>
    <mergeCell ref="D13:E14"/>
    <mergeCell ref="G12:H12"/>
    <mergeCell ref="A15:A36"/>
    <mergeCell ref="B16:B26"/>
    <mergeCell ref="B28:B35"/>
    <mergeCell ref="D36:E36"/>
    <mergeCell ref="C28:C35"/>
    <mergeCell ref="H19:H21"/>
    <mergeCell ref="G13:G22"/>
    <mergeCell ref="H13:H15"/>
    <mergeCell ref="H16:H18"/>
    <mergeCell ref="A2:C2"/>
    <mergeCell ref="A3:C4"/>
    <mergeCell ref="A5:C6"/>
    <mergeCell ref="L7:L8"/>
    <mergeCell ref="D8:E8"/>
    <mergeCell ref="L3:L4"/>
    <mergeCell ref="D4:E4"/>
    <mergeCell ref="D5:E5"/>
    <mergeCell ref="J5:J6"/>
    <mergeCell ref="I3:I4"/>
    <mergeCell ref="D7:E7"/>
    <mergeCell ref="J2:K2"/>
    <mergeCell ref="H7:H8"/>
    <mergeCell ref="A13:B13"/>
    <mergeCell ref="A14:B14"/>
    <mergeCell ref="L5:L6"/>
    <mergeCell ref="D6:E6"/>
    <mergeCell ref="J7:J8"/>
    <mergeCell ref="D12:E12"/>
    <mergeCell ref="F7:G8"/>
    <mergeCell ref="I7:I8"/>
    <mergeCell ref="I5:I6"/>
    <mergeCell ref="C13:C14"/>
    <mergeCell ref="A12:B12"/>
    <mergeCell ref="K7:K8"/>
    <mergeCell ref="K5:K6"/>
    <mergeCell ref="F5:G6"/>
    <mergeCell ref="I13:I15"/>
    <mergeCell ref="I16:I18"/>
    <mergeCell ref="J13:L15"/>
    <mergeCell ref="J16:L18"/>
    <mergeCell ref="J20:L20"/>
  </mergeCells>
  <phoneticPr fontId="5"/>
  <pageMargins left="0.78740157480314965" right="0.39370078740157483" top="0.39370078740157483" bottom="0.39370078740157483" header="0" footer="0"/>
  <pageSetup paperSize="9" scale="93" orientation="landscape" horizontalDpi="4294967292" r:id="rId1"/>
  <headerFooter scaleWithDoc="0" alignWithMargins="0">
    <oddFooter>&amp;C&amp;"ＭＳ 明朝,標準"－３－</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K28"/>
  <sheetViews>
    <sheetView view="pageLayout" zoomScaleNormal="75" workbookViewId="0">
      <selection activeCell="B7" sqref="B7:N7"/>
    </sheetView>
  </sheetViews>
  <sheetFormatPr defaultColWidth="9" defaultRowHeight="14.4"/>
  <cols>
    <col min="1" max="1" width="16.21875" style="3" customWidth="1"/>
    <col min="2" max="2" width="10.6640625" style="169" customWidth="1"/>
    <col min="3" max="3" width="19.77734375" style="169" customWidth="1"/>
    <col min="4" max="4" width="31.21875" style="169" customWidth="1"/>
    <col min="5" max="5" width="2.6640625" style="3" customWidth="1"/>
    <col min="6" max="6" width="16.44140625" style="3" customWidth="1"/>
    <col min="7" max="7" width="10.6640625" style="169" customWidth="1"/>
    <col min="8" max="8" width="19.33203125" style="169" customWidth="1"/>
    <col min="9" max="9" width="28.6640625" style="169" customWidth="1"/>
    <col min="10" max="16384" width="9" style="3"/>
  </cols>
  <sheetData>
    <row r="1" spans="1:11" s="8" customFormat="1" ht="20.95" customHeight="1">
      <c r="A1" s="38" t="s">
        <v>718</v>
      </c>
      <c r="B1" s="231"/>
      <c r="C1" s="231"/>
      <c r="D1" s="235"/>
      <c r="E1" s="38"/>
      <c r="F1" s="38"/>
      <c r="G1" s="231"/>
      <c r="H1" s="231"/>
      <c r="I1" s="235"/>
      <c r="J1" s="38"/>
      <c r="K1" s="38"/>
    </row>
    <row r="2" spans="1:11" ht="24.9" customHeight="1">
      <c r="A2" s="232" t="s">
        <v>719</v>
      </c>
      <c r="B2" s="40" t="s">
        <v>720</v>
      </c>
      <c r="C2" s="40" t="s">
        <v>721</v>
      </c>
      <c r="D2" s="41" t="s">
        <v>1874</v>
      </c>
      <c r="E2" s="14"/>
      <c r="F2" s="232" t="s">
        <v>719</v>
      </c>
      <c r="G2" s="40" t="s">
        <v>720</v>
      </c>
      <c r="H2" s="40" t="s">
        <v>721</v>
      </c>
      <c r="I2" s="41" t="s">
        <v>1874</v>
      </c>
      <c r="J2" s="14"/>
      <c r="K2" s="14"/>
    </row>
    <row r="3" spans="1:11" ht="24.9" customHeight="1">
      <c r="A3" s="236" t="s">
        <v>722</v>
      </c>
      <c r="B3" s="24" t="s">
        <v>723</v>
      </c>
      <c r="C3" s="44" t="s">
        <v>73</v>
      </c>
      <c r="D3" s="380" t="s">
        <v>724</v>
      </c>
      <c r="E3" s="14"/>
      <c r="F3" s="648" t="s">
        <v>142</v>
      </c>
      <c r="G3" s="24" t="s">
        <v>725</v>
      </c>
      <c r="H3" s="44" t="s">
        <v>726</v>
      </c>
      <c r="I3" s="380" t="s">
        <v>727</v>
      </c>
      <c r="J3" s="14"/>
      <c r="K3" s="14"/>
    </row>
    <row r="4" spans="1:11" ht="24.9" customHeight="1">
      <c r="A4" s="650" t="s">
        <v>152</v>
      </c>
      <c r="B4" s="24" t="s">
        <v>723</v>
      </c>
      <c r="C4" s="44" t="s">
        <v>728</v>
      </c>
      <c r="D4" s="380" t="s">
        <v>729</v>
      </c>
      <c r="E4" s="14"/>
      <c r="F4" s="648"/>
      <c r="G4" s="24" t="s">
        <v>730</v>
      </c>
      <c r="H4" s="44" t="s">
        <v>731</v>
      </c>
      <c r="I4" s="380" t="s">
        <v>732</v>
      </c>
      <c r="J4" s="14"/>
      <c r="K4" s="14"/>
    </row>
    <row r="5" spans="1:11" ht="24.9" customHeight="1">
      <c r="A5" s="651"/>
      <c r="B5" s="24" t="s">
        <v>733</v>
      </c>
      <c r="C5" s="44" t="s">
        <v>1875</v>
      </c>
      <c r="D5" s="380" t="s">
        <v>734</v>
      </c>
      <c r="E5" s="14"/>
      <c r="F5" s="236" t="s">
        <v>146</v>
      </c>
      <c r="G5" s="24" t="s">
        <v>735</v>
      </c>
      <c r="H5" s="44" t="s">
        <v>726</v>
      </c>
      <c r="I5" s="380" t="s">
        <v>736</v>
      </c>
      <c r="J5" s="14"/>
      <c r="K5" s="14"/>
    </row>
    <row r="6" spans="1:11" ht="24.9" customHeight="1">
      <c r="A6" s="652"/>
      <c r="B6" s="24" t="s">
        <v>737</v>
      </c>
      <c r="C6" s="44" t="s">
        <v>738</v>
      </c>
      <c r="D6" s="380" t="s">
        <v>724</v>
      </c>
      <c r="E6" s="14"/>
      <c r="F6" s="236" t="s">
        <v>148</v>
      </c>
      <c r="G6" s="24" t="s">
        <v>735</v>
      </c>
      <c r="H6" s="44" t="s">
        <v>726</v>
      </c>
      <c r="I6" s="380" t="s">
        <v>739</v>
      </c>
      <c r="J6" s="14"/>
      <c r="K6" s="14"/>
    </row>
    <row r="7" spans="1:11" ht="24.9" customHeight="1">
      <c r="A7" s="648" t="s">
        <v>740</v>
      </c>
      <c r="B7" s="24" t="s">
        <v>741</v>
      </c>
      <c r="C7" s="44" t="s">
        <v>728</v>
      </c>
      <c r="D7" s="380" t="s">
        <v>742</v>
      </c>
      <c r="E7" s="14"/>
      <c r="F7" s="648" t="s">
        <v>743</v>
      </c>
      <c r="G7" s="24" t="s">
        <v>744</v>
      </c>
      <c r="H7" s="44" t="s">
        <v>726</v>
      </c>
      <c r="I7" s="380" t="s">
        <v>745</v>
      </c>
      <c r="J7" s="14"/>
      <c r="K7" s="14"/>
    </row>
    <row r="8" spans="1:11" ht="24.9" customHeight="1">
      <c r="A8" s="648"/>
      <c r="B8" s="24" t="s">
        <v>746</v>
      </c>
      <c r="C8" s="44" t="s">
        <v>731</v>
      </c>
      <c r="D8" s="380" t="s">
        <v>747</v>
      </c>
      <c r="E8" s="14"/>
      <c r="F8" s="648"/>
      <c r="G8" s="24" t="s">
        <v>748</v>
      </c>
      <c r="H8" s="44" t="s">
        <v>731</v>
      </c>
      <c r="I8" s="380" t="s">
        <v>749</v>
      </c>
      <c r="J8" s="14"/>
      <c r="K8" s="14"/>
    </row>
    <row r="9" spans="1:11" ht="24.9" customHeight="1">
      <c r="A9" s="236" t="s">
        <v>124</v>
      </c>
      <c r="B9" s="24" t="s">
        <v>750</v>
      </c>
      <c r="C9" s="44" t="s">
        <v>73</v>
      </c>
      <c r="D9" s="380" t="s">
        <v>724</v>
      </c>
      <c r="E9" s="14"/>
      <c r="F9" s="648"/>
      <c r="G9" s="24" t="s">
        <v>751</v>
      </c>
      <c r="H9" s="44" t="s">
        <v>752</v>
      </c>
      <c r="I9" s="380" t="s">
        <v>753</v>
      </c>
      <c r="J9" s="14"/>
      <c r="K9" s="14"/>
    </row>
    <row r="10" spans="1:11" ht="24.9" customHeight="1">
      <c r="A10" s="648" t="s">
        <v>126</v>
      </c>
      <c r="B10" s="24" t="s">
        <v>754</v>
      </c>
      <c r="C10" s="44" t="s">
        <v>755</v>
      </c>
      <c r="D10" s="380" t="s">
        <v>1876</v>
      </c>
      <c r="E10" s="14"/>
      <c r="F10" s="648" t="s">
        <v>756</v>
      </c>
      <c r="G10" s="24" t="s">
        <v>757</v>
      </c>
      <c r="H10" s="44" t="s">
        <v>726</v>
      </c>
      <c r="I10" s="380" t="s">
        <v>64</v>
      </c>
      <c r="J10" s="14"/>
      <c r="K10" s="14"/>
    </row>
    <row r="11" spans="1:11" ht="24.9" customHeight="1">
      <c r="A11" s="648"/>
      <c r="B11" s="24" t="s">
        <v>758</v>
      </c>
      <c r="C11" s="44" t="s">
        <v>755</v>
      </c>
      <c r="D11" s="380" t="s">
        <v>759</v>
      </c>
      <c r="E11" s="14"/>
      <c r="F11" s="648"/>
      <c r="G11" s="24" t="s">
        <v>760</v>
      </c>
      <c r="H11" s="44" t="s">
        <v>761</v>
      </c>
      <c r="I11" s="380" t="s">
        <v>762</v>
      </c>
      <c r="J11" s="14"/>
      <c r="K11" s="14"/>
    </row>
    <row r="12" spans="1:11" ht="24.9" customHeight="1">
      <c r="A12" s="648"/>
      <c r="B12" s="24" t="s">
        <v>754</v>
      </c>
      <c r="C12" s="44" t="s">
        <v>73</v>
      </c>
      <c r="D12" s="380" t="s">
        <v>724</v>
      </c>
      <c r="E12" s="14"/>
      <c r="F12" s="648"/>
      <c r="G12" s="24" t="s">
        <v>763</v>
      </c>
      <c r="H12" s="44" t="s">
        <v>731</v>
      </c>
      <c r="I12" s="380" t="s">
        <v>764</v>
      </c>
      <c r="J12" s="14"/>
      <c r="K12" s="14"/>
    </row>
    <row r="13" spans="1:11" ht="24.9" customHeight="1">
      <c r="A13" s="236" t="s">
        <v>168</v>
      </c>
      <c r="B13" s="24" t="s">
        <v>765</v>
      </c>
      <c r="C13" s="44" t="s">
        <v>766</v>
      </c>
      <c r="D13" s="380" t="s">
        <v>767</v>
      </c>
      <c r="E13" s="14"/>
      <c r="F13" s="648"/>
      <c r="G13" s="24" t="s">
        <v>768</v>
      </c>
      <c r="H13" s="44" t="s">
        <v>766</v>
      </c>
      <c r="I13" s="380" t="s">
        <v>769</v>
      </c>
      <c r="J13" s="14"/>
      <c r="K13" s="14"/>
    </row>
    <row r="14" spans="1:11" ht="24.9" customHeight="1">
      <c r="A14" s="648" t="s">
        <v>170</v>
      </c>
      <c r="B14" s="24" t="s">
        <v>770</v>
      </c>
      <c r="C14" s="44" t="s">
        <v>766</v>
      </c>
      <c r="D14" s="380" t="s">
        <v>771</v>
      </c>
      <c r="E14" s="14"/>
      <c r="F14" s="648"/>
      <c r="G14" s="24" t="s">
        <v>772</v>
      </c>
      <c r="H14" s="44" t="s">
        <v>738</v>
      </c>
      <c r="I14" s="380" t="s">
        <v>724</v>
      </c>
      <c r="J14" s="14"/>
      <c r="K14" s="14"/>
    </row>
    <row r="15" spans="1:11" ht="24.9" customHeight="1">
      <c r="A15" s="648"/>
      <c r="B15" s="24" t="s">
        <v>773</v>
      </c>
      <c r="C15" s="44" t="s">
        <v>73</v>
      </c>
      <c r="D15" s="380" t="s">
        <v>774</v>
      </c>
      <c r="E15" s="14"/>
      <c r="F15" s="236" t="s">
        <v>775</v>
      </c>
      <c r="G15" s="24" t="s">
        <v>776</v>
      </c>
      <c r="H15" s="44" t="s">
        <v>752</v>
      </c>
      <c r="I15" s="380" t="s">
        <v>777</v>
      </c>
      <c r="J15" s="14"/>
      <c r="K15" s="14"/>
    </row>
    <row r="16" spans="1:11" ht="24.9" customHeight="1">
      <c r="A16" s="648"/>
      <c r="B16" s="24" t="s">
        <v>751</v>
      </c>
      <c r="C16" s="44" t="s">
        <v>752</v>
      </c>
      <c r="D16" s="380" t="s">
        <v>778</v>
      </c>
      <c r="E16" s="14"/>
      <c r="F16" s="236" t="s">
        <v>156</v>
      </c>
      <c r="G16" s="24" t="s">
        <v>779</v>
      </c>
      <c r="H16" s="44" t="s">
        <v>752</v>
      </c>
      <c r="I16" s="380" t="s">
        <v>780</v>
      </c>
      <c r="J16" s="14"/>
      <c r="K16" s="14"/>
    </row>
    <row r="17" spans="1:11" ht="24.9" customHeight="1">
      <c r="A17" s="648"/>
      <c r="B17" s="24" t="s">
        <v>781</v>
      </c>
      <c r="C17" s="44" t="s">
        <v>726</v>
      </c>
      <c r="D17" s="380" t="s">
        <v>739</v>
      </c>
      <c r="E17" s="14"/>
      <c r="F17" s="648" t="s">
        <v>782</v>
      </c>
      <c r="G17" s="24" t="s">
        <v>783</v>
      </c>
      <c r="H17" s="44" t="s">
        <v>752</v>
      </c>
      <c r="I17" s="380" t="s">
        <v>784</v>
      </c>
      <c r="J17" s="14"/>
      <c r="K17" s="14"/>
    </row>
    <row r="18" spans="1:11" ht="24.9" customHeight="1">
      <c r="A18" s="648" t="s">
        <v>785</v>
      </c>
      <c r="B18" s="24" t="s">
        <v>735</v>
      </c>
      <c r="C18" s="44" t="s">
        <v>726</v>
      </c>
      <c r="D18" s="380" t="s">
        <v>786</v>
      </c>
      <c r="E18" s="14"/>
      <c r="F18" s="648"/>
      <c r="G18" s="24" t="s">
        <v>787</v>
      </c>
      <c r="H18" s="44" t="s">
        <v>766</v>
      </c>
      <c r="I18" s="380" t="s">
        <v>788</v>
      </c>
      <c r="J18" s="14"/>
      <c r="K18" s="14"/>
    </row>
    <row r="19" spans="1:11" ht="24.9" customHeight="1">
      <c r="A19" s="648"/>
      <c r="B19" s="24" t="s">
        <v>789</v>
      </c>
      <c r="C19" s="44" t="s">
        <v>752</v>
      </c>
      <c r="D19" s="380" t="s">
        <v>790</v>
      </c>
      <c r="E19" s="14"/>
      <c r="F19" s="236" t="s">
        <v>791</v>
      </c>
      <c r="G19" s="237" t="s">
        <v>792</v>
      </c>
      <c r="H19" s="44" t="s">
        <v>731</v>
      </c>
      <c r="I19" s="380" t="s">
        <v>793</v>
      </c>
      <c r="J19" s="14"/>
      <c r="K19" s="14"/>
    </row>
    <row r="20" spans="1:11" ht="24.9" customHeight="1">
      <c r="A20" s="648"/>
      <c r="B20" s="24" t="s">
        <v>794</v>
      </c>
      <c r="C20" s="44" t="s">
        <v>1877</v>
      </c>
      <c r="D20" s="380" t="s">
        <v>769</v>
      </c>
      <c r="E20" s="14"/>
      <c r="F20" s="238" t="s">
        <v>795</v>
      </c>
      <c r="G20" s="24" t="s">
        <v>735</v>
      </c>
      <c r="H20" s="44" t="s">
        <v>726</v>
      </c>
      <c r="I20" s="380" t="s">
        <v>796</v>
      </c>
      <c r="J20" s="14"/>
      <c r="K20" s="14"/>
    </row>
    <row r="21" spans="1:11" ht="24.9" customHeight="1">
      <c r="A21" s="648" t="s">
        <v>797</v>
      </c>
      <c r="B21" s="24" t="s">
        <v>770</v>
      </c>
      <c r="C21" s="44" t="s">
        <v>726</v>
      </c>
      <c r="D21" s="380" t="s">
        <v>798</v>
      </c>
      <c r="E21" s="14"/>
      <c r="F21" s="236" t="s">
        <v>174</v>
      </c>
      <c r="G21" s="24" t="s">
        <v>794</v>
      </c>
      <c r="H21" s="44" t="s">
        <v>752</v>
      </c>
      <c r="I21" s="380" t="s">
        <v>799</v>
      </c>
      <c r="J21" s="14"/>
      <c r="K21" s="14"/>
    </row>
    <row r="22" spans="1:11" ht="24.9" customHeight="1">
      <c r="A22" s="648"/>
      <c r="B22" s="24" t="s">
        <v>800</v>
      </c>
      <c r="C22" s="44" t="s">
        <v>731</v>
      </c>
      <c r="D22" s="380" t="s">
        <v>732</v>
      </c>
      <c r="E22" s="14"/>
      <c r="F22" s="236" t="s">
        <v>180</v>
      </c>
      <c r="G22" s="24" t="s">
        <v>781</v>
      </c>
      <c r="H22" s="44" t="s">
        <v>726</v>
      </c>
      <c r="I22" s="380" t="s">
        <v>749</v>
      </c>
      <c r="J22" s="14"/>
      <c r="K22" s="14"/>
    </row>
    <row r="23" spans="1:11" ht="24.9" customHeight="1">
      <c r="A23" s="648"/>
      <c r="B23" s="24" t="s">
        <v>801</v>
      </c>
      <c r="C23" s="44" t="s">
        <v>752</v>
      </c>
      <c r="D23" s="380" t="s">
        <v>1878</v>
      </c>
      <c r="E23" s="14"/>
      <c r="F23" s="236" t="s">
        <v>182</v>
      </c>
      <c r="G23" s="24" t="s">
        <v>802</v>
      </c>
      <c r="H23" s="44" t="s">
        <v>803</v>
      </c>
      <c r="I23" s="380" t="s">
        <v>804</v>
      </c>
      <c r="J23" s="14"/>
      <c r="K23" s="14"/>
    </row>
    <row r="24" spans="1:11" ht="24.9" customHeight="1">
      <c r="A24" s="236" t="s">
        <v>140</v>
      </c>
      <c r="B24" s="24" t="s">
        <v>805</v>
      </c>
      <c r="C24" s="44" t="s">
        <v>726</v>
      </c>
      <c r="D24" s="380" t="s">
        <v>806</v>
      </c>
      <c r="E24" s="14"/>
      <c r="F24" s="236" t="s">
        <v>184</v>
      </c>
      <c r="G24" s="24" t="s">
        <v>776</v>
      </c>
      <c r="H24" s="44" t="s">
        <v>752</v>
      </c>
      <c r="I24" s="380" t="s">
        <v>807</v>
      </c>
      <c r="J24" s="14"/>
      <c r="K24" s="14"/>
    </row>
    <row r="25" spans="1:11" ht="24.9" customHeight="1">
      <c r="A25" s="649" t="s">
        <v>164</v>
      </c>
      <c r="B25" s="24" t="s">
        <v>808</v>
      </c>
      <c r="C25" s="44" t="s">
        <v>731</v>
      </c>
      <c r="D25" s="380" t="s">
        <v>809</v>
      </c>
      <c r="E25" s="14"/>
      <c r="F25" s="236" t="s">
        <v>810</v>
      </c>
      <c r="G25" s="24" t="s">
        <v>811</v>
      </c>
      <c r="H25" s="44" t="s">
        <v>803</v>
      </c>
      <c r="I25" s="380" t="s">
        <v>812</v>
      </c>
      <c r="J25" s="14"/>
      <c r="K25" s="14"/>
    </row>
    <row r="26" spans="1:11" ht="31.75" customHeight="1">
      <c r="A26" s="649"/>
      <c r="B26" s="239" t="s">
        <v>813</v>
      </c>
      <c r="C26" s="49" t="s">
        <v>73</v>
      </c>
      <c r="D26" s="422" t="s">
        <v>1150</v>
      </c>
      <c r="E26" s="14"/>
      <c r="F26" s="240" t="s">
        <v>192</v>
      </c>
      <c r="G26" s="241" t="s">
        <v>811</v>
      </c>
      <c r="H26" s="242" t="s">
        <v>814</v>
      </c>
      <c r="I26" s="381" t="s">
        <v>724</v>
      </c>
    </row>
    <row r="27" spans="1:11" ht="24.9" customHeight="1">
      <c r="A27" s="14"/>
      <c r="B27" s="42"/>
      <c r="C27" s="42"/>
      <c r="D27" s="42"/>
      <c r="E27" s="14"/>
      <c r="F27" s="14"/>
      <c r="G27" s="42"/>
      <c r="H27" s="42"/>
      <c r="I27" s="42"/>
      <c r="J27" s="14"/>
      <c r="K27" s="14"/>
    </row>
    <row r="28" spans="1:11" ht="24.9" customHeight="1"/>
  </sheetData>
  <sheetProtection selectLockedCells="1" selectUnlockedCells="1"/>
  <mergeCells count="11">
    <mergeCell ref="A21:A23"/>
    <mergeCell ref="A25:A26"/>
    <mergeCell ref="F3:F4"/>
    <mergeCell ref="A4:A6"/>
    <mergeCell ref="A7:A8"/>
    <mergeCell ref="F7:F9"/>
    <mergeCell ref="A10:A12"/>
    <mergeCell ref="F10:F14"/>
    <mergeCell ref="A14:A17"/>
    <mergeCell ref="F17:F18"/>
    <mergeCell ref="A18:A20"/>
  </mergeCells>
  <phoneticPr fontId="5"/>
  <pageMargins left="0.78740157480314965" right="0.39370078740157483" top="0.39370078740157483" bottom="0.39370078740157483" header="0" footer="0"/>
  <pageSetup paperSize="9" scale="87" firstPageNumber="0" orientation="landscape" r:id="rId1"/>
  <headerFooter scaleWithDoc="0" alignWithMargins="0">
    <oddFooter>&amp;C&amp;"ＭＳ 明朝,標準"－４－</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P28"/>
  <sheetViews>
    <sheetView view="pageLayout" zoomScaleNormal="100" workbookViewId="0">
      <selection activeCell="B7" sqref="B7:N7"/>
    </sheetView>
  </sheetViews>
  <sheetFormatPr defaultColWidth="9" defaultRowHeight="14.4"/>
  <cols>
    <col min="1" max="1" width="25.88671875" style="3" customWidth="1"/>
    <col min="2" max="2" width="10.33203125" style="3" customWidth="1"/>
    <col min="3" max="3" width="8.109375" style="3" customWidth="1"/>
    <col min="4" max="4" width="8.6640625" style="3" customWidth="1"/>
    <col min="5" max="14" width="8.109375" style="3" customWidth="1"/>
    <col min="15" max="16" width="9.109375" style="3" customWidth="1"/>
    <col min="17" max="25" width="8.109375" style="3" customWidth="1"/>
    <col min="26" max="16384" width="9" style="3"/>
  </cols>
  <sheetData>
    <row r="1" spans="1:16" s="8" customFormat="1" ht="20.95" customHeight="1">
      <c r="A1" s="656" t="s">
        <v>78</v>
      </c>
      <c r="B1" s="656"/>
      <c r="C1" s="656"/>
      <c r="D1" s="656"/>
      <c r="E1" s="663" t="s">
        <v>1879</v>
      </c>
      <c r="F1" s="663"/>
      <c r="G1" s="663"/>
      <c r="H1" s="663"/>
      <c r="I1" s="663"/>
      <c r="J1" s="663"/>
      <c r="K1" s="663"/>
      <c r="L1" s="663"/>
      <c r="M1" s="663"/>
      <c r="N1" s="655" t="s">
        <v>1213</v>
      </c>
      <c r="O1" s="655"/>
      <c r="P1" s="655"/>
    </row>
    <row r="2" spans="1:16" ht="20.3" customHeight="1">
      <c r="A2" s="658" t="s">
        <v>77</v>
      </c>
      <c r="B2" s="659" t="s">
        <v>715</v>
      </c>
      <c r="C2" s="664" t="s">
        <v>76</v>
      </c>
      <c r="D2" s="659" t="s">
        <v>75</v>
      </c>
      <c r="E2" s="659" t="s">
        <v>74</v>
      </c>
      <c r="F2" s="659"/>
      <c r="G2" s="659"/>
      <c r="H2" s="659"/>
      <c r="I2" s="659"/>
      <c r="J2" s="659"/>
      <c r="K2" s="659"/>
      <c r="L2" s="659"/>
      <c r="M2" s="659"/>
      <c r="N2" s="659"/>
      <c r="O2" s="659" t="s">
        <v>73</v>
      </c>
      <c r="P2" s="660" t="s">
        <v>72</v>
      </c>
    </row>
    <row r="3" spans="1:16" ht="40.75" customHeight="1">
      <c r="A3" s="658"/>
      <c r="B3" s="659"/>
      <c r="C3" s="659"/>
      <c r="D3" s="659"/>
      <c r="E3" s="24" t="s">
        <v>71</v>
      </c>
      <c r="F3" s="24" t="s">
        <v>70</v>
      </c>
      <c r="G3" s="24" t="s">
        <v>69</v>
      </c>
      <c r="H3" s="24" t="s">
        <v>68</v>
      </c>
      <c r="I3" s="24" t="s">
        <v>67</v>
      </c>
      <c r="J3" s="24" t="s">
        <v>66</v>
      </c>
      <c r="K3" s="24" t="s">
        <v>65</v>
      </c>
      <c r="L3" s="24" t="s">
        <v>64</v>
      </c>
      <c r="M3" s="17" t="s">
        <v>63</v>
      </c>
      <c r="N3" s="24" t="s">
        <v>62</v>
      </c>
      <c r="O3" s="659"/>
      <c r="P3" s="660"/>
    </row>
    <row r="4" spans="1:16" ht="21.95" customHeight="1">
      <c r="A4" s="23" t="s">
        <v>61</v>
      </c>
      <c r="B4" s="22">
        <f>SUM(C4:P4)</f>
        <v>416</v>
      </c>
      <c r="C4" s="22">
        <v>16</v>
      </c>
      <c r="D4" s="22" t="s">
        <v>53</v>
      </c>
      <c r="E4" s="22">
        <v>146</v>
      </c>
      <c r="F4" s="22">
        <v>125</v>
      </c>
      <c r="G4" s="22">
        <v>74</v>
      </c>
      <c r="H4" s="22">
        <v>20</v>
      </c>
      <c r="I4" s="22">
        <v>23</v>
      </c>
      <c r="J4" s="22">
        <v>1</v>
      </c>
      <c r="K4" s="22" t="s">
        <v>53</v>
      </c>
      <c r="L4" s="22" t="s">
        <v>53</v>
      </c>
      <c r="M4" s="22">
        <v>4</v>
      </c>
      <c r="N4" s="22" t="s">
        <v>53</v>
      </c>
      <c r="O4" s="22">
        <v>5</v>
      </c>
      <c r="P4" s="21">
        <v>2</v>
      </c>
    </row>
    <row r="5" spans="1:16" ht="21.95" customHeight="1">
      <c r="A5" s="23" t="s">
        <v>60</v>
      </c>
      <c r="B5" s="22">
        <f>SUM(C5:P5)</f>
        <v>45</v>
      </c>
      <c r="C5" s="22">
        <v>16</v>
      </c>
      <c r="D5" s="22" t="s">
        <v>53</v>
      </c>
      <c r="E5" s="22">
        <v>6</v>
      </c>
      <c r="F5" s="22">
        <v>13</v>
      </c>
      <c r="G5" s="22">
        <v>6</v>
      </c>
      <c r="H5" s="22">
        <v>1</v>
      </c>
      <c r="I5" s="22">
        <v>3</v>
      </c>
      <c r="J5" s="22" t="s">
        <v>53</v>
      </c>
      <c r="K5" s="22" t="s">
        <v>53</v>
      </c>
      <c r="L5" s="22" t="s">
        <v>53</v>
      </c>
      <c r="M5" s="22" t="s">
        <v>53</v>
      </c>
      <c r="N5" s="22" t="s">
        <v>53</v>
      </c>
      <c r="O5" s="22" t="s">
        <v>53</v>
      </c>
      <c r="P5" s="21" t="s">
        <v>53</v>
      </c>
    </row>
    <row r="6" spans="1:16" ht="21.95" customHeight="1">
      <c r="A6" s="23" t="s">
        <v>716</v>
      </c>
      <c r="B6" s="22">
        <f>SUM(C6:P6)</f>
        <v>69</v>
      </c>
      <c r="C6" s="22" t="s">
        <v>53</v>
      </c>
      <c r="D6" s="22" t="s">
        <v>53</v>
      </c>
      <c r="E6" s="22">
        <v>12</v>
      </c>
      <c r="F6" s="22">
        <v>29</v>
      </c>
      <c r="G6" s="22">
        <v>21</v>
      </c>
      <c r="H6" s="22">
        <v>3</v>
      </c>
      <c r="I6" s="22">
        <v>2</v>
      </c>
      <c r="J6" s="22" t="s">
        <v>53</v>
      </c>
      <c r="K6" s="22" t="s">
        <v>53</v>
      </c>
      <c r="L6" s="22" t="s">
        <v>53</v>
      </c>
      <c r="M6" s="22">
        <v>2</v>
      </c>
      <c r="N6" s="22" t="s">
        <v>53</v>
      </c>
      <c r="O6" s="22" t="s">
        <v>53</v>
      </c>
      <c r="P6" s="21" t="s">
        <v>53</v>
      </c>
    </row>
    <row r="7" spans="1:16" ht="21.95" customHeight="1">
      <c r="A7" s="23" t="s">
        <v>59</v>
      </c>
      <c r="B7" s="22">
        <f>SUM(C7:P7)</f>
        <v>76</v>
      </c>
      <c r="C7" s="22" t="s">
        <v>53</v>
      </c>
      <c r="D7" s="22" t="s">
        <v>53</v>
      </c>
      <c r="E7" s="22">
        <v>16</v>
      </c>
      <c r="F7" s="22">
        <v>25</v>
      </c>
      <c r="G7" s="22">
        <v>26</v>
      </c>
      <c r="H7" s="22">
        <v>7</v>
      </c>
      <c r="I7" s="22" t="s">
        <v>53</v>
      </c>
      <c r="J7" s="22">
        <v>1</v>
      </c>
      <c r="K7" s="22" t="s">
        <v>53</v>
      </c>
      <c r="L7" s="22" t="s">
        <v>53</v>
      </c>
      <c r="M7" s="22" t="s">
        <v>53</v>
      </c>
      <c r="N7" s="22" t="s">
        <v>53</v>
      </c>
      <c r="O7" s="22">
        <v>1</v>
      </c>
      <c r="P7" s="21" t="s">
        <v>53</v>
      </c>
    </row>
    <row r="8" spans="1:16" ht="21.95" customHeight="1">
      <c r="A8" s="23" t="s">
        <v>58</v>
      </c>
      <c r="B8" s="22">
        <f>SUM(C8:P8)</f>
        <v>50</v>
      </c>
      <c r="C8" s="22" t="s">
        <v>53</v>
      </c>
      <c r="D8" s="22" t="s">
        <v>53</v>
      </c>
      <c r="E8" s="22">
        <v>28</v>
      </c>
      <c r="F8" s="22">
        <v>17</v>
      </c>
      <c r="G8" s="22">
        <v>4</v>
      </c>
      <c r="H8" s="22" t="s">
        <v>53</v>
      </c>
      <c r="I8" s="22" t="s">
        <v>53</v>
      </c>
      <c r="J8" s="22" t="s">
        <v>53</v>
      </c>
      <c r="K8" s="22" t="s">
        <v>53</v>
      </c>
      <c r="L8" s="22" t="s">
        <v>53</v>
      </c>
      <c r="M8" s="22">
        <v>1</v>
      </c>
      <c r="N8" s="22" t="s">
        <v>53</v>
      </c>
      <c r="O8" s="22" t="s">
        <v>53</v>
      </c>
      <c r="P8" s="21" t="s">
        <v>53</v>
      </c>
    </row>
    <row r="9" spans="1:16" ht="21.95" customHeight="1">
      <c r="A9" s="23" t="s">
        <v>57</v>
      </c>
      <c r="B9" s="22">
        <f>SUM(C9:P9)</f>
        <v>26</v>
      </c>
      <c r="C9" s="22" t="s">
        <v>53</v>
      </c>
      <c r="D9" s="22" t="s">
        <v>53</v>
      </c>
      <c r="E9" s="22">
        <v>12</v>
      </c>
      <c r="F9" s="22">
        <v>4</v>
      </c>
      <c r="G9" s="22">
        <v>1</v>
      </c>
      <c r="H9" s="22">
        <v>4</v>
      </c>
      <c r="I9" s="22">
        <v>4</v>
      </c>
      <c r="J9" s="22" t="s">
        <v>53</v>
      </c>
      <c r="K9" s="22" t="s">
        <v>53</v>
      </c>
      <c r="L9" s="22" t="s">
        <v>53</v>
      </c>
      <c r="M9" s="22" t="s">
        <v>53</v>
      </c>
      <c r="N9" s="22" t="s">
        <v>53</v>
      </c>
      <c r="O9" s="22">
        <v>1</v>
      </c>
      <c r="P9" s="21" t="s">
        <v>53</v>
      </c>
    </row>
    <row r="10" spans="1:16" ht="21.95" customHeight="1">
      <c r="A10" s="23" t="s">
        <v>56</v>
      </c>
      <c r="B10" s="22">
        <f>SUM(C10:P10)</f>
        <v>47</v>
      </c>
      <c r="C10" s="22" t="s">
        <v>53</v>
      </c>
      <c r="D10" s="22" t="s">
        <v>53</v>
      </c>
      <c r="E10" s="22">
        <v>19</v>
      </c>
      <c r="F10" s="22">
        <v>16</v>
      </c>
      <c r="G10" s="22">
        <v>6</v>
      </c>
      <c r="H10" s="22">
        <v>1</v>
      </c>
      <c r="I10" s="22">
        <v>2</v>
      </c>
      <c r="J10" s="22" t="s">
        <v>53</v>
      </c>
      <c r="K10" s="22" t="s">
        <v>53</v>
      </c>
      <c r="L10" s="22" t="s">
        <v>53</v>
      </c>
      <c r="M10" s="22">
        <v>1</v>
      </c>
      <c r="N10" s="22" t="s">
        <v>53</v>
      </c>
      <c r="O10" s="22">
        <v>1</v>
      </c>
      <c r="P10" s="21">
        <v>1</v>
      </c>
    </row>
    <row r="11" spans="1:16" ht="21.95" customHeight="1">
      <c r="A11" s="23" t="s">
        <v>55</v>
      </c>
      <c r="B11" s="22">
        <f>SUM(C11:P11)</f>
        <v>38</v>
      </c>
      <c r="C11" s="22" t="s">
        <v>53</v>
      </c>
      <c r="D11" s="22" t="s">
        <v>53</v>
      </c>
      <c r="E11" s="22">
        <v>21</v>
      </c>
      <c r="F11" s="22">
        <v>15</v>
      </c>
      <c r="G11" s="22">
        <v>1</v>
      </c>
      <c r="H11" s="22" t="s">
        <v>53</v>
      </c>
      <c r="I11" s="22" t="s">
        <v>53</v>
      </c>
      <c r="J11" s="22" t="s">
        <v>53</v>
      </c>
      <c r="K11" s="22" t="s">
        <v>53</v>
      </c>
      <c r="L11" s="22" t="s">
        <v>53</v>
      </c>
      <c r="M11" s="22" t="s">
        <v>53</v>
      </c>
      <c r="N11" s="22" t="s">
        <v>53</v>
      </c>
      <c r="O11" s="22" t="s">
        <v>53</v>
      </c>
      <c r="P11" s="21">
        <v>1</v>
      </c>
    </row>
    <row r="12" spans="1:16" ht="21.95" customHeight="1">
      <c r="A12" s="20" t="s">
        <v>54</v>
      </c>
      <c r="B12" s="19">
        <f>SUM(C12:P12)</f>
        <v>65</v>
      </c>
      <c r="C12" s="19" t="s">
        <v>53</v>
      </c>
      <c r="D12" s="19" t="s">
        <v>53</v>
      </c>
      <c r="E12" s="19">
        <v>32</v>
      </c>
      <c r="F12" s="19">
        <v>6</v>
      </c>
      <c r="G12" s="19">
        <v>9</v>
      </c>
      <c r="H12" s="19">
        <v>4</v>
      </c>
      <c r="I12" s="19">
        <v>12</v>
      </c>
      <c r="J12" s="19" t="s">
        <v>53</v>
      </c>
      <c r="K12" s="19" t="s">
        <v>53</v>
      </c>
      <c r="L12" s="19" t="s">
        <v>53</v>
      </c>
      <c r="M12" s="19" t="s">
        <v>53</v>
      </c>
      <c r="N12" s="19" t="s">
        <v>53</v>
      </c>
      <c r="O12" s="19">
        <v>2</v>
      </c>
      <c r="P12" s="18" t="s">
        <v>53</v>
      </c>
    </row>
    <row r="13" spans="1:16" ht="20.95" customHeight="1">
      <c r="A13" s="14"/>
      <c r="B13" s="14"/>
      <c r="C13" s="14"/>
      <c r="D13" s="14"/>
      <c r="E13" s="14"/>
      <c r="F13" s="14"/>
      <c r="G13" s="14"/>
      <c r="H13" s="14"/>
      <c r="I13" s="14"/>
      <c r="J13" s="14"/>
      <c r="K13" s="14"/>
      <c r="L13" s="655" t="s">
        <v>1880</v>
      </c>
      <c r="M13" s="655"/>
      <c r="N13" s="655"/>
      <c r="O13" s="655"/>
      <c r="P13" s="655"/>
    </row>
    <row r="14" spans="1:16" ht="15.05" customHeight="1">
      <c r="A14" s="14"/>
      <c r="B14" s="14"/>
      <c r="C14" s="14"/>
      <c r="D14" s="14"/>
      <c r="E14" s="14"/>
      <c r="F14" s="14"/>
      <c r="G14" s="14"/>
      <c r="H14" s="14"/>
      <c r="I14" s="14"/>
      <c r="J14" s="14"/>
      <c r="K14" s="14"/>
      <c r="L14" s="14"/>
      <c r="M14" s="14"/>
      <c r="N14" s="14"/>
      <c r="O14" s="14"/>
      <c r="P14" s="14"/>
    </row>
    <row r="15" spans="1:16" ht="20.95" customHeight="1">
      <c r="A15" s="656" t="s">
        <v>52</v>
      </c>
      <c r="B15" s="656"/>
      <c r="C15" s="656"/>
      <c r="D15" s="14"/>
      <c r="E15" s="14"/>
      <c r="F15" s="14"/>
      <c r="G15" s="657" t="s">
        <v>1880</v>
      </c>
      <c r="H15" s="657"/>
      <c r="I15" s="657"/>
      <c r="J15" s="14"/>
      <c r="K15" s="14"/>
      <c r="L15" s="14"/>
      <c r="M15" s="14"/>
      <c r="N15" s="14"/>
      <c r="O15" s="14"/>
      <c r="P15" s="14"/>
    </row>
    <row r="16" spans="1:16" ht="20.95" customHeight="1">
      <c r="A16" s="658" t="s">
        <v>51</v>
      </c>
      <c r="B16" s="659" t="s">
        <v>50</v>
      </c>
      <c r="C16" s="659"/>
      <c r="D16" s="660" t="s">
        <v>49</v>
      </c>
      <c r="E16" s="660"/>
      <c r="F16" s="660"/>
      <c r="G16" s="660"/>
      <c r="H16" s="660"/>
      <c r="I16" s="660"/>
      <c r="J16" s="14"/>
      <c r="K16" s="14"/>
      <c r="L16" s="14"/>
      <c r="M16" s="14"/>
      <c r="N16" s="14"/>
      <c r="O16" s="14"/>
      <c r="P16" s="14"/>
    </row>
    <row r="17" spans="1:16" ht="23.25" customHeight="1">
      <c r="A17" s="658"/>
      <c r="B17" s="659"/>
      <c r="C17" s="659"/>
      <c r="D17" s="661" t="s">
        <v>48</v>
      </c>
      <c r="E17" s="661"/>
      <c r="F17" s="661"/>
      <c r="G17" s="661"/>
      <c r="H17" s="661"/>
      <c r="I17" s="662" t="s">
        <v>47</v>
      </c>
      <c r="J17" s="14"/>
      <c r="K17" s="14"/>
      <c r="L17" s="14"/>
      <c r="M17" s="14"/>
      <c r="N17" s="14"/>
      <c r="O17" s="14"/>
      <c r="P17" s="14"/>
    </row>
    <row r="18" spans="1:16" ht="27" customHeight="1">
      <c r="A18" s="658"/>
      <c r="B18" s="659"/>
      <c r="C18" s="659"/>
      <c r="D18" s="17" t="s">
        <v>46</v>
      </c>
      <c r="E18" s="17" t="s">
        <v>45</v>
      </c>
      <c r="F18" s="17" t="s">
        <v>44</v>
      </c>
      <c r="G18" s="17" t="s">
        <v>43</v>
      </c>
      <c r="H18" s="17" t="s">
        <v>42</v>
      </c>
      <c r="I18" s="662"/>
      <c r="J18" s="14"/>
      <c r="K18" s="14"/>
      <c r="L18" s="14"/>
      <c r="M18" s="14"/>
      <c r="N18" s="14"/>
      <c r="O18" s="14"/>
      <c r="P18" s="14"/>
    </row>
    <row r="19" spans="1:16" ht="42.75" customHeight="1">
      <c r="A19" s="234" t="s">
        <v>717</v>
      </c>
      <c r="B19" s="653">
        <f>SUM(D19,I19)</f>
        <v>600</v>
      </c>
      <c r="C19" s="653"/>
      <c r="D19" s="16">
        <f>SUM(E19,F19,G19,H19)</f>
        <v>563</v>
      </c>
      <c r="E19" s="16">
        <v>15</v>
      </c>
      <c r="F19" s="16">
        <v>52</v>
      </c>
      <c r="G19" s="16">
        <v>120</v>
      </c>
      <c r="H19" s="16">
        <v>376</v>
      </c>
      <c r="I19" s="15">
        <v>37</v>
      </c>
      <c r="J19" s="14"/>
      <c r="K19" s="14"/>
      <c r="L19" s="14"/>
      <c r="M19" s="14"/>
      <c r="N19" s="14"/>
      <c r="O19" s="14"/>
      <c r="P19" s="14"/>
    </row>
    <row r="20" spans="1:16" ht="20.95" customHeight="1">
      <c r="A20" s="444" t="s">
        <v>1964</v>
      </c>
      <c r="B20" s="14"/>
      <c r="C20" s="14"/>
      <c r="D20" s="14"/>
      <c r="E20" s="14"/>
      <c r="F20" s="14"/>
      <c r="G20" s="14"/>
      <c r="H20" s="654" t="s">
        <v>1965</v>
      </c>
      <c r="I20" s="654"/>
      <c r="J20" s="14"/>
      <c r="K20" s="14"/>
      <c r="L20" s="14"/>
      <c r="M20" s="14"/>
      <c r="N20" s="14"/>
      <c r="O20" s="14"/>
      <c r="P20" s="14"/>
    </row>
    <row r="21" spans="1:16" ht="20.95" customHeight="1">
      <c r="A21" s="14"/>
      <c r="B21" s="14"/>
      <c r="C21" s="14"/>
      <c r="D21" s="14"/>
      <c r="E21" s="14"/>
      <c r="F21" s="14"/>
      <c r="G21" s="14"/>
    </row>
    <row r="22" spans="1:16" ht="20.95" customHeight="1"/>
    <row r="23" spans="1:16" ht="20.95" customHeight="1"/>
    <row r="24" spans="1:16" ht="20.95" customHeight="1"/>
    <row r="25" spans="1:16" ht="20.95" customHeight="1"/>
    <row r="26" spans="1:16" ht="20.95" customHeight="1"/>
    <row r="27" spans="1:16" ht="20.95" customHeight="1"/>
    <row r="28" spans="1:16" ht="20.95" customHeight="1"/>
  </sheetData>
  <sheetProtection selectLockedCells="1" selectUnlockedCells="1"/>
  <mergeCells count="20">
    <mergeCell ref="A1:D1"/>
    <mergeCell ref="E1:M1"/>
    <mergeCell ref="N1:P1"/>
    <mergeCell ref="A2:A3"/>
    <mergeCell ref="B2:B3"/>
    <mergeCell ref="C2:C3"/>
    <mergeCell ref="D2:D3"/>
    <mergeCell ref="E2:N2"/>
    <mergeCell ref="O2:O3"/>
    <mergeCell ref="P2:P3"/>
    <mergeCell ref="B19:C19"/>
    <mergeCell ref="H20:I20"/>
    <mergeCell ref="L13:P13"/>
    <mergeCell ref="A15:C15"/>
    <mergeCell ref="G15:I15"/>
    <mergeCell ref="A16:A18"/>
    <mergeCell ref="B16:C18"/>
    <mergeCell ref="D16:I16"/>
    <mergeCell ref="D17:H17"/>
    <mergeCell ref="I17:I18"/>
  </mergeCells>
  <phoneticPr fontId="5"/>
  <pageMargins left="0.78740157480314965" right="0.39370078740157483" top="0.39370078740157483" bottom="0.39370078740157483" header="0" footer="0"/>
  <pageSetup paperSize="9" scale="89" firstPageNumber="0" orientation="landscape" horizontalDpi="300" verticalDpi="300" r:id="rId1"/>
  <headerFooter scaleWithDoc="0" alignWithMargins="0">
    <oddFooter>&amp;C&amp;"ＭＳ 明朝,標準"－５－</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V27"/>
  <sheetViews>
    <sheetView view="pageLayout" zoomScaleNormal="71" workbookViewId="0">
      <selection activeCell="B7" sqref="B7:N7"/>
    </sheetView>
  </sheetViews>
  <sheetFormatPr defaultColWidth="9" defaultRowHeight="14.4"/>
  <cols>
    <col min="1" max="1" width="2.6640625" style="14" customWidth="1"/>
    <col min="2" max="2" width="2.21875" style="14" customWidth="1"/>
    <col min="3" max="3" width="7.6640625" style="14" customWidth="1"/>
    <col min="4" max="7" width="8.88671875" style="14" customWidth="1"/>
    <col min="8" max="8" width="9.44140625" style="14" customWidth="1"/>
    <col min="9" max="15" width="8.88671875" style="14" customWidth="1"/>
    <col min="16" max="17" width="9.44140625" style="14" customWidth="1"/>
    <col min="18" max="19" width="8.88671875" style="14" customWidth="1"/>
    <col min="20" max="16384" width="9" style="14"/>
  </cols>
  <sheetData>
    <row r="1" spans="1:22" ht="20.95" customHeight="1">
      <c r="A1" s="665" t="s">
        <v>79</v>
      </c>
      <c r="B1" s="665"/>
      <c r="C1" s="665"/>
      <c r="D1" s="665"/>
      <c r="E1" s="665"/>
      <c r="F1" s="3"/>
      <c r="G1" s="3"/>
      <c r="H1" s="3"/>
      <c r="I1" s="3"/>
      <c r="J1" s="3"/>
      <c r="K1" s="3"/>
      <c r="L1" s="3"/>
      <c r="M1" s="3"/>
      <c r="N1" s="3"/>
      <c r="O1" s="3"/>
      <c r="P1" s="3"/>
      <c r="Q1" s="3"/>
      <c r="R1" s="3"/>
      <c r="S1" s="3"/>
      <c r="T1" s="3"/>
      <c r="U1" s="3"/>
      <c r="V1" s="3"/>
    </row>
    <row r="2" spans="1:22" ht="20.149999999999999" customHeight="1">
      <c r="A2" s="3" t="s">
        <v>80</v>
      </c>
      <c r="B2" s="3"/>
      <c r="C2" s="3"/>
      <c r="D2" s="3"/>
      <c r="E2" s="3"/>
      <c r="F2" s="3"/>
      <c r="G2" s="3"/>
      <c r="H2" s="3"/>
      <c r="I2" s="3"/>
      <c r="J2" s="3"/>
      <c r="K2" s="3"/>
      <c r="L2" s="3"/>
      <c r="M2" s="3"/>
      <c r="N2" s="3"/>
      <c r="O2" s="3"/>
      <c r="P2" s="3"/>
      <c r="Q2" s="3"/>
      <c r="R2" s="3"/>
      <c r="S2" s="3"/>
      <c r="T2" s="3"/>
      <c r="U2" s="3"/>
    </row>
    <row r="3" spans="1:22" ht="20.149999999999999" customHeight="1">
      <c r="A3" s="553" t="s">
        <v>1377</v>
      </c>
      <c r="B3" s="553"/>
      <c r="C3" s="553"/>
      <c r="D3" s="553"/>
      <c r="E3" s="553"/>
      <c r="F3" s="553"/>
      <c r="G3" s="553"/>
      <c r="H3" s="553"/>
      <c r="I3" s="553"/>
      <c r="J3" s="553"/>
      <c r="K3" s="553"/>
      <c r="L3" s="553"/>
      <c r="M3" s="553"/>
      <c r="N3" s="553"/>
      <c r="O3" s="553"/>
      <c r="P3" s="553"/>
      <c r="Q3" s="553"/>
      <c r="R3" s="553"/>
      <c r="S3" s="553"/>
      <c r="T3" s="3"/>
      <c r="U3" s="3"/>
    </row>
    <row r="4" spans="1:22" ht="20.149999999999999" customHeight="1">
      <c r="A4" s="553" t="s">
        <v>1374</v>
      </c>
      <c r="B4" s="553"/>
      <c r="C4" s="553"/>
      <c r="D4" s="553"/>
      <c r="E4" s="553"/>
      <c r="F4" s="553"/>
      <c r="G4" s="553"/>
      <c r="H4" s="553"/>
      <c r="I4" s="553"/>
      <c r="J4" s="553"/>
      <c r="K4" s="553"/>
      <c r="L4" s="553"/>
      <c r="M4" s="553"/>
      <c r="N4" s="553"/>
      <c r="O4" s="553"/>
      <c r="P4" s="553"/>
      <c r="Q4" s="553"/>
      <c r="R4" s="553"/>
      <c r="S4" s="553"/>
      <c r="T4" s="3"/>
      <c r="U4" s="3"/>
    </row>
    <row r="5" spans="1:22" ht="20.149999999999999" customHeight="1">
      <c r="A5" s="553" t="s">
        <v>81</v>
      </c>
      <c r="B5" s="553"/>
      <c r="C5" s="553"/>
      <c r="D5" s="553"/>
      <c r="E5" s="553"/>
      <c r="F5" s="553"/>
      <c r="G5" s="553"/>
      <c r="H5" s="553"/>
      <c r="I5" s="553"/>
      <c r="J5" s="553"/>
      <c r="K5" s="553"/>
      <c r="L5" s="553"/>
      <c r="M5" s="553"/>
      <c r="N5" s="553"/>
      <c r="O5" s="553"/>
      <c r="P5" s="553"/>
      <c r="Q5" s="553"/>
      <c r="R5" s="553"/>
      <c r="S5" s="553"/>
      <c r="T5" s="3"/>
      <c r="U5" s="3"/>
    </row>
    <row r="6" spans="1:22" ht="20.149999999999999" customHeight="1">
      <c r="A6" s="553" t="s">
        <v>1375</v>
      </c>
      <c r="B6" s="553"/>
      <c r="C6" s="553"/>
      <c r="D6" s="553"/>
      <c r="E6" s="553"/>
      <c r="F6" s="553"/>
      <c r="G6" s="553"/>
      <c r="H6" s="553"/>
      <c r="I6" s="553"/>
      <c r="J6" s="553"/>
      <c r="K6" s="553"/>
      <c r="L6" s="553"/>
      <c r="M6" s="553"/>
      <c r="N6" s="553"/>
      <c r="O6" s="553"/>
      <c r="P6" s="553"/>
      <c r="Q6" s="553"/>
      <c r="R6" s="553"/>
      <c r="S6" s="553"/>
      <c r="T6" s="3"/>
      <c r="U6" s="3"/>
    </row>
    <row r="7" spans="1:22" ht="20.149999999999999" customHeight="1">
      <c r="A7" s="553" t="s">
        <v>1966</v>
      </c>
      <c r="B7" s="553"/>
      <c r="C7" s="553"/>
      <c r="D7" s="553"/>
      <c r="E7" s="553"/>
      <c r="F7" s="553"/>
      <c r="G7" s="553"/>
      <c r="H7" s="553"/>
      <c r="I7" s="553"/>
      <c r="J7" s="553"/>
      <c r="K7" s="553"/>
      <c r="L7" s="553"/>
      <c r="M7" s="553"/>
      <c r="N7" s="553"/>
      <c r="O7" s="553"/>
      <c r="P7" s="553"/>
      <c r="Q7" s="553"/>
      <c r="R7" s="553"/>
      <c r="S7" s="553"/>
      <c r="T7" s="3"/>
      <c r="U7" s="3"/>
    </row>
    <row r="8" spans="1:22" ht="20.95" customHeight="1">
      <c r="A8" s="3"/>
      <c r="B8" s="3"/>
      <c r="C8" s="3"/>
      <c r="D8" s="3"/>
      <c r="E8" s="3"/>
      <c r="F8" s="3"/>
      <c r="G8" s="3"/>
      <c r="H8" s="3"/>
      <c r="I8" s="3"/>
      <c r="J8" s="3"/>
      <c r="K8" s="3"/>
      <c r="L8" s="3"/>
      <c r="M8" s="3"/>
      <c r="N8" s="3"/>
      <c r="O8" s="3"/>
      <c r="P8" s="3"/>
      <c r="Q8" s="569" t="s">
        <v>1376</v>
      </c>
      <c r="R8" s="569"/>
      <c r="S8" s="569"/>
      <c r="T8" s="3"/>
      <c r="U8" s="3"/>
      <c r="V8" s="3"/>
    </row>
    <row r="9" spans="1:22" ht="24.75" customHeight="1">
      <c r="A9" s="668" t="s">
        <v>82</v>
      </c>
      <c r="B9" s="668"/>
      <c r="C9" s="669" t="s">
        <v>83</v>
      </c>
      <c r="D9" s="669" t="s">
        <v>84</v>
      </c>
      <c r="E9" s="669"/>
      <c r="F9" s="669"/>
      <c r="G9" s="669"/>
      <c r="H9" s="669"/>
      <c r="I9" s="669"/>
      <c r="J9" s="669"/>
      <c r="K9" s="669"/>
      <c r="L9" s="669"/>
      <c r="M9" s="669"/>
      <c r="N9" s="669"/>
      <c r="O9" s="669"/>
      <c r="P9" s="669"/>
      <c r="Q9" s="669"/>
      <c r="R9" s="670" t="s">
        <v>85</v>
      </c>
      <c r="S9" s="670"/>
      <c r="T9" s="3"/>
      <c r="U9" s="3"/>
      <c r="V9" s="3"/>
    </row>
    <row r="10" spans="1:22" ht="45" customHeight="1">
      <c r="A10" s="668"/>
      <c r="B10" s="668"/>
      <c r="C10" s="669"/>
      <c r="D10" s="27" t="s">
        <v>86</v>
      </c>
      <c r="E10" s="28" t="s">
        <v>87</v>
      </c>
      <c r="F10" s="27" t="s">
        <v>88</v>
      </c>
      <c r="G10" s="27" t="s">
        <v>89</v>
      </c>
      <c r="H10" s="28" t="s">
        <v>90</v>
      </c>
      <c r="I10" s="27" t="s">
        <v>91</v>
      </c>
      <c r="J10" s="27" t="s">
        <v>92</v>
      </c>
      <c r="K10" s="27" t="s">
        <v>93</v>
      </c>
      <c r="L10" s="27" t="s">
        <v>94</v>
      </c>
      <c r="M10" s="27" t="s">
        <v>95</v>
      </c>
      <c r="N10" s="27" t="s">
        <v>96</v>
      </c>
      <c r="O10" s="28" t="s">
        <v>97</v>
      </c>
      <c r="P10" s="28" t="s">
        <v>98</v>
      </c>
      <c r="Q10" s="27" t="s">
        <v>99</v>
      </c>
      <c r="R10" s="27" t="s">
        <v>86</v>
      </c>
      <c r="S10" s="29" t="s">
        <v>100</v>
      </c>
      <c r="T10" s="3"/>
      <c r="U10" s="3"/>
      <c r="V10" s="3"/>
    </row>
    <row r="11" spans="1:22" ht="27" customHeight="1">
      <c r="A11" s="666" t="s">
        <v>101</v>
      </c>
      <c r="B11" s="666"/>
      <c r="C11" s="27" t="s">
        <v>102</v>
      </c>
      <c r="D11" s="30"/>
      <c r="E11" s="30">
        <v>10</v>
      </c>
      <c r="F11" s="30">
        <v>1</v>
      </c>
      <c r="G11" s="30"/>
      <c r="H11" s="30">
        <f>SUM(D11:G11)</f>
        <v>11</v>
      </c>
      <c r="I11" s="30"/>
      <c r="J11" s="30"/>
      <c r="K11" s="30"/>
      <c r="L11" s="30"/>
      <c r="M11" s="30"/>
      <c r="N11" s="30"/>
      <c r="O11" s="30"/>
      <c r="P11" s="30">
        <f>SUM(I11:O11)</f>
        <v>0</v>
      </c>
      <c r="Q11" s="30">
        <f>SUM(H11+P11)</f>
        <v>11</v>
      </c>
      <c r="R11" s="30">
        <v>17</v>
      </c>
      <c r="S11" s="31">
        <v>9</v>
      </c>
      <c r="T11" s="3"/>
      <c r="U11" s="3"/>
      <c r="V11" s="3"/>
    </row>
    <row r="12" spans="1:22" ht="27" customHeight="1">
      <c r="A12" s="666"/>
      <c r="B12" s="666"/>
      <c r="C12" s="27" t="s">
        <v>103</v>
      </c>
      <c r="D12" s="32"/>
      <c r="E12" s="32">
        <v>6.16</v>
      </c>
      <c r="F12" s="32">
        <v>2.06</v>
      </c>
      <c r="G12" s="32"/>
      <c r="H12" s="32">
        <f>SUM(D12:G12)</f>
        <v>8.2200000000000006</v>
      </c>
      <c r="I12" s="32"/>
      <c r="J12" s="32"/>
      <c r="K12" s="32"/>
      <c r="L12" s="32"/>
      <c r="M12" s="32"/>
      <c r="N12" s="32"/>
      <c r="O12" s="32"/>
      <c r="P12" s="32">
        <f>SUM(I12:O12)</f>
        <v>0</v>
      </c>
      <c r="Q12" s="32">
        <f>SUM(H12+P12)</f>
        <v>8.2200000000000006</v>
      </c>
      <c r="R12" s="32">
        <v>11.9</v>
      </c>
      <c r="S12" s="33">
        <v>3.04</v>
      </c>
      <c r="T12" s="3"/>
      <c r="U12" s="3"/>
      <c r="V12" s="3"/>
    </row>
    <row r="13" spans="1:22" ht="27" customHeight="1">
      <c r="A13" s="666"/>
      <c r="B13" s="666"/>
      <c r="C13" s="27" t="s">
        <v>104</v>
      </c>
      <c r="D13" s="30"/>
      <c r="E13" s="30">
        <v>300</v>
      </c>
      <c r="F13" s="30">
        <v>5</v>
      </c>
      <c r="G13" s="30"/>
      <c r="H13" s="30">
        <f>SUM(D13:G13)</f>
        <v>305</v>
      </c>
      <c r="I13" s="30"/>
      <c r="J13" s="30"/>
      <c r="K13" s="30"/>
      <c r="L13" s="30"/>
      <c r="M13" s="30"/>
      <c r="N13" s="30"/>
      <c r="O13" s="30"/>
      <c r="P13" s="30">
        <f>SUM(I13:O13)</f>
        <v>0</v>
      </c>
      <c r="Q13" s="30">
        <f>SUM(H13+P13)</f>
        <v>305</v>
      </c>
      <c r="R13" s="30">
        <v>0</v>
      </c>
      <c r="S13" s="31">
        <v>270</v>
      </c>
      <c r="T13" s="3"/>
      <c r="U13" s="3"/>
      <c r="V13" s="3"/>
    </row>
    <row r="14" spans="1:22" ht="27" customHeight="1">
      <c r="A14" s="666" t="s">
        <v>105</v>
      </c>
      <c r="B14" s="666"/>
      <c r="C14" s="27" t="s">
        <v>102</v>
      </c>
      <c r="D14" s="30"/>
      <c r="E14" s="30"/>
      <c r="F14" s="30"/>
      <c r="G14" s="30">
        <v>2</v>
      </c>
      <c r="H14" s="30">
        <f>SUM(D14:G14)</f>
        <v>2</v>
      </c>
      <c r="I14" s="30"/>
      <c r="J14" s="30">
        <v>1</v>
      </c>
      <c r="K14" s="30"/>
      <c r="L14" s="30"/>
      <c r="M14" s="30">
        <v>2</v>
      </c>
      <c r="N14" s="30">
        <v>4</v>
      </c>
      <c r="O14" s="30">
        <v>1</v>
      </c>
      <c r="P14" s="30">
        <f>SUM(I14:O14)</f>
        <v>8</v>
      </c>
      <c r="Q14" s="30">
        <f>SUM(H14+P14)</f>
        <v>10</v>
      </c>
      <c r="R14" s="30"/>
      <c r="S14" s="31"/>
      <c r="T14" s="3"/>
      <c r="U14" s="3"/>
      <c r="V14" s="3"/>
    </row>
    <row r="15" spans="1:22" ht="27" customHeight="1">
      <c r="A15" s="666"/>
      <c r="B15" s="666"/>
      <c r="C15" s="27" t="s">
        <v>103</v>
      </c>
      <c r="D15" s="32"/>
      <c r="E15" s="32"/>
      <c r="F15" s="32"/>
      <c r="G15" s="32">
        <v>9.8000000000000007</v>
      </c>
      <c r="H15" s="32">
        <f>SUM(D15:G15)</f>
        <v>9.8000000000000007</v>
      </c>
      <c r="I15" s="32"/>
      <c r="J15" s="32">
        <v>14</v>
      </c>
      <c r="K15" s="32"/>
      <c r="L15" s="32"/>
      <c r="M15" s="32">
        <v>150</v>
      </c>
      <c r="N15" s="32">
        <v>570</v>
      </c>
      <c r="O15" s="32">
        <v>233</v>
      </c>
      <c r="P15" s="32">
        <f>SUM(I15:O15)</f>
        <v>967</v>
      </c>
      <c r="Q15" s="32">
        <f>SUM(H15+P15)</f>
        <v>976.8</v>
      </c>
      <c r="R15" s="32"/>
      <c r="S15" s="33"/>
      <c r="T15" s="3"/>
      <c r="U15" s="3"/>
      <c r="V15" s="3"/>
    </row>
    <row r="16" spans="1:22" ht="27" customHeight="1">
      <c r="A16" s="666"/>
      <c r="B16" s="666"/>
      <c r="C16" s="27" t="s">
        <v>104</v>
      </c>
      <c r="D16" s="30"/>
      <c r="E16" s="30"/>
      <c r="F16" s="30"/>
      <c r="G16" s="30">
        <v>645</v>
      </c>
      <c r="H16" s="30">
        <f>SUM(D16:G16)</f>
        <v>645</v>
      </c>
      <c r="I16" s="30"/>
      <c r="J16" s="30">
        <v>150</v>
      </c>
      <c r="K16" s="30"/>
      <c r="L16" s="30"/>
      <c r="M16" s="30">
        <v>3878</v>
      </c>
      <c r="N16" s="30">
        <v>1620</v>
      </c>
      <c r="O16" s="30">
        <v>1044</v>
      </c>
      <c r="P16" s="30">
        <f>SUM(I16:O16)</f>
        <v>6692</v>
      </c>
      <c r="Q16" s="30">
        <f>SUM(H16+P16)</f>
        <v>7337</v>
      </c>
      <c r="R16" s="30"/>
      <c r="S16" s="31"/>
      <c r="T16" s="3"/>
      <c r="U16" s="3"/>
      <c r="V16" s="3"/>
    </row>
    <row r="17" spans="1:22" ht="27" customHeight="1">
      <c r="A17" s="666" t="s">
        <v>106</v>
      </c>
      <c r="B17" s="666"/>
      <c r="C17" s="27" t="s">
        <v>102</v>
      </c>
      <c r="D17" s="30">
        <v>8</v>
      </c>
      <c r="E17" s="30">
        <v>468</v>
      </c>
      <c r="F17" s="30">
        <v>262</v>
      </c>
      <c r="G17" s="30">
        <v>64</v>
      </c>
      <c r="H17" s="30">
        <f>SUM(D17:G17)</f>
        <v>802</v>
      </c>
      <c r="I17" s="30">
        <v>14</v>
      </c>
      <c r="J17" s="30">
        <v>25</v>
      </c>
      <c r="K17" s="30"/>
      <c r="L17" s="30"/>
      <c r="M17" s="30"/>
      <c r="N17" s="30"/>
      <c r="O17" s="30"/>
      <c r="P17" s="30">
        <f>SUM(I17:O17)</f>
        <v>39</v>
      </c>
      <c r="Q17" s="30">
        <f>SUM(H17+P17)</f>
        <v>841</v>
      </c>
      <c r="R17" s="30">
        <v>4</v>
      </c>
      <c r="S17" s="31">
        <v>28</v>
      </c>
      <c r="T17" s="3"/>
      <c r="U17" s="3"/>
      <c r="V17" s="3"/>
    </row>
    <row r="18" spans="1:22" ht="27" customHeight="1">
      <c r="A18" s="666"/>
      <c r="B18" s="666"/>
      <c r="C18" s="27" t="s">
        <v>103</v>
      </c>
      <c r="D18" s="32">
        <v>4</v>
      </c>
      <c r="E18" s="32">
        <v>273.91000000000003</v>
      </c>
      <c r="F18" s="32">
        <v>551.15</v>
      </c>
      <c r="G18" s="32">
        <v>290.72000000000003</v>
      </c>
      <c r="H18" s="32">
        <f>SUM(D18:G18)</f>
        <v>1119.78</v>
      </c>
      <c r="I18" s="32">
        <v>125.59</v>
      </c>
      <c r="J18" s="32">
        <v>370.75</v>
      </c>
      <c r="K18" s="32"/>
      <c r="L18" s="32"/>
      <c r="M18" s="32"/>
      <c r="N18" s="32"/>
      <c r="O18" s="32"/>
      <c r="P18" s="32">
        <f>SUM(I18:O18)</f>
        <v>496.34000000000003</v>
      </c>
      <c r="Q18" s="32">
        <f>SUM(H18+P18)</f>
        <v>1616.12</v>
      </c>
      <c r="R18" s="32">
        <v>2.8</v>
      </c>
      <c r="S18" s="33">
        <v>23.4</v>
      </c>
      <c r="T18" s="3"/>
      <c r="U18" s="3"/>
      <c r="V18" s="3"/>
    </row>
    <row r="19" spans="1:22" ht="27" customHeight="1">
      <c r="A19" s="666"/>
      <c r="B19" s="666"/>
      <c r="C19" s="27" t="s">
        <v>104</v>
      </c>
      <c r="D19" s="445">
        <v>0</v>
      </c>
      <c r="E19" s="445">
        <v>14091</v>
      </c>
      <c r="F19" s="446">
        <v>13967</v>
      </c>
      <c r="G19" s="445">
        <v>10213</v>
      </c>
      <c r="H19" s="445">
        <f>SUM(D19:G19)</f>
        <v>38271</v>
      </c>
      <c r="I19" s="445">
        <v>3501</v>
      </c>
      <c r="J19" s="445">
        <v>6801</v>
      </c>
      <c r="K19" s="445"/>
      <c r="L19" s="445"/>
      <c r="M19" s="445"/>
      <c r="N19" s="445"/>
      <c r="O19" s="445"/>
      <c r="P19" s="445">
        <f>SUM(I19:O19)</f>
        <v>10302</v>
      </c>
      <c r="Q19" s="30">
        <f>SUM(H19+P19)</f>
        <v>48573</v>
      </c>
      <c r="R19" s="30">
        <v>0</v>
      </c>
      <c r="S19" s="31">
        <v>818</v>
      </c>
      <c r="T19" s="3"/>
      <c r="U19" s="3"/>
      <c r="V19" s="3"/>
    </row>
    <row r="20" spans="1:22" ht="27" customHeight="1">
      <c r="A20" s="667" t="s">
        <v>99</v>
      </c>
      <c r="B20" s="667"/>
      <c r="C20" s="27" t="s">
        <v>102</v>
      </c>
      <c r="D20" s="243">
        <f>SUM(D11+D14+D17)</f>
        <v>8</v>
      </c>
      <c r="E20" s="243">
        <f>SUM(E11+E14+E17)</f>
        <v>478</v>
      </c>
      <c r="F20" s="243">
        <f>SUM(F11+F14+F17)</f>
        <v>263</v>
      </c>
      <c r="G20" s="243">
        <f>SUM(G11+G14+G17)</f>
        <v>66</v>
      </c>
      <c r="H20" s="243">
        <f>SUM(H11+H14+H17)</f>
        <v>815</v>
      </c>
      <c r="I20" s="243">
        <f>SUM(I11+I14+I17)</f>
        <v>14</v>
      </c>
      <c r="J20" s="243">
        <f>SUM(J11+J14+J17)</f>
        <v>26</v>
      </c>
      <c r="K20" s="243">
        <f>SUM(K11+K14+K17)</f>
        <v>0</v>
      </c>
      <c r="L20" s="243">
        <f>SUM(L11+L14+L17)</f>
        <v>0</v>
      </c>
      <c r="M20" s="243">
        <f>SUM(M11+M14+M17)</f>
        <v>2</v>
      </c>
      <c r="N20" s="243">
        <f>SUM(N11+N14+N17)</f>
        <v>4</v>
      </c>
      <c r="O20" s="243">
        <f>SUM(O11+O14+O17)</f>
        <v>1</v>
      </c>
      <c r="P20" s="243">
        <f>SUM(P11+P14+P17)</f>
        <v>47</v>
      </c>
      <c r="Q20" s="243">
        <f>SUM(Q11+Q14+Q17)</f>
        <v>862</v>
      </c>
      <c r="R20" s="243">
        <f>SUM(R11+R14+R17)</f>
        <v>21</v>
      </c>
      <c r="S20" s="244">
        <f>SUM(S11+S14+S17)</f>
        <v>37</v>
      </c>
      <c r="T20" s="3"/>
      <c r="U20" s="3"/>
      <c r="V20" s="3"/>
    </row>
    <row r="21" spans="1:22" ht="27" customHeight="1">
      <c r="A21" s="667"/>
      <c r="B21" s="667"/>
      <c r="C21" s="27" t="s">
        <v>103</v>
      </c>
      <c r="D21" s="32">
        <f>SUM(D12+D15+D18)</f>
        <v>4</v>
      </c>
      <c r="E21" s="32">
        <f>SUM(E12+E15+E18)</f>
        <v>280.07000000000005</v>
      </c>
      <c r="F21" s="32">
        <f>SUM(F12+F15+F18)</f>
        <v>553.20999999999992</v>
      </c>
      <c r="G21" s="32">
        <f>SUM(G12+G15+G18)</f>
        <v>300.52000000000004</v>
      </c>
      <c r="H21" s="32">
        <f>SUM(H12+H15+H18)</f>
        <v>1137.8</v>
      </c>
      <c r="I21" s="32">
        <f>SUM(I12+I15+I18)</f>
        <v>125.59</v>
      </c>
      <c r="J21" s="32">
        <f>SUM(J12+J15+J18)</f>
        <v>384.75</v>
      </c>
      <c r="K21" s="32">
        <f>SUM(K12+K15+K18)</f>
        <v>0</v>
      </c>
      <c r="L21" s="32">
        <f>SUM(L12+L15+L18)</f>
        <v>0</v>
      </c>
      <c r="M21" s="32">
        <f>SUM(M12+M15+M18)</f>
        <v>150</v>
      </c>
      <c r="N21" s="32">
        <f>SUM(N12+N15+N18)</f>
        <v>570</v>
      </c>
      <c r="O21" s="32">
        <f>SUM(O12+O15+O18)</f>
        <v>233</v>
      </c>
      <c r="P21" s="32">
        <f>SUM(P12+P15+P18)</f>
        <v>1463.3400000000001</v>
      </c>
      <c r="Q21" s="32">
        <f>SUM(Q12+Q15+Q18)</f>
        <v>2601.14</v>
      </c>
      <c r="R21" s="32">
        <f>SUM(R12+R15+R18)</f>
        <v>14.7</v>
      </c>
      <c r="S21" s="33">
        <f>SUM(S12+S15+S18)</f>
        <v>26.439999999999998</v>
      </c>
      <c r="T21" s="3"/>
      <c r="U21" s="3"/>
      <c r="V21" s="3"/>
    </row>
    <row r="22" spans="1:22" ht="27" customHeight="1">
      <c r="A22" s="667"/>
      <c r="B22" s="667"/>
      <c r="C22" s="34" t="s">
        <v>104</v>
      </c>
      <c r="D22" s="35">
        <f>SUM(D13+D16+D19)</f>
        <v>0</v>
      </c>
      <c r="E22" s="35">
        <f>SUM(E13+E16+E19)</f>
        <v>14391</v>
      </c>
      <c r="F22" s="35">
        <f>SUM(F13+F16+F19)</f>
        <v>13972</v>
      </c>
      <c r="G22" s="35">
        <f>SUM(G13+G16+G19)</f>
        <v>10858</v>
      </c>
      <c r="H22" s="35">
        <f>SUM(H13+H16+H19)</f>
        <v>39221</v>
      </c>
      <c r="I22" s="35">
        <f>SUM(I13+I16+I19)</f>
        <v>3501</v>
      </c>
      <c r="J22" s="35">
        <f>SUM(J13+J16+J19)</f>
        <v>6951</v>
      </c>
      <c r="K22" s="35">
        <f>SUM(K13+K16+K19)</f>
        <v>0</v>
      </c>
      <c r="L22" s="35">
        <f>SUM(L13+L16+L19)</f>
        <v>0</v>
      </c>
      <c r="M22" s="35">
        <f>SUM(M13+M16+M19)</f>
        <v>3878</v>
      </c>
      <c r="N22" s="35">
        <f>SUM(N13+N16+N19)</f>
        <v>1620</v>
      </c>
      <c r="O22" s="35">
        <f>SUM(O13+O16+O19)</f>
        <v>1044</v>
      </c>
      <c r="P22" s="35">
        <f>SUM(P13+P16+P19)</f>
        <v>16994</v>
      </c>
      <c r="Q22" s="35">
        <f>SUM(Q13+Q16+Q19)</f>
        <v>56215</v>
      </c>
      <c r="R22" s="35">
        <f>SUM(R13+R16+R19)</f>
        <v>0</v>
      </c>
      <c r="S22" s="36">
        <f>SUM(S13+S16+S19)</f>
        <v>1088</v>
      </c>
      <c r="T22" s="3"/>
      <c r="U22" s="3"/>
      <c r="V22" s="3"/>
    </row>
    <row r="23" spans="1:22">
      <c r="A23" s="3"/>
      <c r="B23" s="3"/>
      <c r="C23" s="3"/>
      <c r="D23" s="3"/>
      <c r="E23" s="3"/>
      <c r="F23" s="3"/>
      <c r="G23" s="3"/>
      <c r="H23" s="3"/>
      <c r="I23" s="3"/>
      <c r="J23" s="3"/>
      <c r="K23" s="3"/>
      <c r="L23" s="3"/>
      <c r="M23" s="3"/>
      <c r="N23" s="3"/>
      <c r="O23" s="3"/>
      <c r="P23" s="3"/>
      <c r="Q23" s="3"/>
      <c r="R23" s="3"/>
      <c r="S23" s="3"/>
      <c r="T23" s="3"/>
      <c r="U23" s="3"/>
      <c r="V23" s="3"/>
    </row>
    <row r="24" spans="1:22">
      <c r="A24" s="3"/>
      <c r="B24" s="3"/>
      <c r="C24" s="3"/>
      <c r="D24" s="3"/>
      <c r="E24" s="3"/>
      <c r="F24" s="3"/>
      <c r="G24" s="3"/>
      <c r="H24" s="3"/>
      <c r="I24" s="3"/>
      <c r="J24" s="3"/>
      <c r="K24" s="3"/>
      <c r="L24" s="3"/>
      <c r="M24" s="3"/>
      <c r="N24" s="3"/>
      <c r="O24" s="3"/>
      <c r="P24" s="3"/>
      <c r="Q24" s="3"/>
      <c r="R24" s="3"/>
      <c r="S24" s="223"/>
      <c r="T24" s="3"/>
      <c r="U24" s="3"/>
      <c r="V24" s="3"/>
    </row>
    <row r="25" spans="1:22">
      <c r="A25" s="3"/>
      <c r="B25" s="3"/>
      <c r="C25" s="3"/>
      <c r="D25" s="3"/>
      <c r="E25" s="3"/>
      <c r="F25" s="3"/>
      <c r="G25" s="3"/>
      <c r="H25" s="3"/>
      <c r="I25" s="3"/>
      <c r="J25" s="3"/>
      <c r="K25" s="3"/>
      <c r="L25" s="3"/>
      <c r="M25" s="3"/>
      <c r="N25" s="3"/>
      <c r="O25" s="3"/>
      <c r="P25" s="3"/>
      <c r="Q25" s="3"/>
      <c r="R25" s="3"/>
      <c r="S25" s="3"/>
      <c r="T25" s="3"/>
      <c r="U25" s="3"/>
      <c r="V25" s="3"/>
    </row>
    <row r="26" spans="1:22">
      <c r="A26" s="3"/>
      <c r="B26" s="3"/>
      <c r="C26" s="37"/>
      <c r="D26" s="37"/>
      <c r="E26" s="37"/>
      <c r="F26" s="37"/>
      <c r="G26" s="37"/>
      <c r="H26" s="37"/>
      <c r="I26" s="37"/>
      <c r="J26" s="37"/>
      <c r="K26" s="37"/>
      <c r="L26" s="37"/>
      <c r="M26" s="37"/>
      <c r="N26" s="37"/>
      <c r="O26" s="37"/>
      <c r="P26" s="37"/>
      <c r="Q26" s="37"/>
      <c r="R26" s="37"/>
      <c r="S26" s="37"/>
      <c r="T26" s="3"/>
      <c r="U26" s="3"/>
      <c r="V26" s="3"/>
    </row>
    <row r="27" spans="1:22">
      <c r="A27" s="3"/>
      <c r="B27" s="3"/>
      <c r="C27" s="3"/>
      <c r="D27" s="3"/>
      <c r="E27" s="3"/>
      <c r="F27" s="3"/>
      <c r="G27" s="3"/>
      <c r="H27" s="3"/>
      <c r="I27" s="3"/>
      <c r="J27" s="3"/>
      <c r="K27" s="3"/>
      <c r="L27" s="3"/>
      <c r="M27" s="3"/>
      <c r="N27" s="3"/>
      <c r="O27" s="3"/>
      <c r="P27" s="3"/>
      <c r="Q27" s="3"/>
      <c r="R27" s="3"/>
      <c r="S27" s="3"/>
      <c r="T27" s="3"/>
      <c r="U27" s="3"/>
      <c r="V27" s="3"/>
    </row>
  </sheetData>
  <sheetProtection selectLockedCells="1" selectUnlockedCells="1"/>
  <mergeCells count="15">
    <mergeCell ref="A7:S7"/>
    <mergeCell ref="A11:B13"/>
    <mergeCell ref="A14:B16"/>
    <mergeCell ref="A17:B19"/>
    <mergeCell ref="A20:B22"/>
    <mergeCell ref="Q8:S8"/>
    <mergeCell ref="A9:B10"/>
    <mergeCell ref="C9:C10"/>
    <mergeCell ref="D9:Q9"/>
    <mergeCell ref="R9:S9"/>
    <mergeCell ref="A1:E1"/>
    <mergeCell ref="A3:S3"/>
    <mergeCell ref="A4:S4"/>
    <mergeCell ref="A6:S6"/>
    <mergeCell ref="A5:S5"/>
  </mergeCells>
  <phoneticPr fontId="5"/>
  <pageMargins left="0.78740157480314965" right="0.39370078740157483" top="0.39370078740157483" bottom="0.39370078740157483" header="0" footer="0"/>
  <pageSetup paperSize="9" scale="86" firstPageNumber="0" orientation="landscape" r:id="rId1"/>
  <headerFooter scaleWithDoc="0" alignWithMargins="0">
    <oddFooter>&amp;C&amp;"ＭＳ 明朝,標準"－６－</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Q25"/>
  <sheetViews>
    <sheetView view="pageLayout" zoomScaleNormal="100" workbookViewId="0">
      <selection activeCell="A3" sqref="A3:Q3"/>
    </sheetView>
  </sheetViews>
  <sheetFormatPr defaultColWidth="9" defaultRowHeight="14.4"/>
  <cols>
    <col min="1" max="1" width="3.109375" style="39" customWidth="1"/>
    <col min="2" max="2" width="18" style="14" customWidth="1"/>
    <col min="3" max="14" width="9.21875" style="14" customWidth="1"/>
    <col min="15" max="16" width="9.44140625" style="14" customWidth="1"/>
    <col min="17" max="17" width="9.21875" style="14" customWidth="1"/>
    <col min="18" max="16384" width="9" style="14"/>
  </cols>
  <sheetData>
    <row r="1" spans="1:17" s="38" customFormat="1" ht="20.95" customHeight="1">
      <c r="A1" s="673" t="s">
        <v>107</v>
      </c>
      <c r="B1" s="673"/>
      <c r="C1" s="673"/>
      <c r="D1" s="8"/>
      <c r="E1" s="8"/>
      <c r="F1" s="8"/>
      <c r="G1" s="8"/>
      <c r="H1" s="8"/>
      <c r="I1" s="8"/>
      <c r="J1" s="8"/>
      <c r="K1" s="8"/>
      <c r="L1" s="8"/>
      <c r="M1" s="8"/>
      <c r="N1" s="8"/>
      <c r="O1" s="8"/>
      <c r="P1" s="8"/>
      <c r="Q1" s="8"/>
    </row>
    <row r="2" spans="1:17" ht="17.2" customHeight="1">
      <c r="A2" s="674" t="s">
        <v>1967</v>
      </c>
      <c r="B2" s="674"/>
      <c r="C2" s="674"/>
      <c r="D2" s="674"/>
      <c r="E2" s="674"/>
      <c r="F2" s="674"/>
      <c r="G2" s="674"/>
      <c r="H2" s="674"/>
      <c r="I2" s="674"/>
      <c r="J2" s="674"/>
      <c r="K2" s="674"/>
      <c r="L2" s="674"/>
      <c r="M2" s="674"/>
      <c r="N2" s="674"/>
      <c r="O2" s="674"/>
      <c r="P2" s="674"/>
      <c r="Q2" s="674"/>
    </row>
    <row r="3" spans="1:17" s="38" customFormat="1" ht="20.95" customHeight="1">
      <c r="A3" s="674" t="s">
        <v>108</v>
      </c>
      <c r="B3" s="674"/>
      <c r="C3" s="674"/>
      <c r="D3" s="674"/>
      <c r="E3" s="674"/>
      <c r="F3" s="674"/>
      <c r="G3" s="674"/>
      <c r="H3" s="674"/>
      <c r="I3" s="674"/>
      <c r="J3" s="674"/>
      <c r="K3" s="674"/>
      <c r="L3" s="674"/>
      <c r="M3" s="674"/>
      <c r="N3" s="674"/>
      <c r="O3" s="674"/>
      <c r="P3" s="674"/>
      <c r="Q3" s="674"/>
    </row>
    <row r="4" spans="1:17" ht="24.05" customHeight="1">
      <c r="A4" s="3" t="s">
        <v>1718</v>
      </c>
      <c r="B4" s="3"/>
      <c r="C4" s="3"/>
      <c r="D4" s="3"/>
      <c r="E4" s="3"/>
      <c r="F4" s="3"/>
      <c r="G4" s="3"/>
      <c r="H4" s="3"/>
      <c r="I4" s="3"/>
      <c r="J4" s="3"/>
      <c r="K4" s="3"/>
      <c r="L4" s="3"/>
      <c r="M4" s="3"/>
      <c r="N4" s="3"/>
      <c r="O4" s="3"/>
      <c r="P4" s="3"/>
      <c r="Q4" s="3"/>
    </row>
    <row r="5" spans="1:17" ht="24.05" customHeight="1">
      <c r="A5" s="532" t="s">
        <v>1968</v>
      </c>
      <c r="B5" s="3"/>
      <c r="C5" s="3"/>
      <c r="D5" s="3"/>
      <c r="E5" s="3"/>
      <c r="F5" s="3"/>
      <c r="G5" s="3"/>
      <c r="H5" s="3"/>
      <c r="I5" s="3"/>
      <c r="J5" s="3"/>
      <c r="K5" s="3"/>
      <c r="L5" s="3"/>
      <c r="M5" s="3"/>
      <c r="N5" s="3"/>
      <c r="O5" s="3"/>
      <c r="P5" s="3"/>
      <c r="Q5" s="3"/>
    </row>
    <row r="6" spans="1:17" ht="24.05" customHeight="1">
      <c r="A6" s="3" t="s">
        <v>1969</v>
      </c>
      <c r="B6" s="3"/>
      <c r="C6" s="3"/>
      <c r="D6" s="3"/>
      <c r="E6" s="3"/>
      <c r="F6" s="3"/>
      <c r="G6" s="3"/>
      <c r="H6" s="3"/>
      <c r="I6" s="3"/>
      <c r="J6" s="3"/>
      <c r="K6" s="3"/>
      <c r="L6" s="3"/>
      <c r="M6" s="3"/>
      <c r="N6" s="3"/>
      <c r="O6" s="3"/>
      <c r="P6" s="3"/>
      <c r="Q6" s="3"/>
    </row>
    <row r="7" spans="1:17" ht="19.5" customHeight="1">
      <c r="O7" s="671" t="s">
        <v>1379</v>
      </c>
      <c r="P7" s="569"/>
      <c r="Q7" s="569"/>
    </row>
    <row r="8" spans="1:17" s="42" customFormat="1" ht="29.95" customHeight="1">
      <c r="A8" s="672" t="s">
        <v>1093</v>
      </c>
      <c r="B8" s="672"/>
      <c r="C8" s="53" t="s">
        <v>109</v>
      </c>
      <c r="D8" s="53" t="s">
        <v>110</v>
      </c>
      <c r="E8" s="53" t="s">
        <v>111</v>
      </c>
      <c r="F8" s="53" t="s">
        <v>112</v>
      </c>
      <c r="G8" s="53" t="s">
        <v>113</v>
      </c>
      <c r="H8" s="53" t="s">
        <v>114</v>
      </c>
      <c r="I8" s="53" t="s">
        <v>115</v>
      </c>
      <c r="J8" s="53" t="s">
        <v>116</v>
      </c>
      <c r="K8" s="53" t="s">
        <v>117</v>
      </c>
      <c r="L8" s="53" t="s">
        <v>118</v>
      </c>
      <c r="M8" s="53" t="s">
        <v>119</v>
      </c>
      <c r="N8" s="53" t="s">
        <v>120</v>
      </c>
      <c r="O8" s="451" t="s">
        <v>121</v>
      </c>
      <c r="P8" s="447" t="s">
        <v>1378</v>
      </c>
      <c r="Q8" s="55" t="s">
        <v>122</v>
      </c>
    </row>
    <row r="9" spans="1:17" ht="26.2" customHeight="1">
      <c r="A9" s="56" t="s">
        <v>123</v>
      </c>
      <c r="B9" s="448" t="s">
        <v>124</v>
      </c>
      <c r="C9" s="449">
        <v>14</v>
      </c>
      <c r="D9" s="450">
        <v>0</v>
      </c>
      <c r="E9" s="450">
        <v>0</v>
      </c>
      <c r="F9" s="449">
        <v>0</v>
      </c>
      <c r="G9" s="449">
        <v>0</v>
      </c>
      <c r="H9" s="449">
        <v>0</v>
      </c>
      <c r="I9" s="449">
        <v>0</v>
      </c>
      <c r="J9" s="449">
        <v>0</v>
      </c>
      <c r="K9" s="449">
        <v>0</v>
      </c>
      <c r="L9" s="449">
        <v>29473</v>
      </c>
      <c r="M9" s="449">
        <v>115960</v>
      </c>
      <c r="N9" s="449">
        <v>19961</v>
      </c>
      <c r="O9" s="452">
        <v>165408</v>
      </c>
      <c r="P9" s="455">
        <v>216672</v>
      </c>
      <c r="Q9" s="95">
        <v>0.76340274700930444</v>
      </c>
    </row>
    <row r="10" spans="1:17" ht="26.2" customHeight="1">
      <c r="A10" s="43" t="s">
        <v>125</v>
      </c>
      <c r="B10" s="44" t="s">
        <v>126</v>
      </c>
      <c r="C10" s="45">
        <v>4</v>
      </c>
      <c r="D10" s="46">
        <v>38</v>
      </c>
      <c r="E10" s="46">
        <v>785</v>
      </c>
      <c r="F10" s="45">
        <v>1646</v>
      </c>
      <c r="G10" s="45">
        <v>927</v>
      </c>
      <c r="H10" s="45">
        <v>99</v>
      </c>
      <c r="I10" s="45">
        <v>13</v>
      </c>
      <c r="J10" s="45">
        <v>0</v>
      </c>
      <c r="K10" s="45">
        <v>0</v>
      </c>
      <c r="L10" s="45">
        <v>0</v>
      </c>
      <c r="M10" s="45">
        <v>0</v>
      </c>
      <c r="N10" s="45">
        <v>3</v>
      </c>
      <c r="O10" s="453">
        <v>3515</v>
      </c>
      <c r="P10" s="456">
        <v>7332</v>
      </c>
      <c r="Q10" s="79">
        <v>0.47940534642662302</v>
      </c>
    </row>
    <row r="11" spans="1:17" ht="26.2" customHeight="1">
      <c r="A11" s="43" t="s">
        <v>127</v>
      </c>
      <c r="B11" s="44" t="s">
        <v>128</v>
      </c>
      <c r="C11" s="45">
        <v>13740</v>
      </c>
      <c r="D11" s="46">
        <v>2798</v>
      </c>
      <c r="E11" s="46">
        <v>16857</v>
      </c>
      <c r="F11" s="45">
        <v>32030</v>
      </c>
      <c r="G11" s="45">
        <v>56701</v>
      </c>
      <c r="H11" s="45">
        <v>34533</v>
      </c>
      <c r="I11" s="45">
        <v>36704</v>
      </c>
      <c r="J11" s="45">
        <v>32438</v>
      </c>
      <c r="K11" s="45">
        <v>36518</v>
      </c>
      <c r="L11" s="45">
        <v>36215</v>
      </c>
      <c r="M11" s="45">
        <v>30660</v>
      </c>
      <c r="N11" s="45">
        <v>35867</v>
      </c>
      <c r="O11" s="453">
        <v>365061</v>
      </c>
      <c r="P11" s="456">
        <v>360229</v>
      </c>
      <c r="Q11" s="79">
        <v>1.0134136896252106</v>
      </c>
    </row>
    <row r="12" spans="1:17" ht="26.2" customHeight="1">
      <c r="A12" s="43" t="s">
        <v>129</v>
      </c>
      <c r="B12" s="44" t="s">
        <v>130</v>
      </c>
      <c r="C12" s="45">
        <v>1321</v>
      </c>
      <c r="D12" s="46">
        <v>1455</v>
      </c>
      <c r="E12" s="46">
        <v>7259</v>
      </c>
      <c r="F12" s="45">
        <v>8993</v>
      </c>
      <c r="G12" s="45">
        <v>2277</v>
      </c>
      <c r="H12" s="45">
        <v>9615</v>
      </c>
      <c r="I12" s="45">
        <v>499</v>
      </c>
      <c r="J12" s="45">
        <v>129</v>
      </c>
      <c r="K12" s="45">
        <v>11485</v>
      </c>
      <c r="L12" s="45">
        <v>2830</v>
      </c>
      <c r="M12" s="45">
        <v>1546</v>
      </c>
      <c r="N12" s="45">
        <v>2657</v>
      </c>
      <c r="O12" s="453">
        <v>50066</v>
      </c>
      <c r="P12" s="456">
        <v>60486</v>
      </c>
      <c r="Q12" s="79">
        <v>0.82772873061534902</v>
      </c>
    </row>
    <row r="13" spans="1:17" ht="26.2" customHeight="1">
      <c r="A13" s="43" t="s">
        <v>131</v>
      </c>
      <c r="B13" s="44" t="s">
        <v>132</v>
      </c>
      <c r="C13" s="45">
        <v>7427</v>
      </c>
      <c r="D13" s="46">
        <v>7732</v>
      </c>
      <c r="E13" s="46">
        <v>14649</v>
      </c>
      <c r="F13" s="45">
        <v>19257</v>
      </c>
      <c r="G13" s="45">
        <v>24092</v>
      </c>
      <c r="H13" s="45">
        <v>34715</v>
      </c>
      <c r="I13" s="45">
        <v>2442</v>
      </c>
      <c r="J13" s="45">
        <v>2041</v>
      </c>
      <c r="K13" s="45">
        <v>43543</v>
      </c>
      <c r="L13" s="45">
        <v>19552</v>
      </c>
      <c r="M13" s="45">
        <v>7806</v>
      </c>
      <c r="N13" s="45">
        <v>10088</v>
      </c>
      <c r="O13" s="453">
        <v>193344</v>
      </c>
      <c r="P13" s="456">
        <v>183237</v>
      </c>
      <c r="Q13" s="79">
        <v>1.0551580739697768</v>
      </c>
    </row>
    <row r="14" spans="1:17" ht="26.2" customHeight="1">
      <c r="A14" s="43" t="s">
        <v>133</v>
      </c>
      <c r="B14" s="44" t="s">
        <v>134</v>
      </c>
      <c r="C14" s="45">
        <v>3013</v>
      </c>
      <c r="D14" s="46">
        <v>1548</v>
      </c>
      <c r="E14" s="46">
        <v>3148</v>
      </c>
      <c r="F14" s="45">
        <v>3771</v>
      </c>
      <c r="G14" s="45">
        <v>16622</v>
      </c>
      <c r="H14" s="45">
        <v>9917</v>
      </c>
      <c r="I14" s="45">
        <v>518</v>
      </c>
      <c r="J14" s="45">
        <v>396</v>
      </c>
      <c r="K14" s="45">
        <v>5072</v>
      </c>
      <c r="L14" s="45">
        <v>4245</v>
      </c>
      <c r="M14" s="45">
        <v>2367</v>
      </c>
      <c r="N14" s="45">
        <v>3673</v>
      </c>
      <c r="O14" s="453">
        <v>54290</v>
      </c>
      <c r="P14" s="456">
        <v>56882</v>
      </c>
      <c r="Q14" s="79">
        <v>0.95443198199782009</v>
      </c>
    </row>
    <row r="15" spans="1:17" ht="26.2" customHeight="1">
      <c r="A15" s="43" t="s">
        <v>135</v>
      </c>
      <c r="B15" s="44" t="s">
        <v>136</v>
      </c>
      <c r="C15" s="45">
        <v>168</v>
      </c>
      <c r="D15" s="46">
        <v>283</v>
      </c>
      <c r="E15" s="46">
        <v>107</v>
      </c>
      <c r="F15" s="45">
        <v>64</v>
      </c>
      <c r="G15" s="45">
        <v>19</v>
      </c>
      <c r="H15" s="45">
        <v>1156</v>
      </c>
      <c r="I15" s="45">
        <v>0</v>
      </c>
      <c r="J15" s="45">
        <v>0</v>
      </c>
      <c r="K15" s="45">
        <v>1183</v>
      </c>
      <c r="L15" s="45">
        <v>928</v>
      </c>
      <c r="M15" s="45">
        <v>662</v>
      </c>
      <c r="N15" s="45">
        <v>1048</v>
      </c>
      <c r="O15" s="453">
        <v>5618</v>
      </c>
      <c r="P15" s="456">
        <v>3767</v>
      </c>
      <c r="Q15" s="79">
        <v>1.491372444916379</v>
      </c>
    </row>
    <row r="16" spans="1:17" ht="26.2" customHeight="1">
      <c r="A16" s="43" t="s">
        <v>137</v>
      </c>
      <c r="B16" s="44" t="s">
        <v>138</v>
      </c>
      <c r="C16" s="45">
        <v>45428</v>
      </c>
      <c r="D16" s="46">
        <v>159855</v>
      </c>
      <c r="E16" s="46">
        <v>20344</v>
      </c>
      <c r="F16" s="45">
        <v>4161</v>
      </c>
      <c r="G16" s="45">
        <v>3517</v>
      </c>
      <c r="H16" s="45">
        <v>3302</v>
      </c>
      <c r="I16" s="45">
        <v>356</v>
      </c>
      <c r="J16" s="45">
        <v>153</v>
      </c>
      <c r="K16" s="45">
        <v>19938</v>
      </c>
      <c r="L16" s="45">
        <v>16777</v>
      </c>
      <c r="M16" s="45">
        <v>7825</v>
      </c>
      <c r="N16" s="45">
        <v>25469</v>
      </c>
      <c r="O16" s="453">
        <v>307125</v>
      </c>
      <c r="P16" s="456">
        <v>469339</v>
      </c>
      <c r="Q16" s="79">
        <v>0.65437775254134001</v>
      </c>
    </row>
    <row r="17" spans="1:17" ht="26.2" customHeight="1">
      <c r="A17" s="43" t="s">
        <v>139</v>
      </c>
      <c r="B17" s="44" t="s">
        <v>140</v>
      </c>
      <c r="C17" s="45">
        <v>7688</v>
      </c>
      <c r="D17" s="46">
        <v>9584</v>
      </c>
      <c r="E17" s="46">
        <v>369</v>
      </c>
      <c r="F17" s="45">
        <v>527</v>
      </c>
      <c r="G17" s="45">
        <v>663</v>
      </c>
      <c r="H17" s="45">
        <v>2575</v>
      </c>
      <c r="I17" s="45">
        <v>10</v>
      </c>
      <c r="J17" s="45">
        <v>245</v>
      </c>
      <c r="K17" s="45">
        <v>29860</v>
      </c>
      <c r="L17" s="45">
        <v>10859</v>
      </c>
      <c r="M17" s="45">
        <v>3226</v>
      </c>
      <c r="N17" s="45">
        <v>1271</v>
      </c>
      <c r="O17" s="453">
        <v>66877</v>
      </c>
      <c r="P17" s="456">
        <v>135950</v>
      </c>
      <c r="Q17" s="79">
        <v>0.49192350128723794</v>
      </c>
    </row>
    <row r="18" spans="1:17" ht="26.2" customHeight="1">
      <c r="A18" s="43" t="s">
        <v>141</v>
      </c>
      <c r="B18" s="44" t="s">
        <v>142</v>
      </c>
      <c r="C18" s="45">
        <v>27</v>
      </c>
      <c r="D18" s="46">
        <v>28</v>
      </c>
      <c r="E18" s="46">
        <v>25</v>
      </c>
      <c r="F18" s="45">
        <v>131</v>
      </c>
      <c r="G18" s="45">
        <v>264</v>
      </c>
      <c r="H18" s="45">
        <v>4942</v>
      </c>
      <c r="I18" s="45">
        <v>101</v>
      </c>
      <c r="J18" s="45">
        <v>155</v>
      </c>
      <c r="K18" s="45">
        <v>19480</v>
      </c>
      <c r="L18" s="45">
        <v>1578</v>
      </c>
      <c r="M18" s="45">
        <v>23905</v>
      </c>
      <c r="N18" s="45">
        <v>9626</v>
      </c>
      <c r="O18" s="453">
        <v>60262</v>
      </c>
      <c r="P18" s="456">
        <v>302887</v>
      </c>
      <c r="Q18" s="79">
        <v>0.1989586875633487</v>
      </c>
    </row>
    <row r="19" spans="1:17" ht="26.2" customHeight="1">
      <c r="A19" s="43" t="s">
        <v>143</v>
      </c>
      <c r="B19" s="44" t="s">
        <v>144</v>
      </c>
      <c r="C19" s="45">
        <v>4738</v>
      </c>
      <c r="D19" s="46">
        <v>13054</v>
      </c>
      <c r="E19" s="46">
        <v>8570</v>
      </c>
      <c r="F19" s="45">
        <v>1503</v>
      </c>
      <c r="G19" s="45">
        <v>0</v>
      </c>
      <c r="H19" s="45">
        <v>5</v>
      </c>
      <c r="I19" s="45">
        <v>0</v>
      </c>
      <c r="J19" s="45">
        <v>0</v>
      </c>
      <c r="K19" s="45">
        <v>0</v>
      </c>
      <c r="L19" s="45">
        <v>17</v>
      </c>
      <c r="M19" s="45">
        <v>21</v>
      </c>
      <c r="N19" s="45">
        <v>5021</v>
      </c>
      <c r="O19" s="453">
        <v>32929</v>
      </c>
      <c r="P19" s="456">
        <v>23685</v>
      </c>
      <c r="Q19" s="79">
        <v>1.3902892125818029</v>
      </c>
    </row>
    <row r="20" spans="1:17" ht="26.2" customHeight="1">
      <c r="A20" s="43" t="s">
        <v>145</v>
      </c>
      <c r="B20" s="44" t="s">
        <v>146</v>
      </c>
      <c r="C20" s="45">
        <v>14229</v>
      </c>
      <c r="D20" s="46">
        <v>88219</v>
      </c>
      <c r="E20" s="46">
        <v>48846</v>
      </c>
      <c r="F20" s="45">
        <v>8875</v>
      </c>
      <c r="G20" s="45">
        <v>5319</v>
      </c>
      <c r="H20" s="45">
        <v>8475</v>
      </c>
      <c r="I20" s="45">
        <v>0</v>
      </c>
      <c r="J20" s="45">
        <v>25</v>
      </c>
      <c r="K20" s="45">
        <v>8671</v>
      </c>
      <c r="L20" s="45">
        <v>7276</v>
      </c>
      <c r="M20" s="45">
        <v>90538</v>
      </c>
      <c r="N20" s="45">
        <v>90084</v>
      </c>
      <c r="O20" s="453">
        <v>370557</v>
      </c>
      <c r="P20" s="456">
        <v>589857</v>
      </c>
      <c r="Q20" s="79">
        <v>0.62821497413779948</v>
      </c>
    </row>
    <row r="21" spans="1:17" ht="26.2" customHeight="1">
      <c r="A21" s="43" t="s">
        <v>147</v>
      </c>
      <c r="B21" s="44" t="s">
        <v>148</v>
      </c>
      <c r="C21" s="45">
        <v>5862</v>
      </c>
      <c r="D21" s="46">
        <v>6557</v>
      </c>
      <c r="E21" s="46">
        <v>14680</v>
      </c>
      <c r="F21" s="45">
        <v>4852</v>
      </c>
      <c r="G21" s="45">
        <v>6844</v>
      </c>
      <c r="H21" s="45">
        <v>4501</v>
      </c>
      <c r="I21" s="45">
        <v>70</v>
      </c>
      <c r="J21" s="45">
        <v>3</v>
      </c>
      <c r="K21" s="45">
        <v>9301</v>
      </c>
      <c r="L21" s="45">
        <v>4496</v>
      </c>
      <c r="M21" s="45">
        <v>2897</v>
      </c>
      <c r="N21" s="45">
        <v>5973</v>
      </c>
      <c r="O21" s="453">
        <v>66036</v>
      </c>
      <c r="P21" s="456">
        <v>92991</v>
      </c>
      <c r="Q21" s="79">
        <v>0.71013323870051936</v>
      </c>
    </row>
    <row r="22" spans="1:17" ht="26.2" customHeight="1">
      <c r="A22" s="43" t="s">
        <v>149</v>
      </c>
      <c r="B22" s="44" t="s">
        <v>150</v>
      </c>
      <c r="C22" s="45">
        <v>0</v>
      </c>
      <c r="D22" s="46">
        <v>8</v>
      </c>
      <c r="E22" s="46">
        <v>71</v>
      </c>
      <c r="F22" s="45">
        <v>57</v>
      </c>
      <c r="G22" s="45">
        <v>50</v>
      </c>
      <c r="H22" s="45">
        <v>173</v>
      </c>
      <c r="I22" s="45">
        <v>4</v>
      </c>
      <c r="J22" s="45">
        <v>0</v>
      </c>
      <c r="K22" s="45">
        <v>0</v>
      </c>
      <c r="L22" s="45">
        <v>62</v>
      </c>
      <c r="M22" s="45">
        <v>0</v>
      </c>
      <c r="N22" s="45">
        <v>5</v>
      </c>
      <c r="O22" s="453">
        <v>430</v>
      </c>
      <c r="P22" s="456">
        <v>553</v>
      </c>
      <c r="Q22" s="79">
        <v>0.77757685352622063</v>
      </c>
    </row>
    <row r="23" spans="1:17" ht="26.2" customHeight="1">
      <c r="A23" s="43" t="s">
        <v>151</v>
      </c>
      <c r="B23" s="44" t="s">
        <v>152</v>
      </c>
      <c r="C23" s="45">
        <v>5643</v>
      </c>
      <c r="D23" s="46">
        <v>1336</v>
      </c>
      <c r="E23" s="46">
        <v>2225</v>
      </c>
      <c r="F23" s="45">
        <v>14646</v>
      </c>
      <c r="G23" s="45">
        <v>120742</v>
      </c>
      <c r="H23" s="45">
        <v>24651</v>
      </c>
      <c r="I23" s="45">
        <v>12152</v>
      </c>
      <c r="J23" s="45">
        <v>4130</v>
      </c>
      <c r="K23" s="45">
        <v>2191</v>
      </c>
      <c r="L23" s="45">
        <v>14320</v>
      </c>
      <c r="M23" s="45">
        <v>19497</v>
      </c>
      <c r="N23" s="45">
        <v>16482</v>
      </c>
      <c r="O23" s="453">
        <v>238015</v>
      </c>
      <c r="P23" s="456">
        <v>224773</v>
      </c>
      <c r="Q23" s="79">
        <v>1.0589127697721701</v>
      </c>
    </row>
    <row r="24" spans="1:17" ht="26.2" customHeight="1">
      <c r="A24" s="43" t="s">
        <v>153</v>
      </c>
      <c r="B24" s="44" t="s">
        <v>154</v>
      </c>
      <c r="C24" s="45">
        <v>2075</v>
      </c>
      <c r="D24" s="46">
        <v>2361</v>
      </c>
      <c r="E24" s="46">
        <v>4680</v>
      </c>
      <c r="F24" s="45">
        <v>8865</v>
      </c>
      <c r="G24" s="45">
        <v>9779</v>
      </c>
      <c r="H24" s="45">
        <v>7625</v>
      </c>
      <c r="I24" s="45">
        <v>3121</v>
      </c>
      <c r="J24" s="45">
        <v>2865</v>
      </c>
      <c r="K24" s="45">
        <v>20070</v>
      </c>
      <c r="L24" s="45">
        <v>10099</v>
      </c>
      <c r="M24" s="45">
        <v>1816</v>
      </c>
      <c r="N24" s="45">
        <v>1700</v>
      </c>
      <c r="O24" s="453">
        <v>75056</v>
      </c>
      <c r="P24" s="456">
        <v>86771</v>
      </c>
      <c r="Q24" s="79">
        <v>0.86498945500224733</v>
      </c>
    </row>
    <row r="25" spans="1:17" ht="26.2" customHeight="1">
      <c r="A25" s="48" t="s">
        <v>155</v>
      </c>
      <c r="B25" s="49" t="s">
        <v>156</v>
      </c>
      <c r="C25" s="50">
        <v>1</v>
      </c>
      <c r="D25" s="51">
        <v>24</v>
      </c>
      <c r="E25" s="51">
        <v>61</v>
      </c>
      <c r="F25" s="50">
        <v>5</v>
      </c>
      <c r="G25" s="50">
        <v>164</v>
      </c>
      <c r="H25" s="50">
        <v>666</v>
      </c>
      <c r="I25" s="50">
        <v>1181</v>
      </c>
      <c r="J25" s="50">
        <v>1589</v>
      </c>
      <c r="K25" s="50">
        <v>1052</v>
      </c>
      <c r="L25" s="50">
        <v>233</v>
      </c>
      <c r="M25" s="50">
        <v>14</v>
      </c>
      <c r="N25" s="50">
        <v>7</v>
      </c>
      <c r="O25" s="454">
        <v>4997</v>
      </c>
      <c r="P25" s="457">
        <v>8437</v>
      </c>
      <c r="Q25" s="76">
        <v>0.59227213464501605</v>
      </c>
    </row>
  </sheetData>
  <sheetProtection selectLockedCells="1" selectUnlockedCells="1"/>
  <mergeCells count="5">
    <mergeCell ref="O7:Q7"/>
    <mergeCell ref="A8:B8"/>
    <mergeCell ref="A1:C1"/>
    <mergeCell ref="A2:Q2"/>
    <mergeCell ref="A3:Q3"/>
  </mergeCells>
  <phoneticPr fontId="5"/>
  <pageMargins left="0.78740157480314965" right="0.39370078740157483" top="0.39370078740157483" bottom="0.39370078740157483" header="0" footer="0"/>
  <pageSetup paperSize="9" scale="83" firstPageNumber="0" orientation="landscape" horizontalDpi="300" verticalDpi="300" r:id="rId1"/>
  <headerFooter scaleWithDoc="0" alignWithMargins="0">
    <oddFooter>&amp;C&amp;"ＭＳ 明朝,標準"－７－</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40</vt:i4>
      </vt:variant>
      <vt:variant>
        <vt:lpstr>名前付き一覧</vt:lpstr>
      </vt:variant>
      <vt:variant>
        <vt:i4>5</vt:i4>
      </vt:variant>
    </vt:vector>
  </HeadingPairs>
  <TitlesOfParts>
    <vt:vector size="45" baseType="lpstr">
      <vt:lpstr>表紙</vt: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P23</vt:lpstr>
      <vt:lpstr>P24</vt:lpstr>
      <vt:lpstr>P25</vt:lpstr>
      <vt:lpstr>P26</vt:lpstr>
      <vt:lpstr>P27</vt:lpstr>
      <vt:lpstr>P28</vt:lpstr>
      <vt:lpstr>P29</vt:lpstr>
      <vt:lpstr>P30</vt:lpstr>
      <vt:lpstr>P31</vt:lpstr>
      <vt:lpstr>P32</vt:lpstr>
      <vt:lpstr>P33</vt:lpstr>
      <vt:lpstr>P34</vt:lpstr>
      <vt:lpstr>P35</vt:lpstr>
      <vt:lpstr>P36</vt:lpstr>
      <vt:lpstr>P37</vt:lpstr>
      <vt:lpstr>P38</vt:lpstr>
      <vt:lpstr>'P14'!Print_Area</vt:lpstr>
      <vt:lpstr>'P24'!Print_Area</vt:lpstr>
      <vt:lpstr>'P6'!Print_Area</vt:lpstr>
      <vt:lpstr>'P7'!Print_Area</vt:lpstr>
      <vt:lpstr>'P8'!Print_Area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2025-08-06T05:46:57Z</dcterms:modified>
</cp:coreProperties>
</file>