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filterPrivacy="1" codeName="ThisWorkbook" defaultThemeVersion="124226"/>
  <xr:revisionPtr revIDLastSave="0" documentId="13_ncr:1_{73F96EE9-342A-4733-A49A-076ACA7185A8}" xr6:coauthVersionLast="47" xr6:coauthVersionMax="47" xr10:uidLastSave="{00000000-0000-0000-0000-000000000000}"/>
  <bookViews>
    <workbookView xWindow="-118" yWindow="-118" windowWidth="33749" windowHeight="18471" activeTab="4" xr2:uid="{00000000-000D-0000-FFFF-FFFF00000000}"/>
  </bookViews>
  <sheets>
    <sheet name="表紙" sheetId="4" r:id="rId1"/>
    <sheet name="目次" sheetId="51" r:id="rId2"/>
    <sheet name="P1" sheetId="7" r:id="rId3"/>
    <sheet name="P2" sheetId="46" r:id="rId4"/>
    <sheet name="P3" sheetId="49" r:id="rId5"/>
    <sheet name="P4" sheetId="10" r:id="rId6"/>
    <sheet name="P5" sheetId="11" r:id="rId7"/>
    <sheet name="P6" sheetId="12" r:id="rId8"/>
    <sheet name="P7" sheetId="13" r:id="rId9"/>
    <sheet name="P8" sheetId="14" r:id="rId10"/>
    <sheet name="P9" sheetId="15" r:id="rId11"/>
    <sheet name="P10" sheetId="16" r:id="rId12"/>
    <sheet name="P11" sheetId="17" r:id="rId13"/>
    <sheet name="P12" sheetId="18" r:id="rId14"/>
    <sheet name="P13" sheetId="19" r:id="rId15"/>
    <sheet name="P14" sheetId="20" r:id="rId16"/>
    <sheet name="P15" sheetId="21" r:id="rId17"/>
    <sheet name="P16" sheetId="22" r:id="rId18"/>
    <sheet name="P17" sheetId="23" r:id="rId19"/>
    <sheet name="P18" sheetId="24" r:id="rId20"/>
    <sheet name="P19" sheetId="25" r:id="rId21"/>
    <sheet name="P20" sheetId="50" r:id="rId22"/>
    <sheet name="P21" sheetId="27" r:id="rId23"/>
    <sheet name="P22" sheetId="28" r:id="rId24"/>
    <sheet name="P23" sheetId="29" r:id="rId25"/>
    <sheet name="P24" sheetId="30" r:id="rId26"/>
    <sheet name="P25" sheetId="31" r:id="rId27"/>
    <sheet name="P26" sheetId="32" r:id="rId28"/>
    <sheet name="P27" sheetId="33" r:id="rId29"/>
    <sheet name="P28" sheetId="34" r:id="rId30"/>
    <sheet name="P29" sheetId="36" r:id="rId31"/>
    <sheet name="P30" sheetId="37" r:id="rId32"/>
    <sheet name="P31" sheetId="38" r:id="rId33"/>
    <sheet name="P32" sheetId="39" r:id="rId34"/>
    <sheet name="P33" sheetId="40" r:id="rId35"/>
    <sheet name="P34" sheetId="41" r:id="rId36"/>
    <sheet name="P35" sheetId="47" r:id="rId37"/>
    <sheet name="P36" sheetId="43" r:id="rId38"/>
    <sheet name="P37" sheetId="44" r:id="rId39"/>
    <sheet name="P38" sheetId="45" r:id="rId40"/>
  </sheets>
  <definedNames>
    <definedName name="_xlnm._FilterDatabase" localSheetId="17" hidden="1">'P16'!$A$2:$W$41</definedName>
    <definedName name="a">"$#REF!.$#REF!$#REF!"</definedName>
    <definedName name="Excel_BuiltIn__FilterDatabase_1">"$#REF!.$C$3:$V$42"</definedName>
    <definedName name="_xlnm.Print_Area" localSheetId="15">'P14'!$A$1:$L$20</definedName>
    <definedName name="_xlnm.Print_Area" localSheetId="25">'P24'!$A$1:$N$31</definedName>
    <definedName name="_xlnm.Print_Area" localSheetId="7">'P6'!$A$1:$S$22</definedName>
    <definedName name="_xlnm.Print_Area" localSheetId="8">'P7'!$A$1:$Q$25</definedName>
    <definedName name="_xlnm.Print_Area" localSheetId="9">'P8'!$A$1:$Q$29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49" l="1"/>
  <c r="C37" i="49"/>
  <c r="P19" i="45"/>
  <c r="O19" i="45"/>
  <c r="N19" i="45"/>
  <c r="M19" i="45"/>
  <c r="L19" i="45"/>
  <c r="K19" i="45"/>
  <c r="J19" i="45"/>
  <c r="I19" i="45"/>
  <c r="H19" i="45"/>
  <c r="G19" i="45"/>
  <c r="F19" i="45"/>
  <c r="E19" i="45"/>
  <c r="R28" i="41"/>
  <c r="Q28" i="41"/>
  <c r="P28" i="41"/>
  <c r="O28" i="41"/>
  <c r="N28" i="41"/>
  <c r="L28" i="41"/>
  <c r="K28" i="41"/>
  <c r="J28" i="41"/>
  <c r="I28" i="41"/>
  <c r="G28" i="41"/>
  <c r="F28" i="41"/>
  <c r="E28" i="41"/>
  <c r="D28" i="41"/>
  <c r="C28" i="41"/>
  <c r="R27" i="41"/>
  <c r="S27" i="41" s="1"/>
  <c r="T27" i="41" s="1"/>
  <c r="Q27" i="41"/>
  <c r="P27" i="41"/>
  <c r="O27" i="41"/>
  <c r="N27" i="41"/>
  <c r="L27" i="41"/>
  <c r="K27" i="41"/>
  <c r="J27" i="41"/>
  <c r="I27" i="41"/>
  <c r="G27" i="41"/>
  <c r="F27" i="41"/>
  <c r="E27" i="41"/>
  <c r="D27" i="41"/>
  <c r="C27" i="41"/>
  <c r="S26" i="41"/>
  <c r="M26" i="41"/>
  <c r="H26" i="41"/>
  <c r="S25" i="41"/>
  <c r="H25" i="41"/>
  <c r="M25" i="41" s="1"/>
  <c r="S24" i="41"/>
  <c r="H24" i="41"/>
  <c r="M24" i="41" s="1"/>
  <c r="S23" i="41"/>
  <c r="H23" i="41"/>
  <c r="H27" i="41" s="1"/>
  <c r="R22" i="41"/>
  <c r="T22" i="41" s="1"/>
  <c r="Q22" i="41"/>
  <c r="P22" i="41"/>
  <c r="O22" i="41"/>
  <c r="N22" i="41"/>
  <c r="S22" i="41" s="1"/>
  <c r="L22" i="41"/>
  <c r="K22" i="41"/>
  <c r="J22" i="41"/>
  <c r="I22" i="41"/>
  <c r="G22" i="41"/>
  <c r="F22" i="41"/>
  <c r="E22" i="41"/>
  <c r="D22" i="41"/>
  <c r="C22" i="41"/>
  <c r="S21" i="41"/>
  <c r="H21" i="41"/>
  <c r="M21" i="41" s="1"/>
  <c r="S20" i="41"/>
  <c r="H20" i="41"/>
  <c r="M20" i="41" s="1"/>
  <c r="S19" i="41"/>
  <c r="H19" i="41"/>
  <c r="H28" i="41" s="1"/>
  <c r="S18" i="41"/>
  <c r="S28" i="41" s="1"/>
  <c r="M18" i="41"/>
  <c r="H18" i="41"/>
  <c r="H22" i="41" s="1"/>
  <c r="R15" i="41"/>
  <c r="Q15" i="41"/>
  <c r="P15" i="41"/>
  <c r="O15" i="41"/>
  <c r="L15" i="41"/>
  <c r="K15" i="41"/>
  <c r="J15" i="41"/>
  <c r="I15" i="41"/>
  <c r="F15" i="41"/>
  <c r="E15" i="41"/>
  <c r="D15" i="41"/>
  <c r="C15" i="41"/>
  <c r="R14" i="41"/>
  <c r="Q14" i="41"/>
  <c r="P14" i="41"/>
  <c r="O14" i="41"/>
  <c r="M14" i="41"/>
  <c r="L14" i="41"/>
  <c r="K14" i="41"/>
  <c r="J14" i="41"/>
  <c r="I14" i="41"/>
  <c r="F14" i="41"/>
  <c r="E14" i="41"/>
  <c r="D14" i="41"/>
  <c r="C14" i="41"/>
  <c r="S13" i="41"/>
  <c r="M13" i="41"/>
  <c r="G13" i="41"/>
  <c r="S12" i="41"/>
  <c r="M12" i="41"/>
  <c r="G12" i="41"/>
  <c r="S11" i="41"/>
  <c r="M11" i="41"/>
  <c r="G11" i="41"/>
  <c r="G14" i="41" s="1"/>
  <c r="S10" i="41"/>
  <c r="S14" i="41" s="1"/>
  <c r="M10" i="41"/>
  <c r="G10" i="41"/>
  <c r="R9" i="41"/>
  <c r="Q9" i="41"/>
  <c r="P9" i="41"/>
  <c r="O9" i="41"/>
  <c r="L9" i="41"/>
  <c r="K9" i="41"/>
  <c r="J9" i="41"/>
  <c r="I9" i="41"/>
  <c r="F9" i="41"/>
  <c r="E9" i="41"/>
  <c r="D9" i="41"/>
  <c r="C9" i="41"/>
  <c r="S8" i="41"/>
  <c r="M8" i="41"/>
  <c r="G8" i="41"/>
  <c r="S7" i="41"/>
  <c r="M7" i="41"/>
  <c r="G7" i="41"/>
  <c r="S6" i="41"/>
  <c r="M6" i="41"/>
  <c r="G6" i="41"/>
  <c r="S5" i="41"/>
  <c r="S15" i="41" s="1"/>
  <c r="M5" i="41"/>
  <c r="M9" i="41" s="1"/>
  <c r="G5" i="41"/>
  <c r="G15" i="41" s="1"/>
  <c r="AZ18" i="40"/>
  <c r="AV18" i="40"/>
  <c r="AP18" i="40"/>
  <c r="AL18" i="40"/>
  <c r="AF18" i="40"/>
  <c r="AB18" i="40"/>
  <c r="W18" i="40"/>
  <c r="R18" i="40"/>
  <c r="M18" i="40"/>
  <c r="AR41" i="39"/>
  <c r="AJ41" i="39"/>
  <c r="Q41" i="39"/>
  <c r="L41" i="39"/>
  <c r="I41" i="39"/>
  <c r="BD40" i="39"/>
  <c r="BD41" i="39" s="1"/>
  <c r="BB40" i="39"/>
  <c r="BB41" i="39" s="1"/>
  <c r="AR40" i="39"/>
  <c r="AP40" i="39"/>
  <c r="AP41" i="39" s="1"/>
  <c r="AL40" i="39"/>
  <c r="AL41" i="39" s="1"/>
  <c r="AJ40" i="39"/>
  <c r="AF40" i="39"/>
  <c r="AF41" i="39" s="1"/>
  <c r="AD40" i="39"/>
  <c r="AD41" i="39" s="1"/>
  <c r="AP4" i="39"/>
  <c r="G25" i="38"/>
  <c r="G23" i="38"/>
  <c r="G21" i="38"/>
  <c r="G19" i="38"/>
  <c r="G17" i="38"/>
  <c r="G15" i="38"/>
  <c r="G13" i="38"/>
  <c r="G11" i="38"/>
  <c r="F38" i="37"/>
  <c r="F36" i="37"/>
  <c r="F34" i="37"/>
  <c r="F32" i="37"/>
  <c r="F30" i="37"/>
  <c r="F28" i="37"/>
  <c r="F26" i="37"/>
  <c r="F24" i="37"/>
  <c r="F22" i="37"/>
  <c r="F20" i="37"/>
  <c r="F18" i="37"/>
  <c r="F16" i="37"/>
  <c r="F14" i="37"/>
  <c r="F12" i="37"/>
  <c r="F10" i="37"/>
  <c r="F8" i="37"/>
  <c r="F6" i="37"/>
  <c r="CC26" i="36"/>
  <c r="BS26" i="36"/>
  <c r="BM26" i="36"/>
  <c r="BX26" i="36" s="1"/>
  <c r="BX25" i="36"/>
  <c r="BX24" i="36"/>
  <c r="BX23" i="36"/>
  <c r="BX22" i="36"/>
  <c r="BX21" i="36"/>
  <c r="BX20" i="36"/>
  <c r="BX19" i="36"/>
  <c r="BX18" i="36"/>
  <c r="AJ6" i="36"/>
  <c r="K6" i="33"/>
  <c r="K5" i="33"/>
  <c r="K16" i="32"/>
  <c r="J10" i="32"/>
  <c r="M30" i="30"/>
  <c r="L30" i="30"/>
  <c r="J30" i="30"/>
  <c r="I30" i="30"/>
  <c r="H30" i="30"/>
  <c r="F30" i="30"/>
  <c r="G30" i="30" s="1"/>
  <c r="E30" i="30"/>
  <c r="G29" i="30"/>
  <c r="G28" i="30"/>
  <c r="G27" i="30"/>
  <c r="G26" i="30"/>
  <c r="M25" i="30"/>
  <c r="L25" i="30"/>
  <c r="J25" i="30"/>
  <c r="I25" i="30"/>
  <c r="H25" i="30"/>
  <c r="F25" i="30"/>
  <c r="G25" i="30" s="1"/>
  <c r="E25" i="30"/>
  <c r="G24" i="30"/>
  <c r="G23" i="30"/>
  <c r="G22" i="30"/>
  <c r="G21" i="30"/>
  <c r="G20" i="30"/>
  <c r="G19" i="30"/>
  <c r="G18" i="30"/>
  <c r="G17" i="30"/>
  <c r="G16" i="30"/>
  <c r="G15" i="30"/>
  <c r="M14" i="30"/>
  <c r="L14" i="30"/>
  <c r="J14" i="30"/>
  <c r="I14" i="30"/>
  <c r="H14" i="30"/>
  <c r="F14" i="30"/>
  <c r="G14" i="30" s="1"/>
  <c r="E14" i="30"/>
  <c r="G13" i="30"/>
  <c r="G12" i="30"/>
  <c r="G11" i="30"/>
  <c r="G10" i="30"/>
  <c r="AA27" i="29"/>
  <c r="V27" i="29"/>
  <c r="AA20" i="29"/>
  <c r="V20" i="29"/>
  <c r="AA18" i="29"/>
  <c r="V18" i="29"/>
  <c r="AA16" i="29"/>
  <c r="V16" i="29"/>
  <c r="AA14" i="29"/>
  <c r="V14" i="29"/>
  <c r="AA10" i="29"/>
  <c r="V10" i="29"/>
  <c r="AA7" i="29"/>
  <c r="V7" i="29"/>
  <c r="L23" i="25"/>
  <c r="L22" i="25"/>
  <c r="K16" i="25"/>
  <c r="J16" i="25"/>
  <c r="I16" i="25"/>
  <c r="H16" i="25"/>
  <c r="G16" i="25"/>
  <c r="F16" i="25"/>
  <c r="E16" i="25"/>
  <c r="D16" i="25"/>
  <c r="L15" i="25"/>
  <c r="L14" i="25"/>
  <c r="L13" i="25"/>
  <c r="Q35" i="23"/>
  <c r="P35" i="23"/>
  <c r="O35" i="23"/>
  <c r="N35" i="23"/>
  <c r="M35" i="23"/>
  <c r="L35" i="23"/>
  <c r="K35" i="23"/>
  <c r="J35" i="23"/>
  <c r="R34" i="23"/>
  <c r="R33" i="23"/>
  <c r="R32" i="23"/>
  <c r="R31" i="23"/>
  <c r="R30" i="23"/>
  <c r="R29" i="23"/>
  <c r="R28" i="23"/>
  <c r="R27" i="23"/>
  <c r="R26" i="23"/>
  <c r="R25" i="23"/>
  <c r="R24" i="23"/>
  <c r="R23" i="23"/>
  <c r="R22" i="23"/>
  <c r="R21" i="23"/>
  <c r="R20" i="23"/>
  <c r="R19" i="23"/>
  <c r="R18" i="23"/>
  <c r="R17" i="23"/>
  <c r="R16" i="23"/>
  <c r="R35" i="23" s="1"/>
  <c r="V41" i="22"/>
  <c r="U41" i="22"/>
  <c r="R41" i="22"/>
  <c r="N41" i="22"/>
  <c r="M41" i="22"/>
  <c r="L41" i="22"/>
  <c r="J41" i="22"/>
  <c r="I41" i="22"/>
  <c r="F41" i="22"/>
  <c r="T40" i="22"/>
  <c r="W40" i="22" s="1"/>
  <c r="W39" i="22"/>
  <c r="T39" i="22"/>
  <c r="W38" i="22"/>
  <c r="T38" i="22"/>
  <c r="T37" i="22"/>
  <c r="W37" i="22" s="1"/>
  <c r="W36" i="22"/>
  <c r="T36" i="22"/>
  <c r="T35" i="22"/>
  <c r="W35" i="22" s="1"/>
  <c r="T34" i="22"/>
  <c r="W34" i="22" s="1"/>
  <c r="W33" i="22"/>
  <c r="T33" i="22"/>
  <c r="W32" i="22"/>
  <c r="T32" i="22"/>
  <c r="T31" i="22"/>
  <c r="W31" i="22" s="1"/>
  <c r="W30" i="22"/>
  <c r="T30" i="22"/>
  <c r="V29" i="22"/>
  <c r="U29" i="22"/>
  <c r="S29" i="22"/>
  <c r="S41" i="22" s="1"/>
  <c r="R29" i="22"/>
  <c r="Q29" i="22"/>
  <c r="Q41" i="22" s="1"/>
  <c r="P29" i="22"/>
  <c r="P41" i="22" s="1"/>
  <c r="O29" i="22"/>
  <c r="O41" i="22" s="1"/>
  <c r="N29" i="22"/>
  <c r="M29" i="22"/>
  <c r="L29" i="22"/>
  <c r="K29" i="22"/>
  <c r="K41" i="22" s="1"/>
  <c r="J29" i="22"/>
  <c r="I29" i="22"/>
  <c r="H29" i="22"/>
  <c r="H41" i="22" s="1"/>
  <c r="G29" i="22"/>
  <c r="G41" i="22" s="1"/>
  <c r="F29" i="22"/>
  <c r="E29" i="22"/>
  <c r="E41" i="22" s="1"/>
  <c r="D29" i="22"/>
  <c r="D41" i="22" s="1"/>
  <c r="C29" i="22"/>
  <c r="C41" i="22" s="1"/>
  <c r="T28" i="22"/>
  <c r="W28" i="22" s="1"/>
  <c r="T27" i="22"/>
  <c r="W27" i="22" s="1"/>
  <c r="T26" i="22"/>
  <c r="W26" i="22" s="1"/>
  <c r="T25" i="22"/>
  <c r="W25" i="22" s="1"/>
  <c r="T24" i="22"/>
  <c r="W24" i="22" s="1"/>
  <c r="W23" i="22"/>
  <c r="T23" i="22"/>
  <c r="T22" i="22"/>
  <c r="W22" i="22" s="1"/>
  <c r="T21" i="22"/>
  <c r="W21" i="22" s="1"/>
  <c r="T20" i="22"/>
  <c r="W20" i="22" s="1"/>
  <c r="T19" i="22"/>
  <c r="W19" i="22" s="1"/>
  <c r="T18" i="22"/>
  <c r="W18" i="22" s="1"/>
  <c r="W17" i="22"/>
  <c r="T17" i="22"/>
  <c r="T16" i="22"/>
  <c r="W16" i="22" s="1"/>
  <c r="T15" i="22"/>
  <c r="W15" i="22" s="1"/>
  <c r="T14" i="22"/>
  <c r="W14" i="22" s="1"/>
  <c r="T13" i="22"/>
  <c r="W13" i="22" s="1"/>
  <c r="T12" i="22"/>
  <c r="W12" i="22" s="1"/>
  <c r="W11" i="22"/>
  <c r="T11" i="22"/>
  <c r="T10" i="22"/>
  <c r="W10" i="22" s="1"/>
  <c r="T9" i="22"/>
  <c r="W9" i="22" s="1"/>
  <c r="T8" i="22"/>
  <c r="W8" i="22" s="1"/>
  <c r="T7" i="22"/>
  <c r="W7" i="22" s="1"/>
  <c r="T6" i="22"/>
  <c r="W6" i="22" s="1"/>
  <c r="W5" i="22"/>
  <c r="T5" i="22"/>
  <c r="T4" i="22"/>
  <c r="W4" i="22" s="1"/>
  <c r="T3" i="22"/>
  <c r="W3" i="22" s="1"/>
  <c r="V42" i="21"/>
  <c r="U42" i="21"/>
  <c r="R42" i="21"/>
  <c r="N42" i="21"/>
  <c r="J42" i="21"/>
  <c r="I42" i="21"/>
  <c r="H42" i="21"/>
  <c r="F42" i="21"/>
  <c r="E42" i="21"/>
  <c r="W41" i="21"/>
  <c r="T41" i="21"/>
  <c r="T40" i="21"/>
  <c r="W40" i="21" s="1"/>
  <c r="T39" i="21"/>
  <c r="W39" i="21" s="1"/>
  <c r="W38" i="21"/>
  <c r="T38" i="21"/>
  <c r="W37" i="21"/>
  <c r="T37" i="21"/>
  <c r="W36" i="21"/>
  <c r="T36" i="21"/>
  <c r="W35" i="21"/>
  <c r="T35" i="21"/>
  <c r="T34" i="21"/>
  <c r="W34" i="21" s="1"/>
  <c r="T33" i="21"/>
  <c r="W33" i="21" s="1"/>
  <c r="W32" i="21"/>
  <c r="T32" i="21"/>
  <c r="W31" i="21"/>
  <c r="T31" i="21"/>
  <c r="V30" i="21"/>
  <c r="U30" i="21"/>
  <c r="S30" i="21"/>
  <c r="S42" i="21" s="1"/>
  <c r="R30" i="21"/>
  <c r="Q30" i="21"/>
  <c r="Q42" i="21" s="1"/>
  <c r="P30" i="21"/>
  <c r="P42" i="21" s="1"/>
  <c r="O30" i="21"/>
  <c r="O42" i="21" s="1"/>
  <c r="N30" i="21"/>
  <c r="M30" i="21"/>
  <c r="M42" i="21" s="1"/>
  <c r="L30" i="21"/>
  <c r="L42" i="21" s="1"/>
  <c r="K30" i="21"/>
  <c r="K42" i="21" s="1"/>
  <c r="J30" i="21"/>
  <c r="I30" i="21"/>
  <c r="H30" i="21"/>
  <c r="G30" i="21"/>
  <c r="G42" i="21" s="1"/>
  <c r="F30" i="21"/>
  <c r="E30" i="21"/>
  <c r="D30" i="21"/>
  <c r="D42" i="21" s="1"/>
  <c r="C30" i="21"/>
  <c r="C42" i="21" s="1"/>
  <c r="T29" i="21"/>
  <c r="W29" i="21" s="1"/>
  <c r="W28" i="21"/>
  <c r="T28" i="21"/>
  <c r="T27" i="21"/>
  <c r="W27" i="21" s="1"/>
  <c r="T26" i="21"/>
  <c r="W26" i="21" s="1"/>
  <c r="T25" i="21"/>
  <c r="W25" i="21" s="1"/>
  <c r="T24" i="21"/>
  <c r="W24" i="21" s="1"/>
  <c r="T23" i="21"/>
  <c r="W23" i="21" s="1"/>
  <c r="W22" i="21"/>
  <c r="T22" i="21"/>
  <c r="T21" i="21"/>
  <c r="W21" i="21" s="1"/>
  <c r="T20" i="21"/>
  <c r="W20" i="21" s="1"/>
  <c r="T19" i="21"/>
  <c r="W19" i="21" s="1"/>
  <c r="T18" i="21"/>
  <c r="W18" i="21" s="1"/>
  <c r="T17" i="21"/>
  <c r="W17" i="21" s="1"/>
  <c r="W16" i="21"/>
  <c r="T16" i="21"/>
  <c r="T15" i="21"/>
  <c r="W15" i="21" s="1"/>
  <c r="T14" i="21"/>
  <c r="W14" i="21" s="1"/>
  <c r="T13" i="21"/>
  <c r="W13" i="21" s="1"/>
  <c r="T12" i="21"/>
  <c r="W12" i="21" s="1"/>
  <c r="T11" i="21"/>
  <c r="W11" i="21" s="1"/>
  <c r="W10" i="21"/>
  <c r="T10" i="21"/>
  <c r="T9" i="21"/>
  <c r="W9" i="21" s="1"/>
  <c r="T8" i="21"/>
  <c r="W8" i="21" s="1"/>
  <c r="T7" i="21"/>
  <c r="W7" i="21" s="1"/>
  <c r="T6" i="21"/>
  <c r="W6" i="21" s="1"/>
  <c r="T5" i="21"/>
  <c r="W5" i="21" s="1"/>
  <c r="W4" i="21"/>
  <c r="T4" i="21"/>
  <c r="S22" i="12"/>
  <c r="R22" i="12"/>
  <c r="O22" i="12"/>
  <c r="N22" i="12"/>
  <c r="M22" i="12"/>
  <c r="L22" i="12"/>
  <c r="K22" i="12"/>
  <c r="J22" i="12"/>
  <c r="I22" i="12"/>
  <c r="G22" i="12"/>
  <c r="F22" i="12"/>
  <c r="E22" i="12"/>
  <c r="D22" i="12"/>
  <c r="S21" i="12"/>
  <c r="R21" i="12"/>
  <c r="P21" i="12"/>
  <c r="O21" i="12"/>
  <c r="N21" i="12"/>
  <c r="M21" i="12"/>
  <c r="L21" i="12"/>
  <c r="K21" i="12"/>
  <c r="J21" i="12"/>
  <c r="I21" i="12"/>
  <c r="G21" i="12"/>
  <c r="F21" i="12"/>
  <c r="E21" i="12"/>
  <c r="D21" i="12"/>
  <c r="S20" i="12"/>
  <c r="R20" i="12"/>
  <c r="O20" i="12"/>
  <c r="N20" i="12"/>
  <c r="M20" i="12"/>
  <c r="L20" i="12"/>
  <c r="K20" i="12"/>
  <c r="J20" i="12"/>
  <c r="I20" i="12"/>
  <c r="H20" i="12"/>
  <c r="G20" i="12"/>
  <c r="F20" i="12"/>
  <c r="E20" i="12"/>
  <c r="D20" i="12"/>
  <c r="P19" i="12"/>
  <c r="H19" i="12"/>
  <c r="Q19" i="12" s="1"/>
  <c r="P18" i="12"/>
  <c r="H18" i="12"/>
  <c r="Q18" i="12" s="1"/>
  <c r="P17" i="12"/>
  <c r="Q17" i="12" s="1"/>
  <c r="H17" i="12"/>
  <c r="Q16" i="12"/>
  <c r="P16" i="12"/>
  <c r="H16" i="12"/>
  <c r="P15" i="12"/>
  <c r="H15" i="12"/>
  <c r="Q15" i="12" s="1"/>
  <c r="P14" i="12"/>
  <c r="H14" i="12"/>
  <c r="Q14" i="12" s="1"/>
  <c r="P13" i="12"/>
  <c r="P22" i="12" s="1"/>
  <c r="H13" i="12"/>
  <c r="H22" i="12" s="1"/>
  <c r="Q12" i="12"/>
  <c r="P12" i="12"/>
  <c r="H12" i="12"/>
  <c r="H21" i="12" s="1"/>
  <c r="P11" i="12"/>
  <c r="P20" i="12" s="1"/>
  <c r="H11" i="12"/>
  <c r="Q11" i="12" s="1"/>
  <c r="D19" i="11"/>
  <c r="B19" i="11" s="1"/>
  <c r="B12" i="11"/>
  <c r="B11" i="11"/>
  <c r="B10" i="11"/>
  <c r="B9" i="11"/>
  <c r="B8" i="11"/>
  <c r="B7" i="11"/>
  <c r="B6" i="11"/>
  <c r="B5" i="11"/>
  <c r="B4" i="11"/>
  <c r="I35" i="49"/>
  <c r="I23" i="49"/>
  <c r="A18" i="47"/>
  <c r="A12" i="47"/>
  <c r="T14" i="41"/>
  <c r="N14" i="41"/>
  <c r="H14" i="41"/>
  <c r="T9" i="41"/>
  <c r="N9" i="41"/>
  <c r="H9" i="41"/>
  <c r="T15" i="41"/>
  <c r="N15" i="41"/>
  <c r="H15" i="41"/>
  <c r="Q20" i="12" l="1"/>
  <c r="M22" i="41"/>
  <c r="Q21" i="12"/>
  <c r="W29" i="22"/>
  <c r="W41" i="22" s="1"/>
  <c r="M19" i="41"/>
  <c r="Q13" i="12"/>
  <c r="Q22" i="12" s="1"/>
  <c r="S9" i="41"/>
  <c r="T29" i="22"/>
  <c r="T41" i="22" s="1"/>
  <c r="M15" i="41"/>
  <c r="M23" i="41"/>
  <c r="M27" i="41" s="1"/>
  <c r="G9" i="41"/>
  <c r="T30" i="21"/>
  <c r="M28" i="41"/>
  <c r="T24" i="41"/>
  <c r="T23" i="41"/>
  <c r="T26" i="41"/>
  <c r="T21" i="41"/>
  <c r="T18" i="41"/>
  <c r="W30" i="21" l="1"/>
  <c r="W42" i="21" s="1"/>
  <c r="T42" i="21"/>
  <c r="T20" i="41"/>
  <c r="T25" i="41"/>
  <c r="T19" i="41"/>
  <c r="N23" i="25"/>
  <c r="N22" i="25"/>
  <c r="BB35" i="39"/>
  <c r="BD35" i="39"/>
  <c r="BB39" i="39"/>
  <c r="BD39" i="39"/>
  <c r="O5" i="38"/>
  <c r="T28" i="41" l="1"/>
</calcChain>
</file>

<file path=xl/sharedStrings.xml><?xml version="1.0" encoding="utf-8"?>
<sst xmlns="http://schemas.openxmlformats.org/spreadsheetml/2006/main" count="3572" uniqueCount="1973">
  <si>
    <t>山形県</t>
    <rPh sb="0" eb="3">
      <t>ヤマガタケン</t>
    </rPh>
    <phoneticPr fontId="4"/>
  </si>
  <si>
    <t>山形県の水産</t>
    <rPh sb="0" eb="3">
      <t>ヤマガタケン</t>
    </rPh>
    <rPh sb="4" eb="6">
      <t>スイサン</t>
    </rPh>
    <phoneticPr fontId="4"/>
  </si>
  <si>
    <r>
      <rPr>
        <sz val="14"/>
        <color theme="1"/>
        <rFont val="ＭＳ 明朝"/>
        <family val="1"/>
        <charset val="128"/>
      </rPr>
      <t>目　　　　　　次　</t>
    </r>
    <rPh sb="0" eb="1">
      <t>メ</t>
    </rPh>
    <rPh sb="7" eb="8">
      <t>ツギ</t>
    </rPh>
    <phoneticPr fontId="4"/>
  </si>
  <si>
    <t>7~ 8</t>
  </si>
  <si>
    <t>9~10</t>
  </si>
  <si>
    <r>
      <t xml:space="preserve">1 </t>
    </r>
    <r>
      <rPr>
        <sz val="10"/>
        <color theme="1"/>
        <rFont val="ＭＳ 明朝"/>
        <family val="1"/>
        <charset val="128"/>
      </rPr>
      <t>山形県沖合漁場概要図･･･････････････････････････････</t>
    </r>
    <phoneticPr fontId="4"/>
  </si>
  <si>
    <r>
      <t xml:space="preserve">2 </t>
    </r>
    <r>
      <rPr>
        <sz val="10"/>
        <color theme="1"/>
        <rFont val="ＭＳ 明朝"/>
        <family val="1"/>
        <charset val="128"/>
      </rPr>
      <t>水産行政･研究組織機構･････････････････････････</t>
    </r>
    <phoneticPr fontId="4"/>
  </si>
  <si>
    <r>
      <t xml:space="preserve">6 </t>
    </r>
    <r>
      <rPr>
        <sz val="10"/>
        <color theme="1"/>
        <rFont val="ＭＳ 明朝"/>
        <family val="1"/>
        <charset val="128"/>
      </rPr>
      <t>漁業経営体数････････････････････････････････････</t>
    </r>
    <phoneticPr fontId="4"/>
  </si>
  <si>
    <r>
      <t xml:space="preserve">7 </t>
    </r>
    <r>
      <rPr>
        <sz val="10"/>
        <color theme="1"/>
        <rFont val="ＭＳ 明朝"/>
        <family val="1"/>
        <charset val="128"/>
      </rPr>
      <t>海面漁業就業者数･････････････････････････････････</t>
    </r>
    <phoneticPr fontId="4"/>
  </si>
  <si>
    <r>
      <rPr>
        <sz val="10"/>
        <color theme="1"/>
        <rFont val="ＭＳ 明朝"/>
        <family val="1"/>
        <charset val="128"/>
      </rPr>
      <t>　ｳ</t>
    </r>
    <r>
      <rPr>
        <sz val="10"/>
        <color theme="1"/>
        <rFont val="Century"/>
        <family val="1"/>
      </rPr>
      <t xml:space="preserve"> </t>
    </r>
    <r>
      <rPr>
        <sz val="10"/>
        <color theme="1"/>
        <rFont val="ＭＳ 明朝"/>
        <family val="1"/>
        <charset val="128"/>
      </rPr>
      <t>漁業種類別漁獲量･･････････････････････････････</t>
    </r>
    <phoneticPr fontId="4"/>
  </si>
  <si>
    <r>
      <rPr>
        <sz val="10"/>
        <color theme="1"/>
        <rFont val="ＭＳ 明朝"/>
        <family val="1"/>
        <charset val="128"/>
      </rPr>
      <t>　ｴ</t>
    </r>
    <r>
      <rPr>
        <sz val="10"/>
        <color theme="1"/>
        <rFont val="Century"/>
        <family val="1"/>
      </rPr>
      <t xml:space="preserve"> </t>
    </r>
    <r>
      <rPr>
        <sz val="10"/>
        <color theme="1"/>
        <rFont val="ＭＳ 明朝"/>
        <family val="1"/>
        <charset val="128"/>
      </rPr>
      <t>漁業種類別生産額････････････････････････････････</t>
    </r>
    <phoneticPr fontId="4"/>
  </si>
  <si>
    <r>
      <rPr>
        <sz val="10"/>
        <color theme="1"/>
        <rFont val="ＭＳ 明朝"/>
        <family val="1"/>
        <charset val="128"/>
      </rPr>
      <t>　ｵ</t>
    </r>
    <r>
      <rPr>
        <sz val="10"/>
        <color theme="1"/>
        <rFont val="Century"/>
        <family val="1"/>
      </rPr>
      <t xml:space="preserve"> </t>
    </r>
    <r>
      <rPr>
        <sz val="10"/>
        <color theme="1"/>
        <rFont val="ＭＳ 明朝"/>
        <family val="1"/>
        <charset val="128"/>
      </rPr>
      <t>地区別漁獲量･･････････････････････････････････</t>
    </r>
    <phoneticPr fontId="4"/>
  </si>
  <si>
    <r>
      <rPr>
        <sz val="10"/>
        <color theme="1"/>
        <rFont val="ＭＳ 明朝"/>
        <family val="1"/>
        <charset val="128"/>
      </rPr>
      <t>　ｱ</t>
    </r>
    <r>
      <rPr>
        <sz val="10"/>
        <color theme="1"/>
        <rFont val="Century"/>
        <family val="1"/>
      </rPr>
      <t xml:space="preserve"> </t>
    </r>
    <r>
      <rPr>
        <sz val="10"/>
        <color theme="1"/>
        <rFont val="ＭＳ 明朝"/>
        <family val="1"/>
        <charset val="128"/>
      </rPr>
      <t>漁業協同組合別､河川別漁獲量･････････････････････</t>
    </r>
    <phoneticPr fontId="4"/>
  </si>
  <si>
    <r>
      <rPr>
        <sz val="10"/>
        <color theme="1"/>
        <rFont val="ＭＳ 明朝"/>
        <family val="1"/>
        <charset val="128"/>
      </rPr>
      <t>　ｲ</t>
    </r>
    <r>
      <rPr>
        <sz val="10"/>
        <color theme="1"/>
        <rFont val="Century"/>
        <family val="1"/>
      </rPr>
      <t xml:space="preserve"> </t>
    </r>
    <r>
      <rPr>
        <sz val="10"/>
        <color theme="1"/>
        <rFont val="ＭＳ 明朝"/>
        <family val="1"/>
        <charset val="128"/>
      </rPr>
      <t>漁業協同組合別､河川別生産額･････････････････････</t>
    </r>
    <phoneticPr fontId="4"/>
  </si>
  <si>
    <t xml:space="preserve"> 023-630-3257</t>
    <phoneticPr fontId="14"/>
  </si>
  <si>
    <t xml:space="preserve"> 023-630-3298</t>
    <phoneticPr fontId="14"/>
  </si>
  <si>
    <t xml:space="preserve"> 0234-24-6046</t>
  </si>
  <si>
    <t xml:space="preserve"> 0238-38-3214</t>
  </si>
  <si>
    <t xml:space="preserve"> 023-630-3096</t>
  </si>
  <si>
    <t>Fax</t>
  </si>
  <si>
    <t xml:space="preserve"> 023-630</t>
  </si>
  <si>
    <r>
      <rPr>
        <sz val="12"/>
        <color theme="1"/>
        <rFont val="ＭＳ 明朝"/>
        <family val="1"/>
        <charset val="128"/>
      </rPr>
      <t>３　委員会･附属機関等</t>
    </r>
    <r>
      <rPr>
        <sz val="11"/>
        <color theme="1"/>
        <rFont val="Century"/>
        <family val="1"/>
      </rPr>
      <t/>
    </r>
    <phoneticPr fontId="4"/>
  </si>
  <si>
    <r>
      <rPr>
        <sz val="11"/>
        <color theme="1"/>
        <rFont val="ＭＳ 明朝"/>
        <family val="1"/>
        <charset val="128"/>
      </rPr>
      <t>委員数</t>
    </r>
  </si>
  <si>
    <r>
      <rPr>
        <sz val="11"/>
        <color theme="1"/>
        <rFont val="ＭＳ 明朝"/>
        <family val="1"/>
        <charset val="128"/>
      </rPr>
      <t>委員選任方法</t>
    </r>
  </si>
  <si>
    <r>
      <rPr>
        <sz val="11"/>
        <color theme="1"/>
        <rFont val="ＭＳ 明朝"/>
        <family val="1"/>
        <charset val="128"/>
      </rPr>
      <t>根拠法</t>
    </r>
  </si>
  <si>
    <r>
      <rPr>
        <sz val="11"/>
        <color theme="1"/>
        <rFont val="ＭＳ 明朝"/>
        <family val="1"/>
        <charset val="128"/>
      </rPr>
      <t>山形海区漁業調整委員会</t>
    </r>
  </si>
  <si>
    <r>
      <rPr>
        <sz val="11"/>
        <color theme="1"/>
        <rFont val="ＭＳ 明朝"/>
        <family val="1"/>
        <charset val="128"/>
      </rPr>
      <t>山形県酒田市山居町二丁目</t>
    </r>
    <r>
      <rPr>
        <sz val="11"/>
        <color theme="1"/>
        <rFont val="Century"/>
        <family val="1"/>
      </rPr>
      <t>14</t>
    </r>
    <r>
      <rPr>
        <sz val="11"/>
        <color theme="1"/>
        <rFont val="ＭＳ 明朝"/>
        <family val="1"/>
        <charset val="128"/>
      </rPr>
      <t>番地</t>
    </r>
    <r>
      <rPr>
        <sz val="11"/>
        <color theme="1"/>
        <rFont val="Century"/>
        <family val="1"/>
      </rPr>
      <t>23</t>
    </r>
    <r>
      <rPr>
        <sz val="11"/>
        <color theme="1"/>
        <rFont val="ＭＳ 明朝"/>
        <family val="1"/>
        <charset val="128"/>
      </rPr>
      <t>号</t>
    </r>
    <phoneticPr fontId="4"/>
  </si>
  <si>
    <r>
      <t>10</t>
    </r>
    <r>
      <rPr>
        <sz val="11"/>
        <color theme="1"/>
        <rFont val="ＭＳ 明朝"/>
        <family val="1"/>
        <charset val="128"/>
      </rPr>
      <t>名</t>
    </r>
  </si>
  <si>
    <r>
      <rPr>
        <sz val="11"/>
        <color theme="1"/>
        <rFont val="ＭＳ 明朝"/>
        <family val="1"/>
        <charset val="128"/>
      </rPr>
      <t>漁業法</t>
    </r>
  </si>
  <si>
    <r>
      <rPr>
        <sz val="11"/>
        <color theme="1"/>
        <rFont val="ＭＳ 明朝"/>
        <family val="1"/>
        <charset val="128"/>
      </rPr>
      <t>山形県庄内総合支庁産業経済部水産振興課内</t>
    </r>
  </si>
  <si>
    <r>
      <rPr>
        <sz val="11"/>
        <color theme="1"/>
        <rFont val="ＭＳ 明朝"/>
        <family val="1"/>
        <charset val="128"/>
      </rPr>
      <t>山形県内水面漁場管理委員会</t>
    </r>
  </si>
  <si>
    <r>
      <rPr>
        <sz val="11"/>
        <color theme="1"/>
        <rFont val="ＭＳ 明朝"/>
        <family val="1"/>
        <charset val="128"/>
      </rPr>
      <t>山形県山形市松波二丁目</t>
    </r>
    <r>
      <rPr>
        <sz val="11"/>
        <color theme="1"/>
        <rFont val="Century"/>
        <family val="1"/>
      </rPr>
      <t>8</t>
    </r>
    <r>
      <rPr>
        <sz val="11"/>
        <color theme="1"/>
        <rFont val="ＭＳ 明朝"/>
        <family val="1"/>
        <charset val="128"/>
      </rPr>
      <t>番</t>
    </r>
    <r>
      <rPr>
        <sz val="11"/>
        <color theme="1"/>
        <rFont val="Century"/>
        <family val="1"/>
      </rPr>
      <t>1</t>
    </r>
    <r>
      <rPr>
        <sz val="11"/>
        <color theme="1"/>
        <rFont val="ＭＳ 明朝"/>
        <family val="1"/>
        <charset val="128"/>
      </rPr>
      <t>号</t>
    </r>
  </si>
  <si>
    <r>
      <rPr>
        <sz val="11"/>
        <color theme="1"/>
        <rFont val="ＭＳ 明朝"/>
        <family val="1"/>
        <charset val="128"/>
      </rPr>
      <t>〃</t>
    </r>
  </si>
  <si>
    <r>
      <rPr>
        <sz val="11"/>
        <color theme="1"/>
        <rFont val="ＭＳ 明朝"/>
        <family val="1"/>
        <charset val="128"/>
      </rPr>
      <t>山形県農林水産部水産振興課内</t>
    </r>
  </si>
  <si>
    <r>
      <rPr>
        <sz val="11"/>
        <color theme="1"/>
        <rFont val="ＭＳ 明朝"/>
        <family val="1"/>
        <charset val="128"/>
      </rPr>
      <t>山形県海面利用協議会</t>
    </r>
  </si>
  <si>
    <r>
      <rPr>
        <sz val="11"/>
        <color theme="1"/>
        <rFont val="ＭＳ 明朝"/>
        <family val="1"/>
        <charset val="128"/>
      </rPr>
      <t>山形県酒田市山居町二丁目</t>
    </r>
    <r>
      <rPr>
        <sz val="11"/>
        <color theme="1"/>
        <rFont val="Century"/>
        <family val="1"/>
      </rPr>
      <t>14</t>
    </r>
    <r>
      <rPr>
        <sz val="11"/>
        <color theme="1"/>
        <rFont val="ＭＳ 明朝"/>
        <family val="1"/>
        <charset val="128"/>
      </rPr>
      <t>番地</t>
    </r>
    <r>
      <rPr>
        <sz val="11"/>
        <color theme="1"/>
        <rFont val="Century"/>
        <family val="1"/>
      </rPr>
      <t>23</t>
    </r>
    <r>
      <rPr>
        <sz val="11"/>
        <color theme="1"/>
        <rFont val="ＭＳ 明朝"/>
        <family val="1"/>
        <charset val="128"/>
      </rPr>
      <t>号</t>
    </r>
  </si>
  <si>
    <r>
      <t>19</t>
    </r>
    <r>
      <rPr>
        <sz val="11"/>
        <color theme="1"/>
        <rFont val="ＭＳ 明朝"/>
        <family val="1"/>
        <charset val="128"/>
      </rPr>
      <t>名</t>
    </r>
  </si>
  <si>
    <r>
      <rPr>
        <sz val="11"/>
        <color theme="1"/>
        <rFont val="ＭＳ 明朝"/>
        <family val="1"/>
        <charset val="128"/>
      </rPr>
      <t>規約</t>
    </r>
  </si>
  <si>
    <r>
      <t>60</t>
    </r>
    <r>
      <rPr>
        <sz val="11"/>
        <color indexed="8"/>
        <rFont val="ＭＳ 明朝"/>
        <family val="1"/>
        <charset val="128"/>
      </rPr>
      <t>歳以上</t>
    </r>
  </si>
  <si>
    <r>
      <t>40</t>
    </r>
    <r>
      <rPr>
        <sz val="11"/>
        <color indexed="8"/>
        <rFont val="ＭＳ 明朝"/>
        <family val="1"/>
        <charset val="128"/>
      </rPr>
      <t>～</t>
    </r>
    <r>
      <rPr>
        <sz val="11"/>
        <color indexed="8"/>
        <rFont val="Century"/>
        <family val="1"/>
      </rPr>
      <t>59</t>
    </r>
  </si>
  <si>
    <r>
      <t>25</t>
    </r>
    <r>
      <rPr>
        <sz val="11"/>
        <color indexed="8"/>
        <rFont val="ＭＳ 明朝"/>
        <family val="1"/>
        <charset val="128"/>
      </rPr>
      <t>～</t>
    </r>
    <r>
      <rPr>
        <sz val="11"/>
        <color indexed="8"/>
        <rFont val="Century"/>
        <family val="1"/>
      </rPr>
      <t>39</t>
    </r>
  </si>
  <si>
    <r>
      <t>15</t>
    </r>
    <r>
      <rPr>
        <sz val="11"/>
        <color indexed="8"/>
        <rFont val="ＭＳ 明朝"/>
        <family val="1"/>
        <charset val="128"/>
      </rPr>
      <t>～</t>
    </r>
    <r>
      <rPr>
        <sz val="11"/>
        <color indexed="8"/>
        <rFont val="Century"/>
        <family val="1"/>
      </rPr>
      <t>24</t>
    </r>
  </si>
  <si>
    <r>
      <rPr>
        <sz val="11"/>
        <color indexed="8"/>
        <rFont val="ＭＳ 明朝"/>
        <family val="1"/>
        <charset val="128"/>
      </rPr>
      <t>小計</t>
    </r>
  </si>
  <si>
    <r>
      <rPr>
        <sz val="11"/>
        <color indexed="8"/>
        <rFont val="ＭＳ 明朝"/>
        <family val="1"/>
        <charset val="128"/>
      </rPr>
      <t>女</t>
    </r>
  </si>
  <si>
    <r>
      <rPr>
        <sz val="11"/>
        <color indexed="8"/>
        <rFont val="ＭＳ 明朝"/>
        <family val="1"/>
        <charset val="128"/>
      </rPr>
      <t>男</t>
    </r>
  </si>
  <si>
    <r>
      <rPr>
        <sz val="11"/>
        <color indexed="8"/>
        <rFont val="ＭＳ 明朝"/>
        <family val="1"/>
        <charset val="128"/>
      </rPr>
      <t>男</t>
    </r>
    <r>
      <rPr>
        <sz val="11"/>
        <color indexed="8"/>
        <rFont val="Century"/>
        <family val="1"/>
      </rPr>
      <t xml:space="preserve"> </t>
    </r>
    <r>
      <rPr>
        <sz val="11"/>
        <color indexed="8"/>
        <rFont val="ＭＳ 明朝"/>
        <family val="1"/>
        <charset val="128"/>
      </rPr>
      <t>女</t>
    </r>
    <r>
      <rPr>
        <sz val="11"/>
        <color indexed="8"/>
        <rFont val="Century"/>
        <family val="1"/>
      </rPr>
      <t xml:space="preserve"> </t>
    </r>
    <r>
      <rPr>
        <sz val="11"/>
        <color indexed="8"/>
        <rFont val="ＭＳ 明朝"/>
        <family val="1"/>
        <charset val="128"/>
      </rPr>
      <t>年</t>
    </r>
    <r>
      <rPr>
        <sz val="11"/>
        <color indexed="8"/>
        <rFont val="Century"/>
        <family val="1"/>
      </rPr>
      <t xml:space="preserve"> </t>
    </r>
    <r>
      <rPr>
        <sz val="11"/>
        <color indexed="8"/>
        <rFont val="ＭＳ 明朝"/>
        <family val="1"/>
        <charset val="128"/>
      </rPr>
      <t>齢</t>
    </r>
    <r>
      <rPr>
        <sz val="11"/>
        <color indexed="8"/>
        <rFont val="Century"/>
        <family val="1"/>
      </rPr>
      <t xml:space="preserve"> </t>
    </r>
    <r>
      <rPr>
        <sz val="11"/>
        <color indexed="8"/>
        <rFont val="ＭＳ 明朝"/>
        <family val="1"/>
        <charset val="128"/>
      </rPr>
      <t>別</t>
    </r>
  </si>
  <si>
    <r>
      <rPr>
        <sz val="11"/>
        <color indexed="8"/>
        <rFont val="ＭＳ 明朝"/>
        <family val="1"/>
        <charset val="128"/>
      </rPr>
      <t>計</t>
    </r>
  </si>
  <si>
    <r>
      <rPr>
        <sz val="11"/>
        <color indexed="8"/>
        <rFont val="ＭＳ 明朝"/>
        <family val="1"/>
        <charset val="128"/>
      </rPr>
      <t>区</t>
    </r>
    <r>
      <rPr>
        <sz val="11"/>
        <color indexed="8"/>
        <rFont val="Century"/>
        <family val="1"/>
      </rPr>
      <t xml:space="preserve">   </t>
    </r>
    <r>
      <rPr>
        <sz val="11"/>
        <color indexed="8"/>
        <rFont val="ＭＳ 明朝"/>
        <family val="1"/>
        <charset val="128"/>
      </rPr>
      <t>分</t>
    </r>
  </si>
  <si>
    <r>
      <rPr>
        <sz val="12"/>
        <color indexed="8"/>
        <rFont val="ＭＳ 明朝"/>
        <family val="1"/>
        <charset val="128"/>
      </rPr>
      <t>７　海面漁業就業者数</t>
    </r>
  </si>
  <si>
    <t>―</t>
  </si>
  <si>
    <r>
      <rPr>
        <sz val="11"/>
        <color indexed="8"/>
        <rFont val="ＭＳ 明朝"/>
        <family val="1"/>
        <charset val="128"/>
      </rPr>
      <t>念珠関</t>
    </r>
  </si>
  <si>
    <r>
      <rPr>
        <sz val="11"/>
        <color indexed="8"/>
        <rFont val="ＭＳ 明朝"/>
        <family val="1"/>
        <charset val="128"/>
      </rPr>
      <t>温海</t>
    </r>
  </si>
  <si>
    <r>
      <rPr>
        <sz val="11"/>
        <color indexed="8"/>
        <rFont val="ＭＳ 明朝"/>
        <family val="1"/>
        <charset val="128"/>
      </rPr>
      <t>豊浦</t>
    </r>
  </si>
  <si>
    <r>
      <rPr>
        <sz val="11"/>
        <color indexed="8"/>
        <rFont val="ＭＳ 明朝"/>
        <family val="1"/>
        <charset val="128"/>
      </rPr>
      <t>由良</t>
    </r>
  </si>
  <si>
    <r>
      <rPr>
        <sz val="11"/>
        <color indexed="8"/>
        <rFont val="ＭＳ 明朝"/>
        <family val="1"/>
        <charset val="128"/>
      </rPr>
      <t>加茂</t>
    </r>
  </si>
  <si>
    <r>
      <rPr>
        <sz val="11"/>
        <color indexed="8"/>
        <rFont val="ＭＳ 明朝"/>
        <family val="1"/>
        <charset val="128"/>
      </rPr>
      <t>飛島</t>
    </r>
  </si>
  <si>
    <r>
      <rPr>
        <sz val="11"/>
        <color indexed="8"/>
        <rFont val="ＭＳ 明朝"/>
        <family val="1"/>
        <charset val="128"/>
      </rPr>
      <t>遊佐</t>
    </r>
  </si>
  <si>
    <r>
      <rPr>
        <sz val="11"/>
        <color indexed="8"/>
        <rFont val="ＭＳ 明朝"/>
        <family val="1"/>
        <charset val="128"/>
      </rPr>
      <t>地区別経営体数</t>
    </r>
  </si>
  <si>
    <r>
      <t>200</t>
    </r>
    <r>
      <rPr>
        <sz val="11"/>
        <color indexed="8"/>
        <rFont val="ＭＳ 明朝"/>
        <family val="1"/>
        <charset val="128"/>
      </rPr>
      <t>～</t>
    </r>
  </si>
  <si>
    <r>
      <t>100</t>
    </r>
    <r>
      <rPr>
        <sz val="11"/>
        <color indexed="8"/>
        <rFont val="ＭＳ 明朝"/>
        <family val="1"/>
        <charset val="128"/>
      </rPr>
      <t>～</t>
    </r>
    <r>
      <rPr>
        <sz val="11"/>
        <color indexed="8"/>
        <rFont val="Century"/>
        <family val="1"/>
      </rPr>
      <t>200</t>
    </r>
  </si>
  <si>
    <r>
      <t>50</t>
    </r>
    <r>
      <rPr>
        <sz val="11"/>
        <color indexed="8"/>
        <rFont val="ＭＳ 明朝"/>
        <family val="1"/>
        <charset val="128"/>
      </rPr>
      <t>～</t>
    </r>
    <r>
      <rPr>
        <sz val="11"/>
        <color indexed="8"/>
        <rFont val="Century"/>
        <family val="1"/>
      </rPr>
      <t>100</t>
    </r>
  </si>
  <si>
    <r>
      <t>30</t>
    </r>
    <r>
      <rPr>
        <sz val="11"/>
        <color indexed="8"/>
        <rFont val="ＭＳ 明朝"/>
        <family val="1"/>
        <charset val="128"/>
      </rPr>
      <t>～</t>
    </r>
    <r>
      <rPr>
        <sz val="11"/>
        <color indexed="8"/>
        <rFont val="Century"/>
        <family val="1"/>
      </rPr>
      <t>50</t>
    </r>
  </si>
  <si>
    <r>
      <t>20</t>
    </r>
    <r>
      <rPr>
        <sz val="11"/>
        <color indexed="8"/>
        <rFont val="ＭＳ 明朝"/>
        <family val="1"/>
        <charset val="128"/>
      </rPr>
      <t>～</t>
    </r>
    <r>
      <rPr>
        <sz val="11"/>
        <color indexed="8"/>
        <rFont val="Century"/>
        <family val="1"/>
      </rPr>
      <t>30</t>
    </r>
  </si>
  <si>
    <r>
      <t>10</t>
    </r>
    <r>
      <rPr>
        <sz val="11"/>
        <color indexed="8"/>
        <rFont val="ＭＳ 明朝"/>
        <family val="1"/>
        <charset val="128"/>
      </rPr>
      <t>～</t>
    </r>
    <r>
      <rPr>
        <sz val="11"/>
        <color indexed="8"/>
        <rFont val="Century"/>
        <family val="1"/>
      </rPr>
      <t>20</t>
    </r>
  </si>
  <si>
    <r>
      <t>5</t>
    </r>
    <r>
      <rPr>
        <sz val="11"/>
        <color indexed="8"/>
        <rFont val="ＭＳ 明朝"/>
        <family val="1"/>
        <charset val="128"/>
      </rPr>
      <t>～</t>
    </r>
    <r>
      <rPr>
        <sz val="11"/>
        <color indexed="8"/>
        <rFont val="Century"/>
        <family val="1"/>
      </rPr>
      <t>10</t>
    </r>
  </si>
  <si>
    <r>
      <t>3</t>
    </r>
    <r>
      <rPr>
        <sz val="11"/>
        <color indexed="8"/>
        <rFont val="ＭＳ 明朝"/>
        <family val="1"/>
        <charset val="128"/>
      </rPr>
      <t>～</t>
    </r>
    <r>
      <rPr>
        <sz val="11"/>
        <color indexed="8"/>
        <rFont val="Century"/>
        <family val="1"/>
      </rPr>
      <t>5</t>
    </r>
  </si>
  <si>
    <r>
      <t>1</t>
    </r>
    <r>
      <rPr>
        <sz val="11"/>
        <color indexed="8"/>
        <rFont val="ＭＳ 明朝"/>
        <family val="1"/>
        <charset val="128"/>
      </rPr>
      <t>～</t>
    </r>
    <r>
      <rPr>
        <sz val="11"/>
        <color indexed="8"/>
        <rFont val="Century"/>
        <family val="1"/>
      </rPr>
      <t>3</t>
    </r>
  </si>
  <si>
    <r>
      <t>1t</t>
    </r>
    <r>
      <rPr>
        <sz val="11"/>
        <color indexed="8"/>
        <rFont val="ＭＳ 明朝"/>
        <family val="1"/>
        <charset val="128"/>
      </rPr>
      <t>未満</t>
    </r>
  </si>
  <si>
    <r>
      <rPr>
        <sz val="11"/>
        <color indexed="8"/>
        <rFont val="ＭＳ 明朝"/>
        <family val="1"/>
        <charset val="128"/>
      </rPr>
      <t>海面養殖</t>
    </r>
  </si>
  <si>
    <r>
      <rPr>
        <sz val="11"/>
        <color indexed="8"/>
        <rFont val="ＭＳ 明朝"/>
        <family val="1"/>
        <charset val="128"/>
      </rPr>
      <t>小型定置</t>
    </r>
  </si>
  <si>
    <r>
      <rPr>
        <sz val="11"/>
        <color indexed="8"/>
        <rFont val="ＭＳ 明朝"/>
        <family val="1"/>
        <charset val="128"/>
      </rPr>
      <t>動</t>
    </r>
    <r>
      <rPr>
        <sz val="11"/>
        <color indexed="8"/>
        <rFont val="Century"/>
        <family val="1"/>
      </rPr>
      <t xml:space="preserve">            </t>
    </r>
    <r>
      <rPr>
        <sz val="11"/>
        <color indexed="8"/>
        <rFont val="ＭＳ 明朝"/>
        <family val="1"/>
        <charset val="128"/>
      </rPr>
      <t>力</t>
    </r>
  </si>
  <si>
    <r>
      <rPr>
        <sz val="11"/>
        <color indexed="8"/>
        <rFont val="ＭＳ 明朝"/>
        <family val="1"/>
        <charset val="128"/>
      </rPr>
      <t>無動力</t>
    </r>
  </si>
  <si>
    <r>
      <rPr>
        <sz val="11"/>
        <color indexed="8"/>
        <rFont val="ＭＳ 明朝"/>
        <family val="1"/>
        <charset val="128"/>
      </rPr>
      <t>漁</t>
    </r>
    <r>
      <rPr>
        <sz val="11"/>
        <color indexed="8"/>
        <rFont val="Century"/>
        <family val="1"/>
      </rPr>
      <t xml:space="preserve"> </t>
    </r>
    <r>
      <rPr>
        <sz val="11"/>
        <color indexed="8"/>
        <rFont val="ＭＳ 明朝"/>
        <family val="1"/>
        <charset val="128"/>
      </rPr>
      <t>船
非使用</t>
    </r>
  </si>
  <si>
    <r>
      <rPr>
        <sz val="11"/>
        <color indexed="8"/>
        <rFont val="ＭＳ 明朝"/>
        <family val="1"/>
        <charset val="128"/>
      </rPr>
      <t>漁業地区専兼別</t>
    </r>
  </si>
  <si>
    <r>
      <rPr>
        <sz val="12"/>
        <color indexed="8"/>
        <rFont val="ＭＳ 明朝"/>
        <family val="1"/>
        <charset val="128"/>
      </rPr>
      <t>６　漁業経営体数</t>
    </r>
    <phoneticPr fontId="14"/>
  </si>
  <si>
    <r>
      <rPr>
        <sz val="12"/>
        <rFont val="ＭＳ 明朝"/>
        <family val="1"/>
        <charset val="128"/>
      </rPr>
      <t>８　漁　船　勢　力</t>
    </r>
  </si>
  <si>
    <r>
      <t>&lt;</t>
    </r>
    <r>
      <rPr>
        <sz val="11"/>
        <rFont val="ＭＳ 明朝"/>
        <family val="1"/>
        <charset val="128"/>
      </rPr>
      <t>隻数</t>
    </r>
    <r>
      <rPr>
        <sz val="11"/>
        <rFont val="Century"/>
        <family val="1"/>
      </rPr>
      <t>&gt;</t>
    </r>
  </si>
  <si>
    <r>
      <t>&lt;</t>
    </r>
    <r>
      <rPr>
        <sz val="11"/>
        <rFont val="ＭＳ 明朝"/>
        <family val="1"/>
        <charset val="128"/>
      </rPr>
      <t>ﾄﾝ数､馬力数</t>
    </r>
    <r>
      <rPr>
        <sz val="11"/>
        <rFont val="Century"/>
        <family val="1"/>
      </rPr>
      <t>&gt;</t>
    </r>
  </si>
  <si>
    <r>
      <rPr>
        <sz val="11"/>
        <rFont val="ＭＳ 明朝"/>
        <family val="1"/>
        <charset val="128"/>
      </rPr>
      <t>船質</t>
    </r>
  </si>
  <si>
    <r>
      <rPr>
        <sz val="11"/>
        <rFont val="ＭＳ 明朝"/>
        <family val="1"/>
        <charset val="128"/>
      </rPr>
      <t>区</t>
    </r>
    <r>
      <rPr>
        <sz val="11"/>
        <rFont val="Century"/>
        <family val="1"/>
      </rPr>
      <t xml:space="preserve">  </t>
    </r>
    <r>
      <rPr>
        <sz val="11"/>
        <rFont val="ＭＳ 明朝"/>
        <family val="1"/>
        <charset val="128"/>
      </rPr>
      <t>分</t>
    </r>
  </si>
  <si>
    <r>
      <rPr>
        <sz val="11"/>
        <rFont val="ＭＳ 明朝"/>
        <family val="1"/>
        <charset val="128"/>
      </rPr>
      <t>海</t>
    </r>
    <r>
      <rPr>
        <sz val="11"/>
        <rFont val="Century"/>
        <family val="1"/>
      </rPr>
      <t xml:space="preserve">                            </t>
    </r>
    <r>
      <rPr>
        <sz val="11"/>
        <rFont val="ＭＳ 明朝"/>
        <family val="1"/>
        <charset val="128"/>
      </rPr>
      <t>面</t>
    </r>
  </si>
  <si>
    <r>
      <rPr>
        <sz val="11"/>
        <rFont val="ＭＳ 明朝"/>
        <family val="1"/>
        <charset val="128"/>
      </rPr>
      <t>内</t>
    </r>
    <r>
      <rPr>
        <sz val="11"/>
        <rFont val="Century"/>
        <family val="1"/>
      </rPr>
      <t xml:space="preserve"> </t>
    </r>
    <r>
      <rPr>
        <sz val="11"/>
        <rFont val="ＭＳ 明朝"/>
        <family val="1"/>
        <charset val="128"/>
      </rPr>
      <t>水</t>
    </r>
    <r>
      <rPr>
        <sz val="11"/>
        <rFont val="Century"/>
        <family val="1"/>
      </rPr>
      <t xml:space="preserve"> </t>
    </r>
    <r>
      <rPr>
        <sz val="11"/>
        <rFont val="ＭＳ 明朝"/>
        <family val="1"/>
        <charset val="128"/>
      </rPr>
      <t>面</t>
    </r>
  </si>
  <si>
    <r>
      <rPr>
        <sz val="11"/>
        <rFont val="ＭＳ 明朝"/>
        <family val="1"/>
        <charset val="128"/>
      </rPr>
      <t>無動力</t>
    </r>
  </si>
  <si>
    <r>
      <t>1</t>
    </r>
    <r>
      <rPr>
        <sz val="11"/>
        <rFont val="ＭＳ 明朝"/>
        <family val="1"/>
        <charset val="128"/>
      </rPr>
      <t>ﾄﾝ
未満</t>
    </r>
  </si>
  <si>
    <t>1~2.9</t>
  </si>
  <si>
    <t>3~4.9</t>
  </si>
  <si>
    <r>
      <t>5</t>
    </r>
    <r>
      <rPr>
        <sz val="11"/>
        <rFont val="ＭＳ 明朝"/>
        <family val="1"/>
        <charset val="128"/>
      </rPr>
      <t>ﾄﾝ
未満計</t>
    </r>
    <phoneticPr fontId="14"/>
  </si>
  <si>
    <t>5~9</t>
  </si>
  <si>
    <t>10~19</t>
  </si>
  <si>
    <t>20~29</t>
  </si>
  <si>
    <t>30~49</t>
  </si>
  <si>
    <t>50~99</t>
  </si>
  <si>
    <t>100~199</t>
  </si>
  <si>
    <r>
      <t>200</t>
    </r>
    <r>
      <rPr>
        <sz val="11"/>
        <rFont val="ＭＳ 明朝"/>
        <family val="1"/>
        <charset val="128"/>
      </rPr>
      <t>ﾄﾝ
以上</t>
    </r>
  </si>
  <si>
    <r>
      <t>5</t>
    </r>
    <r>
      <rPr>
        <sz val="11"/>
        <rFont val="ＭＳ 明朝"/>
        <family val="1"/>
        <charset val="128"/>
      </rPr>
      <t>ﾄﾝ
以上計</t>
    </r>
  </si>
  <si>
    <r>
      <rPr>
        <sz val="11"/>
        <rFont val="ＭＳ 明朝"/>
        <family val="1"/>
        <charset val="128"/>
      </rPr>
      <t>計</t>
    </r>
  </si>
  <si>
    <r>
      <rPr>
        <sz val="11"/>
        <rFont val="ＭＳ 明朝"/>
        <family val="1"/>
        <charset val="128"/>
      </rPr>
      <t>動力</t>
    </r>
  </si>
  <si>
    <r>
      <rPr>
        <sz val="11"/>
        <rFont val="ＭＳ 明朝"/>
        <family val="1"/>
        <charset val="128"/>
      </rPr>
      <t>木</t>
    </r>
  </si>
  <si>
    <r>
      <rPr>
        <sz val="11"/>
        <rFont val="ＭＳ 明朝"/>
        <family val="1"/>
        <charset val="128"/>
      </rPr>
      <t>隻</t>
    </r>
    <r>
      <rPr>
        <sz val="11"/>
        <rFont val="Century"/>
        <family val="1"/>
      </rPr>
      <t xml:space="preserve"> </t>
    </r>
    <r>
      <rPr>
        <sz val="11"/>
        <rFont val="ＭＳ 明朝"/>
        <family val="1"/>
        <charset val="128"/>
      </rPr>
      <t>数</t>
    </r>
  </si>
  <si>
    <r>
      <rPr>
        <sz val="11"/>
        <rFont val="ＭＳ 明朝"/>
        <family val="1"/>
        <charset val="128"/>
      </rPr>
      <t>ﾄﾝ数</t>
    </r>
  </si>
  <si>
    <r>
      <rPr>
        <sz val="11"/>
        <rFont val="ＭＳ 明朝"/>
        <family val="1"/>
        <charset val="128"/>
      </rPr>
      <t>馬力数</t>
    </r>
  </si>
  <si>
    <r>
      <rPr>
        <sz val="11"/>
        <rFont val="ＭＳ 明朝"/>
        <family val="1"/>
        <charset val="128"/>
      </rPr>
      <t>鋼</t>
    </r>
  </si>
  <si>
    <t>FRP</t>
  </si>
  <si>
    <r>
      <rPr>
        <sz val="12"/>
        <rFont val="ＭＳ 明朝"/>
        <family val="1"/>
        <charset val="128"/>
      </rPr>
      <t>　</t>
    </r>
    <r>
      <rPr>
        <sz val="12"/>
        <rFont val="Century"/>
        <family val="1"/>
      </rPr>
      <t>9</t>
    </r>
    <r>
      <rPr>
        <sz val="12"/>
        <rFont val="ＭＳ 明朝"/>
        <family val="1"/>
        <charset val="128"/>
      </rPr>
      <t>　</t>
    </r>
    <r>
      <rPr>
        <sz val="12"/>
        <rFont val="Century"/>
        <family val="1"/>
      </rPr>
      <t xml:space="preserve"> </t>
    </r>
    <r>
      <rPr>
        <sz val="12"/>
        <rFont val="ＭＳ 明朝"/>
        <family val="1"/>
        <charset val="128"/>
      </rPr>
      <t>生</t>
    </r>
    <r>
      <rPr>
        <sz val="12"/>
        <rFont val="Century"/>
        <family val="1"/>
      </rPr>
      <t xml:space="preserve"> </t>
    </r>
    <r>
      <rPr>
        <sz val="12"/>
        <rFont val="ＭＳ 明朝"/>
        <family val="1"/>
        <charset val="128"/>
      </rPr>
      <t>産</t>
    </r>
    <r>
      <rPr>
        <sz val="12"/>
        <rFont val="Century"/>
        <family val="1"/>
      </rPr>
      <t xml:space="preserve"> </t>
    </r>
    <r>
      <rPr>
        <sz val="12"/>
        <rFont val="ＭＳ 明朝"/>
        <family val="1"/>
        <charset val="128"/>
      </rPr>
      <t>高</t>
    </r>
    <phoneticPr fontId="14"/>
  </si>
  <si>
    <r>
      <rPr>
        <sz val="12"/>
        <rFont val="ＭＳ 明朝"/>
        <family val="1"/>
        <charset val="128"/>
      </rPr>
      <t>　ア　魚種別漁獲量</t>
    </r>
    <r>
      <rPr>
        <sz val="12"/>
        <rFont val="Century"/>
        <family val="1"/>
      </rPr>
      <t xml:space="preserve"> </t>
    </r>
    <phoneticPr fontId="14"/>
  </si>
  <si>
    <r>
      <t xml:space="preserve">1  </t>
    </r>
    <r>
      <rPr>
        <sz val="11"/>
        <color indexed="8"/>
        <rFont val="ＭＳ 明朝"/>
        <family val="1"/>
        <charset val="128"/>
      </rPr>
      <t>月</t>
    </r>
    <phoneticPr fontId="14"/>
  </si>
  <si>
    <r>
      <t xml:space="preserve">2  </t>
    </r>
    <r>
      <rPr>
        <sz val="11"/>
        <color indexed="8"/>
        <rFont val="ＭＳ 明朝"/>
        <family val="1"/>
        <charset val="128"/>
      </rPr>
      <t>月</t>
    </r>
    <phoneticPr fontId="14"/>
  </si>
  <si>
    <r>
      <t xml:space="preserve">3  </t>
    </r>
    <r>
      <rPr>
        <sz val="11"/>
        <color indexed="8"/>
        <rFont val="ＭＳ 明朝"/>
        <family val="1"/>
        <charset val="128"/>
      </rPr>
      <t>月</t>
    </r>
    <phoneticPr fontId="14"/>
  </si>
  <si>
    <r>
      <t xml:space="preserve">4  </t>
    </r>
    <r>
      <rPr>
        <sz val="11"/>
        <color indexed="8"/>
        <rFont val="ＭＳ 明朝"/>
        <family val="1"/>
        <charset val="128"/>
      </rPr>
      <t>月</t>
    </r>
    <phoneticPr fontId="14"/>
  </si>
  <si>
    <r>
      <t xml:space="preserve">5  </t>
    </r>
    <r>
      <rPr>
        <sz val="11"/>
        <color indexed="8"/>
        <rFont val="ＭＳ 明朝"/>
        <family val="1"/>
        <charset val="128"/>
      </rPr>
      <t>月</t>
    </r>
    <phoneticPr fontId="14"/>
  </si>
  <si>
    <r>
      <t xml:space="preserve">6  </t>
    </r>
    <r>
      <rPr>
        <sz val="11"/>
        <color indexed="8"/>
        <rFont val="ＭＳ 明朝"/>
        <family val="1"/>
        <charset val="128"/>
      </rPr>
      <t>月</t>
    </r>
    <phoneticPr fontId="14"/>
  </si>
  <si>
    <r>
      <t xml:space="preserve">7  </t>
    </r>
    <r>
      <rPr>
        <sz val="11"/>
        <color indexed="8"/>
        <rFont val="ＭＳ 明朝"/>
        <family val="1"/>
        <charset val="128"/>
      </rPr>
      <t>月</t>
    </r>
    <phoneticPr fontId="14"/>
  </si>
  <si>
    <r>
      <t xml:space="preserve">8  </t>
    </r>
    <r>
      <rPr>
        <sz val="11"/>
        <color indexed="8"/>
        <rFont val="ＭＳ 明朝"/>
        <family val="1"/>
        <charset val="128"/>
      </rPr>
      <t>月</t>
    </r>
    <phoneticPr fontId="14"/>
  </si>
  <si>
    <r>
      <t xml:space="preserve">9  </t>
    </r>
    <r>
      <rPr>
        <sz val="11"/>
        <color indexed="8"/>
        <rFont val="ＭＳ 明朝"/>
        <family val="1"/>
        <charset val="128"/>
      </rPr>
      <t>月</t>
    </r>
    <phoneticPr fontId="14"/>
  </si>
  <si>
    <r>
      <t xml:space="preserve">10  </t>
    </r>
    <r>
      <rPr>
        <sz val="11"/>
        <color indexed="8"/>
        <rFont val="ＭＳ 明朝"/>
        <family val="1"/>
        <charset val="128"/>
      </rPr>
      <t>月</t>
    </r>
    <phoneticPr fontId="14"/>
  </si>
  <si>
    <r>
      <t xml:space="preserve">11  </t>
    </r>
    <r>
      <rPr>
        <sz val="11"/>
        <color indexed="8"/>
        <rFont val="ＭＳ 明朝"/>
        <family val="1"/>
        <charset val="128"/>
      </rPr>
      <t>月</t>
    </r>
    <phoneticPr fontId="14"/>
  </si>
  <si>
    <r>
      <t xml:space="preserve">12  </t>
    </r>
    <r>
      <rPr>
        <sz val="11"/>
        <color indexed="8"/>
        <rFont val="ＭＳ 明朝"/>
        <family val="1"/>
        <charset val="128"/>
      </rPr>
      <t>月</t>
    </r>
    <phoneticPr fontId="14"/>
  </si>
  <si>
    <r>
      <rPr>
        <sz val="11"/>
        <color indexed="8"/>
        <rFont val="ＭＳ 明朝"/>
        <family val="1"/>
        <charset val="128"/>
      </rPr>
      <t>合</t>
    </r>
    <r>
      <rPr>
        <sz val="11"/>
        <color indexed="8"/>
        <rFont val="Century"/>
        <family val="1"/>
      </rPr>
      <t xml:space="preserve">  </t>
    </r>
    <r>
      <rPr>
        <sz val="11"/>
        <color indexed="8"/>
        <rFont val="ＭＳ 明朝"/>
        <family val="1"/>
        <charset val="128"/>
      </rPr>
      <t>計</t>
    </r>
  </si>
  <si>
    <r>
      <rPr>
        <sz val="11"/>
        <color indexed="8"/>
        <rFont val="ＭＳ 明朝"/>
        <family val="1"/>
        <charset val="128"/>
      </rPr>
      <t>前年比</t>
    </r>
  </si>
  <si>
    <t>1</t>
  </si>
  <si>
    <r>
      <rPr>
        <sz val="11"/>
        <color indexed="8"/>
        <rFont val="ＭＳ 明朝"/>
        <family val="1"/>
        <charset val="128"/>
      </rPr>
      <t>さけ</t>
    </r>
  </si>
  <si>
    <t>2</t>
  </si>
  <si>
    <r>
      <rPr>
        <sz val="11"/>
        <color indexed="8"/>
        <rFont val="ＭＳ 明朝"/>
        <family val="1"/>
        <charset val="128"/>
      </rPr>
      <t>ます</t>
    </r>
  </si>
  <si>
    <t>3</t>
  </si>
  <si>
    <r>
      <rPr>
        <sz val="11"/>
        <color indexed="8"/>
        <rFont val="ＭＳ 明朝"/>
        <family val="1"/>
        <charset val="128"/>
      </rPr>
      <t>たい類</t>
    </r>
  </si>
  <si>
    <t>4</t>
  </si>
  <si>
    <r>
      <rPr>
        <sz val="11"/>
        <color indexed="8"/>
        <rFont val="ＭＳ 明朝"/>
        <family val="1"/>
        <charset val="128"/>
      </rPr>
      <t>まがれい</t>
    </r>
  </si>
  <si>
    <t>5</t>
  </si>
  <si>
    <r>
      <rPr>
        <sz val="11"/>
        <color indexed="8"/>
        <rFont val="ＭＳ 明朝"/>
        <family val="1"/>
        <charset val="128"/>
      </rPr>
      <t>その他のかれい類</t>
    </r>
  </si>
  <si>
    <t>6</t>
  </si>
  <si>
    <r>
      <rPr>
        <sz val="11"/>
        <color indexed="8"/>
        <rFont val="ＭＳ 明朝"/>
        <family val="1"/>
        <charset val="128"/>
      </rPr>
      <t>ひらめ</t>
    </r>
  </si>
  <si>
    <t>7</t>
  </si>
  <si>
    <r>
      <rPr>
        <sz val="11"/>
        <color indexed="8"/>
        <rFont val="ＭＳ 明朝"/>
        <family val="1"/>
        <charset val="128"/>
      </rPr>
      <t>にぎす</t>
    </r>
  </si>
  <si>
    <t>8</t>
  </si>
  <si>
    <r>
      <rPr>
        <sz val="11"/>
        <color indexed="8"/>
        <rFont val="ＭＳ 明朝"/>
        <family val="1"/>
        <charset val="128"/>
      </rPr>
      <t>たら</t>
    </r>
  </si>
  <si>
    <t>9</t>
  </si>
  <si>
    <r>
      <rPr>
        <sz val="11"/>
        <color indexed="8"/>
        <rFont val="ＭＳ 明朝"/>
        <family val="1"/>
        <charset val="128"/>
      </rPr>
      <t>すけとうだら</t>
    </r>
  </si>
  <si>
    <t>10</t>
  </si>
  <si>
    <r>
      <rPr>
        <sz val="11"/>
        <color indexed="8"/>
        <rFont val="ＭＳ 明朝"/>
        <family val="1"/>
        <charset val="128"/>
      </rPr>
      <t>ほっけ</t>
    </r>
  </si>
  <si>
    <t>11</t>
  </si>
  <si>
    <r>
      <rPr>
        <sz val="11"/>
        <color indexed="8"/>
        <rFont val="ＭＳ 明朝"/>
        <family val="1"/>
        <charset val="128"/>
      </rPr>
      <t>さめ</t>
    </r>
  </si>
  <si>
    <t>12</t>
  </si>
  <si>
    <r>
      <rPr>
        <sz val="11"/>
        <color indexed="8"/>
        <rFont val="ＭＳ 明朝"/>
        <family val="1"/>
        <charset val="128"/>
      </rPr>
      <t>はたはた</t>
    </r>
  </si>
  <si>
    <t>13</t>
  </si>
  <si>
    <r>
      <rPr>
        <sz val="11"/>
        <color indexed="8"/>
        <rFont val="ＭＳ 明朝"/>
        <family val="1"/>
        <charset val="128"/>
      </rPr>
      <t>あんこう</t>
    </r>
  </si>
  <si>
    <t>14</t>
  </si>
  <si>
    <r>
      <rPr>
        <sz val="11"/>
        <color indexed="8"/>
        <rFont val="ＭＳ 明朝"/>
        <family val="1"/>
        <charset val="128"/>
      </rPr>
      <t>いわし</t>
    </r>
  </si>
  <si>
    <t>15</t>
  </si>
  <si>
    <r>
      <rPr>
        <sz val="11"/>
        <color indexed="8"/>
        <rFont val="ＭＳ 明朝"/>
        <family val="1"/>
        <charset val="128"/>
      </rPr>
      <t>ぶり･いなだ</t>
    </r>
  </si>
  <si>
    <t>16</t>
  </si>
  <si>
    <r>
      <rPr>
        <sz val="11"/>
        <color indexed="8"/>
        <rFont val="ＭＳ 明朝"/>
        <family val="1"/>
        <charset val="128"/>
      </rPr>
      <t>めばる類</t>
    </r>
  </si>
  <si>
    <t>17</t>
  </si>
  <si>
    <r>
      <rPr>
        <sz val="11"/>
        <color indexed="8"/>
        <rFont val="ＭＳ 明朝"/>
        <family val="1"/>
        <charset val="128"/>
      </rPr>
      <t>きす</t>
    </r>
  </si>
  <si>
    <t>18</t>
    <phoneticPr fontId="14"/>
  </si>
  <si>
    <r>
      <rPr>
        <sz val="11"/>
        <color indexed="8"/>
        <rFont val="ＭＳ 明朝"/>
        <family val="1"/>
        <charset val="128"/>
      </rPr>
      <t>かながしら</t>
    </r>
  </si>
  <si>
    <t>19</t>
  </si>
  <si>
    <r>
      <rPr>
        <sz val="11"/>
        <color indexed="8"/>
        <rFont val="ＭＳ 明朝"/>
        <family val="1"/>
        <charset val="128"/>
      </rPr>
      <t>あじ</t>
    </r>
  </si>
  <si>
    <t>20</t>
  </si>
  <si>
    <r>
      <rPr>
        <sz val="11"/>
        <color indexed="8"/>
        <rFont val="ＭＳ 明朝"/>
        <family val="1"/>
        <charset val="128"/>
      </rPr>
      <t>まぐろ類</t>
    </r>
  </si>
  <si>
    <t>21</t>
  </si>
  <si>
    <r>
      <rPr>
        <sz val="11"/>
        <color indexed="8"/>
        <rFont val="ＭＳ 明朝"/>
        <family val="1"/>
        <charset val="128"/>
      </rPr>
      <t>さわら</t>
    </r>
  </si>
  <si>
    <t>22</t>
  </si>
  <si>
    <r>
      <rPr>
        <sz val="11"/>
        <color indexed="8"/>
        <rFont val="ＭＳ 明朝"/>
        <family val="1"/>
        <charset val="128"/>
      </rPr>
      <t>その他の魚類</t>
    </r>
  </si>
  <si>
    <t>23</t>
  </si>
  <si>
    <r>
      <rPr>
        <sz val="11"/>
        <color indexed="8"/>
        <rFont val="ＭＳ 明朝"/>
        <family val="1"/>
        <charset val="128"/>
      </rPr>
      <t>するめいか</t>
    </r>
  </si>
  <si>
    <t>24</t>
  </si>
  <si>
    <r>
      <rPr>
        <sz val="11"/>
        <color indexed="8"/>
        <rFont val="ＭＳ 明朝"/>
        <family val="1"/>
        <charset val="128"/>
      </rPr>
      <t>やりいか</t>
    </r>
  </si>
  <si>
    <t>25</t>
  </si>
  <si>
    <r>
      <rPr>
        <sz val="11"/>
        <color indexed="8"/>
        <rFont val="ＭＳ 明朝"/>
        <family val="1"/>
        <charset val="128"/>
      </rPr>
      <t>その他のいか類</t>
    </r>
  </si>
  <si>
    <t>26</t>
  </si>
  <si>
    <r>
      <rPr>
        <sz val="11"/>
        <color indexed="8"/>
        <rFont val="ＭＳ 明朝"/>
        <family val="1"/>
        <charset val="128"/>
      </rPr>
      <t>くるまえび</t>
    </r>
  </si>
  <si>
    <t>27</t>
  </si>
  <si>
    <r>
      <rPr>
        <sz val="11"/>
        <color indexed="8"/>
        <rFont val="ＭＳ 明朝"/>
        <family val="1"/>
        <charset val="128"/>
      </rPr>
      <t>ほっこくあかえび</t>
    </r>
  </si>
  <si>
    <t>28</t>
  </si>
  <si>
    <r>
      <rPr>
        <sz val="11"/>
        <color indexed="8"/>
        <rFont val="ＭＳ 明朝"/>
        <family val="1"/>
        <charset val="128"/>
      </rPr>
      <t>その他のえび</t>
    </r>
  </si>
  <si>
    <t>29</t>
  </si>
  <si>
    <r>
      <rPr>
        <sz val="11"/>
        <color indexed="8"/>
        <rFont val="ＭＳ 明朝"/>
        <family val="1"/>
        <charset val="128"/>
      </rPr>
      <t>ずわいがに</t>
    </r>
  </si>
  <si>
    <t>30</t>
  </si>
  <si>
    <r>
      <rPr>
        <sz val="11"/>
        <color indexed="8"/>
        <rFont val="ＭＳ 明朝"/>
        <family val="1"/>
        <charset val="128"/>
      </rPr>
      <t>べにずわい</t>
    </r>
  </si>
  <si>
    <t>31</t>
  </si>
  <si>
    <r>
      <rPr>
        <sz val="11"/>
        <color indexed="8"/>
        <rFont val="ＭＳ 明朝"/>
        <family val="1"/>
        <charset val="128"/>
      </rPr>
      <t>がざみ</t>
    </r>
  </si>
  <si>
    <t>32</t>
  </si>
  <si>
    <r>
      <rPr>
        <sz val="11"/>
        <color indexed="8"/>
        <rFont val="ＭＳ 明朝"/>
        <family val="1"/>
        <charset val="128"/>
      </rPr>
      <t>その他の水産動物</t>
    </r>
  </si>
  <si>
    <t>33</t>
  </si>
  <si>
    <r>
      <rPr>
        <sz val="11"/>
        <color indexed="8"/>
        <rFont val="ＭＳ 明朝"/>
        <family val="1"/>
        <charset val="128"/>
      </rPr>
      <t>あわび</t>
    </r>
  </si>
  <si>
    <t>34</t>
  </si>
  <si>
    <r>
      <rPr>
        <sz val="11"/>
        <color indexed="8"/>
        <rFont val="ＭＳ 明朝"/>
        <family val="1"/>
        <charset val="128"/>
      </rPr>
      <t>さざえ</t>
    </r>
  </si>
  <si>
    <t>35</t>
  </si>
  <si>
    <r>
      <rPr>
        <sz val="11"/>
        <color indexed="8"/>
        <rFont val="ＭＳ 明朝"/>
        <family val="1"/>
        <charset val="128"/>
      </rPr>
      <t>いわがき</t>
    </r>
  </si>
  <si>
    <t>36</t>
  </si>
  <si>
    <r>
      <rPr>
        <sz val="11"/>
        <color indexed="8"/>
        <rFont val="ＭＳ 明朝"/>
        <family val="1"/>
        <charset val="128"/>
      </rPr>
      <t>こだまがい</t>
    </r>
  </si>
  <si>
    <t>37</t>
  </si>
  <si>
    <r>
      <rPr>
        <sz val="11"/>
        <color indexed="8"/>
        <rFont val="ＭＳ 明朝"/>
        <family val="1"/>
        <charset val="128"/>
      </rPr>
      <t>その他の貝類</t>
    </r>
  </si>
  <si>
    <t>38</t>
  </si>
  <si>
    <r>
      <rPr>
        <sz val="11"/>
        <color indexed="8"/>
        <rFont val="ＭＳ 明朝"/>
        <family val="1"/>
        <charset val="128"/>
      </rPr>
      <t>わかめ</t>
    </r>
  </si>
  <si>
    <t>39</t>
  </si>
  <si>
    <r>
      <rPr>
        <sz val="11"/>
        <color indexed="8"/>
        <rFont val="ＭＳ 明朝"/>
        <family val="1"/>
        <charset val="128"/>
      </rPr>
      <t>のり</t>
    </r>
  </si>
  <si>
    <t>40</t>
  </si>
  <si>
    <r>
      <rPr>
        <sz val="11"/>
        <color indexed="8"/>
        <rFont val="ＭＳ 明朝"/>
        <family val="1"/>
        <charset val="128"/>
      </rPr>
      <t>その他の藻類</t>
    </r>
  </si>
  <si>
    <r>
      <rPr>
        <sz val="11"/>
        <color indexed="8"/>
        <rFont val="ＭＳ 明朝"/>
        <family val="1"/>
        <charset val="128"/>
      </rPr>
      <t>合</t>
    </r>
    <r>
      <rPr>
        <sz val="11"/>
        <color indexed="8"/>
        <rFont val="Century"/>
        <family val="1"/>
      </rPr>
      <t xml:space="preserve">   </t>
    </r>
    <r>
      <rPr>
        <sz val="11"/>
        <color indexed="8"/>
        <rFont val="ＭＳ 明朝"/>
        <family val="1"/>
        <charset val="128"/>
      </rPr>
      <t>計</t>
    </r>
  </si>
  <si>
    <r>
      <rPr>
        <sz val="11"/>
        <color indexed="8"/>
        <rFont val="ＭＳ 明朝"/>
        <family val="1"/>
        <charset val="128"/>
      </rPr>
      <t>前</t>
    </r>
    <r>
      <rPr>
        <sz val="11"/>
        <color indexed="8"/>
        <rFont val="Century"/>
        <family val="1"/>
      </rPr>
      <t xml:space="preserve"> </t>
    </r>
    <r>
      <rPr>
        <sz val="11"/>
        <color indexed="8"/>
        <rFont val="ＭＳ 明朝"/>
        <family val="1"/>
        <charset val="128"/>
      </rPr>
      <t>年</t>
    </r>
    <r>
      <rPr>
        <sz val="11"/>
        <color indexed="8"/>
        <rFont val="Century"/>
        <family val="1"/>
      </rPr>
      <t xml:space="preserve"> </t>
    </r>
    <r>
      <rPr>
        <sz val="11"/>
        <color indexed="8"/>
        <rFont val="ＭＳ 明朝"/>
        <family val="1"/>
        <charset val="128"/>
      </rPr>
      <t>比</t>
    </r>
  </si>
  <si>
    <r>
      <rPr>
        <sz val="12"/>
        <color indexed="8"/>
        <rFont val="ＭＳ 明朝"/>
        <family val="1"/>
        <charset val="128"/>
      </rPr>
      <t>イ　魚種別生産額</t>
    </r>
  </si>
  <si>
    <r>
      <t xml:space="preserve">1  </t>
    </r>
    <r>
      <rPr>
        <sz val="11"/>
        <color indexed="8"/>
        <rFont val="ＭＳ 明朝"/>
        <family val="1"/>
        <charset val="128"/>
      </rPr>
      <t>月</t>
    </r>
  </si>
  <si>
    <r>
      <t xml:space="preserve">2  </t>
    </r>
    <r>
      <rPr>
        <sz val="11"/>
        <color indexed="8"/>
        <rFont val="ＭＳ 明朝"/>
        <family val="1"/>
        <charset val="128"/>
      </rPr>
      <t>月</t>
    </r>
  </si>
  <si>
    <r>
      <t xml:space="preserve">3  </t>
    </r>
    <r>
      <rPr>
        <sz val="11"/>
        <color indexed="8"/>
        <rFont val="ＭＳ 明朝"/>
        <family val="1"/>
        <charset val="128"/>
      </rPr>
      <t>月</t>
    </r>
  </si>
  <si>
    <r>
      <t xml:space="preserve">4  </t>
    </r>
    <r>
      <rPr>
        <sz val="11"/>
        <color indexed="8"/>
        <rFont val="ＭＳ 明朝"/>
        <family val="1"/>
        <charset val="128"/>
      </rPr>
      <t>月</t>
    </r>
  </si>
  <si>
    <r>
      <t xml:space="preserve">5  </t>
    </r>
    <r>
      <rPr>
        <sz val="11"/>
        <color indexed="8"/>
        <rFont val="ＭＳ 明朝"/>
        <family val="1"/>
        <charset val="128"/>
      </rPr>
      <t>月</t>
    </r>
  </si>
  <si>
    <r>
      <t xml:space="preserve">6  </t>
    </r>
    <r>
      <rPr>
        <sz val="11"/>
        <color indexed="8"/>
        <rFont val="ＭＳ 明朝"/>
        <family val="1"/>
        <charset val="128"/>
      </rPr>
      <t>月</t>
    </r>
  </si>
  <si>
    <r>
      <t xml:space="preserve">7  </t>
    </r>
    <r>
      <rPr>
        <sz val="11"/>
        <color indexed="8"/>
        <rFont val="ＭＳ 明朝"/>
        <family val="1"/>
        <charset val="128"/>
      </rPr>
      <t>月</t>
    </r>
  </si>
  <si>
    <r>
      <t xml:space="preserve">8  </t>
    </r>
    <r>
      <rPr>
        <sz val="11"/>
        <color indexed="8"/>
        <rFont val="ＭＳ 明朝"/>
        <family val="1"/>
        <charset val="128"/>
      </rPr>
      <t>月</t>
    </r>
  </si>
  <si>
    <r>
      <t xml:space="preserve">9  </t>
    </r>
    <r>
      <rPr>
        <sz val="11"/>
        <color indexed="8"/>
        <rFont val="ＭＳ 明朝"/>
        <family val="1"/>
        <charset val="128"/>
      </rPr>
      <t>月</t>
    </r>
  </si>
  <si>
    <r>
      <t xml:space="preserve">10  </t>
    </r>
    <r>
      <rPr>
        <sz val="11"/>
        <color indexed="8"/>
        <rFont val="ＭＳ 明朝"/>
        <family val="1"/>
        <charset val="128"/>
      </rPr>
      <t>月</t>
    </r>
  </si>
  <si>
    <r>
      <t xml:space="preserve">11  </t>
    </r>
    <r>
      <rPr>
        <sz val="11"/>
        <color indexed="8"/>
        <rFont val="ＭＳ 明朝"/>
        <family val="1"/>
        <charset val="128"/>
      </rPr>
      <t>月</t>
    </r>
  </si>
  <si>
    <r>
      <t xml:space="preserve">12  </t>
    </r>
    <r>
      <rPr>
        <sz val="11"/>
        <color indexed="8"/>
        <rFont val="ＭＳ 明朝"/>
        <family val="1"/>
        <charset val="128"/>
      </rPr>
      <t>月</t>
    </r>
  </si>
  <si>
    <t>18</t>
  </si>
  <si>
    <r>
      <t xml:space="preserve">1 </t>
    </r>
    <r>
      <rPr>
        <sz val="11"/>
        <rFont val="ＭＳ 明朝"/>
        <family val="1"/>
        <charset val="128"/>
      </rPr>
      <t>月</t>
    </r>
  </si>
  <si>
    <r>
      <t xml:space="preserve">2 </t>
    </r>
    <r>
      <rPr>
        <sz val="11"/>
        <rFont val="ＭＳ 明朝"/>
        <family val="1"/>
        <charset val="128"/>
      </rPr>
      <t>月</t>
    </r>
  </si>
  <si>
    <r>
      <t xml:space="preserve">3 </t>
    </r>
    <r>
      <rPr>
        <sz val="11"/>
        <rFont val="ＭＳ 明朝"/>
        <family val="1"/>
        <charset val="128"/>
      </rPr>
      <t>月</t>
    </r>
  </si>
  <si>
    <r>
      <t xml:space="preserve">4 </t>
    </r>
    <r>
      <rPr>
        <sz val="11"/>
        <rFont val="ＭＳ 明朝"/>
        <family val="1"/>
        <charset val="128"/>
      </rPr>
      <t>月</t>
    </r>
  </si>
  <si>
    <r>
      <t xml:space="preserve">5 </t>
    </r>
    <r>
      <rPr>
        <sz val="11"/>
        <rFont val="ＭＳ 明朝"/>
        <family val="1"/>
        <charset val="128"/>
      </rPr>
      <t>月</t>
    </r>
  </si>
  <si>
    <r>
      <t xml:space="preserve">6 </t>
    </r>
    <r>
      <rPr>
        <sz val="11"/>
        <rFont val="ＭＳ 明朝"/>
        <family val="1"/>
        <charset val="128"/>
      </rPr>
      <t>月</t>
    </r>
  </si>
  <si>
    <r>
      <t xml:space="preserve">7 </t>
    </r>
    <r>
      <rPr>
        <sz val="11"/>
        <rFont val="ＭＳ 明朝"/>
        <family val="1"/>
        <charset val="128"/>
      </rPr>
      <t>月</t>
    </r>
  </si>
  <si>
    <r>
      <t xml:space="preserve">8 </t>
    </r>
    <r>
      <rPr>
        <sz val="11"/>
        <rFont val="ＭＳ 明朝"/>
        <family val="1"/>
        <charset val="128"/>
      </rPr>
      <t>月</t>
    </r>
  </si>
  <si>
    <r>
      <t xml:space="preserve">9 </t>
    </r>
    <r>
      <rPr>
        <sz val="11"/>
        <rFont val="ＭＳ 明朝"/>
        <family val="1"/>
        <charset val="128"/>
      </rPr>
      <t>月</t>
    </r>
  </si>
  <si>
    <r>
      <t xml:space="preserve">10 </t>
    </r>
    <r>
      <rPr>
        <sz val="11"/>
        <rFont val="ＭＳ 明朝"/>
        <family val="1"/>
        <charset val="128"/>
      </rPr>
      <t>月</t>
    </r>
  </si>
  <si>
    <r>
      <t xml:space="preserve">11 </t>
    </r>
    <r>
      <rPr>
        <sz val="11"/>
        <rFont val="ＭＳ 明朝"/>
        <family val="1"/>
        <charset val="128"/>
      </rPr>
      <t>月</t>
    </r>
  </si>
  <si>
    <r>
      <t xml:space="preserve">12 </t>
    </r>
    <r>
      <rPr>
        <sz val="11"/>
        <rFont val="ＭＳ 明朝"/>
        <family val="1"/>
        <charset val="128"/>
      </rPr>
      <t>月</t>
    </r>
  </si>
  <si>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</si>
  <si>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前年比</t>
    </r>
  </si>
  <si>
    <r>
      <rPr>
        <sz val="11"/>
        <rFont val="ＭＳ 明朝"/>
        <family val="1"/>
        <charset val="128"/>
      </rPr>
      <t>底びき網漁業</t>
    </r>
  </si>
  <si>
    <r>
      <rPr>
        <sz val="11"/>
        <rFont val="ＭＳ 明朝"/>
        <family val="1"/>
        <charset val="128"/>
      </rPr>
      <t>その他の底びき網漁業</t>
    </r>
  </si>
  <si>
    <r>
      <rPr>
        <sz val="11"/>
        <rFont val="ＭＳ 明朝"/>
        <family val="1"/>
        <charset val="128"/>
      </rPr>
      <t>ごち網漁業</t>
    </r>
  </si>
  <si>
    <r>
      <rPr>
        <sz val="11"/>
        <rFont val="ＭＳ 明朝"/>
        <family val="1"/>
        <charset val="128"/>
      </rPr>
      <t>ます流し網漁業</t>
    </r>
  </si>
  <si>
    <t>―</t>
    <phoneticPr fontId="14"/>
  </si>
  <si>
    <r>
      <rPr>
        <sz val="11"/>
        <rFont val="ＭＳ 明朝"/>
        <family val="1"/>
        <charset val="128"/>
      </rPr>
      <t>その他の流し網漁業</t>
    </r>
  </si>
  <si>
    <r>
      <rPr>
        <sz val="11"/>
        <rFont val="ＭＳ 明朝"/>
        <family val="1"/>
        <charset val="128"/>
      </rPr>
      <t>さし網漁業</t>
    </r>
  </si>
  <si>
    <r>
      <rPr>
        <sz val="11"/>
        <rFont val="ＭＳ 明朝"/>
        <family val="1"/>
        <charset val="128"/>
      </rPr>
      <t>ますはえなわ漁業</t>
    </r>
  </si>
  <si>
    <r>
      <rPr>
        <sz val="11"/>
        <rFont val="ＭＳ 明朝"/>
        <family val="1"/>
        <charset val="128"/>
      </rPr>
      <t>その他のはえなわ漁業</t>
    </r>
  </si>
  <si>
    <r>
      <rPr>
        <sz val="11"/>
        <rFont val="ＭＳ 明朝"/>
        <family val="1"/>
        <charset val="128"/>
      </rPr>
      <t>いか一本釣漁業</t>
    </r>
  </si>
  <si>
    <r>
      <rPr>
        <sz val="11"/>
        <rFont val="ＭＳ 明朝"/>
        <family val="1"/>
        <charset val="128"/>
      </rPr>
      <t>その他の一本釣漁業</t>
    </r>
  </si>
  <si>
    <r>
      <rPr>
        <sz val="11"/>
        <rFont val="ＭＳ 明朝"/>
        <family val="1"/>
        <charset val="128"/>
      </rPr>
      <t>かご漁業</t>
    </r>
  </si>
  <si>
    <r>
      <rPr>
        <sz val="11"/>
        <rFont val="ＭＳ 明朝"/>
        <family val="1"/>
        <charset val="128"/>
      </rPr>
      <t>さけます定置網漁業</t>
    </r>
  </si>
  <si>
    <r>
      <rPr>
        <sz val="11"/>
        <rFont val="ＭＳ 明朝"/>
        <family val="1"/>
        <charset val="128"/>
      </rPr>
      <t>その他の定置網漁業</t>
    </r>
  </si>
  <si>
    <r>
      <rPr>
        <sz val="11"/>
        <rFont val="ＭＳ 明朝"/>
        <family val="1"/>
        <charset val="128"/>
      </rPr>
      <t>採貝藻漁業</t>
    </r>
  </si>
  <si>
    <r>
      <rPr>
        <sz val="11"/>
        <rFont val="ＭＳ 明朝"/>
        <family val="1"/>
        <charset val="128"/>
      </rPr>
      <t>その他の漁業</t>
    </r>
  </si>
  <si>
    <r>
      <rPr>
        <sz val="12"/>
        <rFont val="ＭＳ 明朝"/>
        <family val="1"/>
        <charset val="128"/>
      </rPr>
      <t>エ　漁業種類別生産額</t>
    </r>
  </si>
  <si>
    <t>酒田</t>
  </si>
  <si>
    <t>飛島</t>
  </si>
  <si>
    <t>吹浦</t>
  </si>
  <si>
    <t>加茂</t>
  </si>
  <si>
    <t>由良</t>
  </si>
  <si>
    <t>豊浦</t>
  </si>
  <si>
    <t>温海</t>
  </si>
  <si>
    <t>念珠関</t>
  </si>
  <si>
    <t>合計</t>
  </si>
  <si>
    <t>前年比</t>
  </si>
  <si>
    <t xml:space="preserve"> カ　地区別生産額</t>
  </si>
  <si>
    <t>　ア　漁業協同組合別、河川別漁獲量</t>
    <phoneticPr fontId="14"/>
  </si>
  <si>
    <r>
      <rPr>
        <sz val="11"/>
        <rFont val="ＭＳ 明朝"/>
        <family val="1"/>
        <charset val="128"/>
      </rPr>
      <t>平成</t>
    </r>
    <r>
      <rPr>
        <sz val="11"/>
        <rFont val="Century"/>
        <family val="1"/>
      </rPr>
      <t>23</t>
    </r>
    <r>
      <rPr>
        <sz val="11"/>
        <rFont val="ＭＳ 明朝"/>
        <family val="1"/>
        <charset val="128"/>
      </rPr>
      <t>年　単位：㎏</t>
    </r>
  </si>
  <si>
    <r>
      <rPr>
        <sz val="11"/>
        <rFont val="ＭＳ 明朝"/>
        <family val="1"/>
        <charset val="128"/>
      </rPr>
      <t>漁</t>
    </r>
    <r>
      <rPr>
        <sz val="11"/>
        <rFont val="Century"/>
        <family val="1"/>
      </rPr>
      <t xml:space="preserve"> </t>
    </r>
    <r>
      <rPr>
        <sz val="11"/>
        <rFont val="ＭＳ 明朝"/>
        <family val="1"/>
        <charset val="128"/>
      </rPr>
      <t>協</t>
    </r>
    <r>
      <rPr>
        <sz val="11"/>
        <rFont val="Century"/>
        <family val="1"/>
      </rPr>
      <t xml:space="preserve"> </t>
    </r>
    <r>
      <rPr>
        <sz val="11"/>
        <rFont val="ＭＳ 明朝"/>
        <family val="1"/>
        <charset val="128"/>
      </rPr>
      <t>名</t>
    </r>
  </si>
  <si>
    <r>
      <rPr>
        <sz val="11"/>
        <rFont val="ＭＳ 明朝"/>
        <family val="1"/>
        <charset val="128"/>
      </rPr>
      <t>さくらます</t>
    </r>
  </si>
  <si>
    <r>
      <rPr>
        <sz val="11"/>
        <rFont val="ＭＳ 明朝"/>
        <family val="1"/>
        <charset val="128"/>
      </rPr>
      <t>にじます</t>
    </r>
  </si>
  <si>
    <r>
      <rPr>
        <sz val="11"/>
        <rFont val="ＭＳ 明朝"/>
        <family val="1"/>
        <charset val="128"/>
      </rPr>
      <t>いわな</t>
    </r>
  </si>
  <si>
    <r>
      <rPr>
        <sz val="11"/>
        <rFont val="ＭＳ 明朝"/>
        <family val="1"/>
        <charset val="128"/>
      </rPr>
      <t>やまめ</t>
    </r>
  </si>
  <si>
    <r>
      <rPr>
        <sz val="11"/>
        <rFont val="ＭＳ 明朝"/>
        <family val="1"/>
        <charset val="128"/>
      </rPr>
      <t>ひめます</t>
    </r>
  </si>
  <si>
    <r>
      <rPr>
        <sz val="11"/>
        <rFont val="ＭＳ 明朝"/>
        <family val="1"/>
        <charset val="128"/>
      </rPr>
      <t>あゆ</t>
    </r>
  </si>
  <si>
    <r>
      <rPr>
        <sz val="11"/>
        <rFont val="ＭＳ 明朝"/>
        <family val="1"/>
        <charset val="128"/>
      </rPr>
      <t>こい</t>
    </r>
  </si>
  <si>
    <r>
      <rPr>
        <sz val="11"/>
        <rFont val="ＭＳ 明朝"/>
        <family val="1"/>
        <charset val="128"/>
      </rPr>
      <t>ふな</t>
    </r>
  </si>
  <si>
    <r>
      <rPr>
        <sz val="11"/>
        <rFont val="ＭＳ 明朝"/>
        <family val="1"/>
        <charset val="128"/>
      </rPr>
      <t>うぐい
は</t>
    </r>
    <r>
      <rPr>
        <sz val="11"/>
        <rFont val="Century"/>
        <family val="1"/>
      </rPr>
      <t xml:space="preserve">  </t>
    </r>
    <r>
      <rPr>
        <sz val="11"/>
        <rFont val="ＭＳ 明朝"/>
        <family val="1"/>
        <charset val="128"/>
      </rPr>
      <t>や</t>
    </r>
  </si>
  <si>
    <r>
      <rPr>
        <sz val="11"/>
        <rFont val="ＭＳ 明朝"/>
        <family val="1"/>
        <charset val="128"/>
      </rPr>
      <t>うなぎ</t>
    </r>
  </si>
  <si>
    <r>
      <rPr>
        <sz val="11"/>
        <rFont val="ＭＳ 明朝"/>
        <family val="1"/>
        <charset val="128"/>
      </rPr>
      <t>やつめ
うなぎ</t>
    </r>
  </si>
  <si>
    <r>
      <rPr>
        <sz val="11"/>
        <rFont val="ＭＳ 明朝"/>
        <family val="1"/>
        <charset val="128"/>
      </rPr>
      <t>かじか</t>
    </r>
  </si>
  <si>
    <r>
      <rPr>
        <sz val="11"/>
        <rFont val="ＭＳ 明朝"/>
        <family val="1"/>
        <charset val="128"/>
      </rPr>
      <t>どじょう</t>
    </r>
  </si>
  <si>
    <r>
      <rPr>
        <sz val="11"/>
        <rFont val="ＭＳ 明朝"/>
        <family val="1"/>
        <charset val="128"/>
      </rPr>
      <t>わかさぎ</t>
    </r>
  </si>
  <si>
    <r>
      <rPr>
        <sz val="11"/>
        <rFont val="ＭＳ 明朝"/>
        <family val="1"/>
        <charset val="128"/>
      </rPr>
      <t>なまず</t>
    </r>
  </si>
  <si>
    <r>
      <rPr>
        <sz val="11"/>
        <rFont val="ＭＳ 明朝"/>
        <family val="1"/>
        <charset val="128"/>
      </rPr>
      <t>その他</t>
    </r>
  </si>
  <si>
    <r>
      <rPr>
        <sz val="11"/>
        <rFont val="ＭＳ 明朝"/>
        <family val="1"/>
        <charset val="128"/>
      </rPr>
      <t>魚</t>
    </r>
    <r>
      <rPr>
        <sz val="11"/>
        <rFont val="Century"/>
        <family val="1"/>
      </rPr>
      <t xml:space="preserve"> </t>
    </r>
    <r>
      <rPr>
        <sz val="11"/>
        <rFont val="ＭＳ 明朝"/>
        <family val="1"/>
        <charset val="128"/>
      </rPr>
      <t>類
合</t>
    </r>
    <r>
      <rPr>
        <sz val="11"/>
        <rFont val="Century"/>
        <family val="1"/>
      </rPr>
      <t xml:space="preserve"> </t>
    </r>
    <r>
      <rPr>
        <sz val="11"/>
        <rFont val="ＭＳ 明朝"/>
        <family val="1"/>
        <charset val="128"/>
      </rPr>
      <t>計</t>
    </r>
  </si>
  <si>
    <r>
      <rPr>
        <sz val="11"/>
        <rFont val="ＭＳ 明朝"/>
        <family val="1"/>
        <charset val="128"/>
      </rPr>
      <t>え</t>
    </r>
    <r>
      <rPr>
        <sz val="11"/>
        <rFont val="Century"/>
        <family val="1"/>
      </rPr>
      <t xml:space="preserve"> </t>
    </r>
    <r>
      <rPr>
        <sz val="11"/>
        <rFont val="ＭＳ 明朝"/>
        <family val="1"/>
        <charset val="128"/>
      </rPr>
      <t>び
か</t>
    </r>
    <r>
      <rPr>
        <sz val="11"/>
        <rFont val="Century"/>
        <family val="1"/>
      </rPr>
      <t xml:space="preserve"> </t>
    </r>
    <r>
      <rPr>
        <sz val="11"/>
        <rFont val="ＭＳ 明朝"/>
        <family val="1"/>
        <charset val="128"/>
      </rPr>
      <t>に</t>
    </r>
  </si>
  <si>
    <r>
      <rPr>
        <sz val="11"/>
        <rFont val="ＭＳ 明朝"/>
        <family val="1"/>
        <charset val="128"/>
      </rPr>
      <t>総</t>
    </r>
    <r>
      <rPr>
        <sz val="11"/>
        <rFont val="Century"/>
        <family val="1"/>
      </rPr>
      <t xml:space="preserve">  </t>
    </r>
    <r>
      <rPr>
        <sz val="11"/>
        <rFont val="ＭＳ 明朝"/>
        <family val="1"/>
        <charset val="128"/>
      </rPr>
      <t>計</t>
    </r>
  </si>
  <si>
    <r>
      <rPr>
        <sz val="11"/>
        <rFont val="ＭＳ 明朝"/>
        <family val="1"/>
        <charset val="128"/>
      </rPr>
      <t>県南</t>
    </r>
  </si>
  <si>
    <r>
      <rPr>
        <sz val="11"/>
        <rFont val="ＭＳ 明朝"/>
        <family val="1"/>
        <charset val="128"/>
      </rPr>
      <t>最上川</t>
    </r>
  </si>
  <si>
    <r>
      <rPr>
        <sz val="11"/>
        <rFont val="ＭＳ 明朝"/>
        <family val="1"/>
        <charset val="128"/>
      </rPr>
      <t>羽黒川</t>
    </r>
  </si>
  <si>
    <r>
      <rPr>
        <sz val="11"/>
        <rFont val="ＭＳ 明朝"/>
        <family val="1"/>
        <charset val="128"/>
      </rPr>
      <t>鬼面川</t>
    </r>
  </si>
  <si>
    <r>
      <rPr>
        <sz val="11"/>
        <rFont val="ＭＳ 明朝"/>
        <family val="1"/>
        <charset val="128"/>
      </rPr>
      <t>西置賜</t>
    </r>
  </si>
  <si>
    <r>
      <rPr>
        <sz val="11"/>
        <rFont val="ＭＳ 明朝"/>
        <family val="1"/>
        <charset val="128"/>
      </rPr>
      <t>置賜白川</t>
    </r>
  </si>
  <si>
    <r>
      <rPr>
        <sz val="11"/>
        <rFont val="ＭＳ 明朝"/>
        <family val="1"/>
        <charset val="128"/>
      </rPr>
      <t>最上川第一</t>
    </r>
  </si>
  <si>
    <r>
      <rPr>
        <sz val="11"/>
        <rFont val="ＭＳ 明朝"/>
        <family val="1"/>
        <charset val="128"/>
      </rPr>
      <t>朝日川</t>
    </r>
  </si>
  <si>
    <r>
      <rPr>
        <sz val="11"/>
        <rFont val="ＭＳ 明朝"/>
        <family val="1"/>
        <charset val="128"/>
      </rPr>
      <t>月布川</t>
    </r>
  </si>
  <si>
    <r>
      <rPr>
        <sz val="11"/>
        <rFont val="ＭＳ 明朝"/>
        <family val="1"/>
        <charset val="128"/>
      </rPr>
      <t>最上川第二</t>
    </r>
  </si>
  <si>
    <r>
      <rPr>
        <sz val="11"/>
        <rFont val="ＭＳ 明朝"/>
        <family val="1"/>
        <charset val="128"/>
      </rPr>
      <t>寒河江川</t>
    </r>
  </si>
  <si>
    <r>
      <rPr>
        <sz val="11"/>
        <rFont val="ＭＳ 明朝"/>
        <family val="1"/>
        <charset val="128"/>
      </rPr>
      <t>丹生川</t>
    </r>
  </si>
  <si>
    <r>
      <rPr>
        <sz val="11"/>
        <rFont val="ＭＳ 明朝"/>
        <family val="1"/>
        <charset val="128"/>
      </rPr>
      <t>朧気川・野尻川</t>
    </r>
  </si>
  <si>
    <r>
      <rPr>
        <sz val="11"/>
        <rFont val="ＭＳ 明朝"/>
        <family val="1"/>
        <charset val="128"/>
      </rPr>
      <t>小国川</t>
    </r>
  </si>
  <si>
    <r>
      <rPr>
        <sz val="11"/>
        <rFont val="ＭＳ 明朝"/>
        <family val="1"/>
        <charset val="128"/>
      </rPr>
      <t>最北中部</t>
    </r>
  </si>
  <si>
    <r>
      <rPr>
        <sz val="11"/>
        <rFont val="ＭＳ 明朝"/>
        <family val="1"/>
        <charset val="128"/>
      </rPr>
      <t>銅山川</t>
    </r>
  </si>
  <si>
    <r>
      <rPr>
        <sz val="11"/>
        <rFont val="ＭＳ 明朝"/>
        <family val="1"/>
        <charset val="128"/>
      </rPr>
      <t>角川</t>
    </r>
  </si>
  <si>
    <r>
      <rPr>
        <sz val="11"/>
        <rFont val="ＭＳ 明朝"/>
        <family val="1"/>
        <charset val="128"/>
      </rPr>
      <t>泉田川その他</t>
    </r>
  </si>
  <si>
    <r>
      <rPr>
        <sz val="11"/>
        <rFont val="ＭＳ 明朝"/>
        <family val="1"/>
        <charset val="128"/>
      </rPr>
      <t>最上</t>
    </r>
  </si>
  <si>
    <r>
      <rPr>
        <sz val="11"/>
        <rFont val="ＭＳ 明朝"/>
        <family val="1"/>
        <charset val="128"/>
      </rPr>
      <t>鮭川</t>
    </r>
  </si>
  <si>
    <r>
      <rPr>
        <sz val="11"/>
        <rFont val="ＭＳ 明朝"/>
        <family val="1"/>
        <charset val="128"/>
      </rPr>
      <t>真室川</t>
    </r>
  </si>
  <si>
    <r>
      <rPr>
        <sz val="11"/>
        <rFont val="ＭＳ 明朝"/>
        <family val="1"/>
        <charset val="128"/>
      </rPr>
      <t>金山川</t>
    </r>
  </si>
  <si>
    <r>
      <rPr>
        <sz val="11"/>
        <rFont val="ＭＳ 明朝"/>
        <family val="1"/>
        <charset val="128"/>
      </rPr>
      <t>最上川第八</t>
    </r>
  </si>
  <si>
    <r>
      <rPr>
        <sz val="11"/>
        <rFont val="ＭＳ 明朝"/>
        <family val="1"/>
        <charset val="128"/>
      </rPr>
      <t>立谷沢川</t>
    </r>
  </si>
  <si>
    <r>
      <rPr>
        <sz val="11"/>
        <rFont val="ＭＳ 明朝"/>
        <family val="1"/>
        <charset val="128"/>
      </rPr>
      <t>相沢川</t>
    </r>
  </si>
  <si>
    <r>
      <rPr>
        <sz val="11"/>
        <rFont val="ＭＳ 明朝"/>
        <family val="1"/>
        <charset val="128"/>
      </rPr>
      <t>両羽</t>
    </r>
  </si>
  <si>
    <r>
      <rPr>
        <sz val="11"/>
        <rFont val="ＭＳ 明朝"/>
        <family val="1"/>
        <charset val="128"/>
      </rPr>
      <t>最上川水系　小計</t>
    </r>
  </si>
  <si>
    <r>
      <rPr>
        <sz val="11"/>
        <rFont val="ＭＳ 明朝"/>
        <family val="1"/>
        <charset val="128"/>
      </rPr>
      <t>赤川</t>
    </r>
  </si>
  <si>
    <r>
      <rPr>
        <sz val="11"/>
        <rFont val="ＭＳ 明朝"/>
        <family val="1"/>
        <charset val="128"/>
      </rPr>
      <t>日向荒瀬</t>
    </r>
  </si>
  <si>
    <r>
      <rPr>
        <sz val="11"/>
        <rFont val="ＭＳ 明朝"/>
        <family val="1"/>
        <charset val="128"/>
      </rPr>
      <t>日向川・荒瀬川</t>
    </r>
  </si>
  <si>
    <r>
      <rPr>
        <sz val="11"/>
        <rFont val="ＭＳ 明朝"/>
        <family val="1"/>
        <charset val="128"/>
      </rPr>
      <t>山戸</t>
    </r>
  </si>
  <si>
    <r>
      <rPr>
        <sz val="11"/>
        <rFont val="ＭＳ 明朝"/>
        <family val="1"/>
        <charset val="128"/>
      </rPr>
      <t>五十川</t>
    </r>
  </si>
  <si>
    <r>
      <rPr>
        <sz val="11"/>
        <rFont val="ＭＳ 明朝"/>
        <family val="1"/>
        <charset val="128"/>
      </rPr>
      <t>温海町</t>
    </r>
  </si>
  <si>
    <r>
      <rPr>
        <sz val="11"/>
        <rFont val="ＭＳ 明朝"/>
        <family val="1"/>
        <charset val="128"/>
      </rPr>
      <t>温海川</t>
    </r>
  </si>
  <si>
    <r>
      <rPr>
        <sz val="11"/>
        <rFont val="ＭＳ 明朝"/>
        <family val="1"/>
        <charset val="128"/>
      </rPr>
      <t>庄内小国川</t>
    </r>
  </si>
  <si>
    <r>
      <rPr>
        <sz val="11"/>
        <rFont val="ＭＳ 明朝"/>
        <family val="1"/>
        <charset val="128"/>
      </rPr>
      <t>鼠ヶ関川</t>
    </r>
  </si>
  <si>
    <r>
      <rPr>
        <sz val="11"/>
        <rFont val="ＭＳ 明朝"/>
        <family val="1"/>
        <charset val="128"/>
      </rPr>
      <t>月光川養</t>
    </r>
  </si>
  <si>
    <r>
      <rPr>
        <sz val="11"/>
        <rFont val="ＭＳ 明朝"/>
        <family val="1"/>
        <charset val="128"/>
      </rPr>
      <t>月光川</t>
    </r>
  </si>
  <si>
    <r>
      <rPr>
        <sz val="11"/>
        <rFont val="ＭＳ 明朝"/>
        <family val="1"/>
        <charset val="128"/>
      </rPr>
      <t>小国町</t>
    </r>
  </si>
  <si>
    <r>
      <rPr>
        <sz val="11"/>
        <rFont val="ＭＳ 明朝"/>
        <family val="1"/>
        <charset val="128"/>
      </rPr>
      <t>荒川</t>
    </r>
  </si>
  <si>
    <r>
      <rPr>
        <sz val="11"/>
        <rFont val="ＭＳ 明朝"/>
        <family val="1"/>
        <charset val="128"/>
      </rPr>
      <t>横川</t>
    </r>
  </si>
  <si>
    <r>
      <rPr>
        <sz val="11"/>
        <rFont val="ＭＳ 明朝"/>
        <family val="1"/>
        <charset val="128"/>
      </rPr>
      <t>玉川</t>
    </r>
  </si>
  <si>
    <r>
      <rPr>
        <sz val="11"/>
        <rFont val="ＭＳ 明朝"/>
        <family val="1"/>
        <charset val="128"/>
      </rPr>
      <t>作谷沢</t>
    </r>
  </si>
  <si>
    <r>
      <rPr>
        <sz val="11"/>
        <rFont val="ＭＳ 明朝"/>
        <family val="1"/>
        <charset val="128"/>
      </rPr>
      <t>大沼・荒沼</t>
    </r>
  </si>
  <si>
    <r>
      <rPr>
        <sz val="11"/>
        <rFont val="ＭＳ 明朝"/>
        <family val="1"/>
        <charset val="128"/>
      </rPr>
      <t>合　計</t>
    </r>
  </si>
  <si>
    <r>
      <t xml:space="preserve"> </t>
    </r>
    <r>
      <rPr>
        <sz val="11"/>
        <rFont val="ＭＳ 明朝"/>
        <family val="1"/>
        <charset val="128"/>
      </rPr>
      <t>イ　漁業協同組合別、河川別生産額</t>
    </r>
  </si>
  <si>
    <r>
      <rPr>
        <sz val="11"/>
        <rFont val="ＭＳ 明朝"/>
        <family val="1"/>
        <charset val="128"/>
      </rPr>
      <t>漁協名</t>
    </r>
  </si>
  <si>
    <t>11.30</t>
    <phoneticPr fontId="4"/>
  </si>
  <si>
    <t>12.20</t>
    <phoneticPr fontId="4"/>
  </si>
  <si>
    <t>2.20</t>
    <phoneticPr fontId="4"/>
  </si>
  <si>
    <t>9.30</t>
    <phoneticPr fontId="4"/>
  </si>
  <si>
    <r>
      <rPr>
        <sz val="11"/>
        <color theme="1"/>
        <rFont val="ＭＳ 明朝"/>
        <family val="1"/>
        <charset val="128"/>
      </rPr>
      <t>隻</t>
    </r>
    <r>
      <rPr>
        <sz val="11"/>
        <color theme="1"/>
        <rFont val="Century"/>
        <family val="1"/>
      </rPr>
      <t xml:space="preserve">  </t>
    </r>
    <r>
      <rPr>
        <sz val="11"/>
        <color theme="1"/>
        <rFont val="ＭＳ 明朝"/>
        <family val="1"/>
        <charset val="128"/>
      </rPr>
      <t>数</t>
    </r>
  </si>
  <si>
    <r>
      <rPr>
        <sz val="11"/>
        <color theme="1"/>
        <rFont val="ＭＳ 明朝"/>
        <family val="1"/>
        <charset val="128"/>
      </rPr>
      <t>業者数</t>
    </r>
  </si>
  <si>
    <r>
      <rPr>
        <sz val="11"/>
        <color theme="1"/>
        <rFont val="ＭＳ 明朝"/>
        <family val="1"/>
        <charset val="128"/>
      </rPr>
      <t>計</t>
    </r>
    <rPh sb="0" eb="1">
      <t>ケイ</t>
    </rPh>
    <phoneticPr fontId="4"/>
  </si>
  <si>
    <r>
      <rPr>
        <sz val="11"/>
        <color theme="1"/>
        <rFont val="ＭＳ 明朝"/>
        <family val="1"/>
        <charset val="128"/>
      </rPr>
      <t>念珠関</t>
    </r>
  </si>
  <si>
    <r>
      <rPr>
        <sz val="11"/>
        <color theme="1"/>
        <rFont val="ＭＳ 明朝"/>
        <family val="1"/>
        <charset val="128"/>
      </rPr>
      <t>温</t>
    </r>
    <r>
      <rPr>
        <sz val="11"/>
        <color theme="1"/>
        <rFont val="Century"/>
        <family val="1"/>
      </rPr>
      <t xml:space="preserve"> </t>
    </r>
    <r>
      <rPr>
        <sz val="11"/>
        <color theme="1"/>
        <rFont val="ＭＳ 明朝"/>
        <family val="1"/>
        <charset val="128"/>
      </rPr>
      <t>海</t>
    </r>
  </si>
  <si>
    <r>
      <rPr>
        <sz val="11"/>
        <color theme="1"/>
        <rFont val="ＭＳ 明朝"/>
        <family val="1"/>
        <charset val="128"/>
      </rPr>
      <t>豊</t>
    </r>
    <r>
      <rPr>
        <sz val="11"/>
        <color theme="1"/>
        <rFont val="Century"/>
        <family val="1"/>
      </rPr>
      <t xml:space="preserve"> </t>
    </r>
    <r>
      <rPr>
        <sz val="11"/>
        <color theme="1"/>
        <rFont val="ＭＳ 明朝"/>
        <family val="1"/>
        <charset val="128"/>
      </rPr>
      <t>浦</t>
    </r>
  </si>
  <si>
    <r>
      <rPr>
        <sz val="11"/>
        <color theme="1"/>
        <rFont val="ＭＳ 明朝"/>
        <family val="1"/>
        <charset val="128"/>
      </rPr>
      <t>由</t>
    </r>
    <r>
      <rPr>
        <sz val="11"/>
        <color theme="1"/>
        <rFont val="Century"/>
        <family val="1"/>
      </rPr>
      <t xml:space="preserve"> </t>
    </r>
    <r>
      <rPr>
        <sz val="11"/>
        <color theme="1"/>
        <rFont val="ＭＳ 明朝"/>
        <family val="1"/>
        <charset val="128"/>
      </rPr>
      <t>良</t>
    </r>
  </si>
  <si>
    <r>
      <rPr>
        <sz val="11"/>
        <color theme="1"/>
        <rFont val="ＭＳ 明朝"/>
        <family val="1"/>
        <charset val="128"/>
      </rPr>
      <t>加</t>
    </r>
    <r>
      <rPr>
        <sz val="11"/>
        <color theme="1"/>
        <rFont val="Century"/>
        <family val="1"/>
      </rPr>
      <t xml:space="preserve"> </t>
    </r>
    <r>
      <rPr>
        <sz val="11"/>
        <color theme="1"/>
        <rFont val="ＭＳ 明朝"/>
        <family val="1"/>
        <charset val="128"/>
      </rPr>
      <t>茂</t>
    </r>
  </si>
  <si>
    <r>
      <rPr>
        <sz val="11"/>
        <color theme="1"/>
        <rFont val="ＭＳ 明朝"/>
        <family val="1"/>
        <charset val="128"/>
      </rPr>
      <t>酒</t>
    </r>
    <r>
      <rPr>
        <sz val="11"/>
        <color theme="1"/>
        <rFont val="Century"/>
        <family val="1"/>
      </rPr>
      <t xml:space="preserve"> </t>
    </r>
    <r>
      <rPr>
        <sz val="11"/>
        <color theme="1"/>
        <rFont val="ＭＳ 明朝"/>
        <family val="1"/>
        <charset val="128"/>
      </rPr>
      <t>田</t>
    </r>
  </si>
  <si>
    <r>
      <rPr>
        <sz val="11"/>
        <color theme="1"/>
        <rFont val="ＭＳ 明朝"/>
        <family val="1"/>
        <charset val="128"/>
      </rPr>
      <t>吹</t>
    </r>
    <r>
      <rPr>
        <sz val="11"/>
        <color theme="1"/>
        <rFont val="Century"/>
        <family val="1"/>
      </rPr>
      <t xml:space="preserve"> </t>
    </r>
    <r>
      <rPr>
        <sz val="11"/>
        <color theme="1"/>
        <rFont val="ＭＳ 明朝"/>
        <family val="1"/>
        <charset val="128"/>
      </rPr>
      <t>浦</t>
    </r>
  </si>
  <si>
    <r>
      <rPr>
        <sz val="11"/>
        <color theme="1"/>
        <rFont val="ＭＳ 明朝"/>
        <family val="1"/>
        <charset val="128"/>
      </rPr>
      <t>飛</t>
    </r>
    <r>
      <rPr>
        <sz val="11"/>
        <color theme="1"/>
        <rFont val="Century"/>
        <family val="1"/>
      </rPr>
      <t xml:space="preserve"> </t>
    </r>
    <r>
      <rPr>
        <sz val="11"/>
        <color theme="1"/>
        <rFont val="ＭＳ 明朝"/>
        <family val="1"/>
        <charset val="128"/>
      </rPr>
      <t>島</t>
    </r>
  </si>
  <si>
    <r>
      <rPr>
        <sz val="11"/>
        <color theme="1"/>
        <rFont val="ＭＳ 明朝"/>
        <family val="1"/>
        <charset val="128"/>
      </rPr>
      <t>件　数</t>
    </r>
    <rPh sb="0" eb="1">
      <t>ケン</t>
    </rPh>
    <rPh sb="2" eb="3">
      <t>スウ</t>
    </rPh>
    <phoneticPr fontId="4"/>
  </si>
  <si>
    <r>
      <rPr>
        <sz val="11"/>
        <color theme="1"/>
        <rFont val="ＭＳ 明朝"/>
        <family val="1"/>
        <charset val="128"/>
      </rPr>
      <t>合</t>
    </r>
    <r>
      <rPr>
        <sz val="11"/>
        <color theme="1"/>
        <rFont val="Century"/>
        <family val="1"/>
      </rPr>
      <t xml:space="preserve"> </t>
    </r>
    <r>
      <rPr>
        <sz val="11"/>
        <color theme="1"/>
        <rFont val="ＭＳ 明朝"/>
        <family val="1"/>
        <charset val="128"/>
      </rPr>
      <t>計</t>
    </r>
  </si>
  <si>
    <r>
      <rPr>
        <sz val="11"/>
        <color theme="1"/>
        <rFont val="ＭＳ 明朝"/>
        <family val="1"/>
        <charset val="128"/>
      </rPr>
      <t>一</t>
    </r>
    <r>
      <rPr>
        <sz val="11"/>
        <color theme="1"/>
        <rFont val="Century"/>
        <family val="1"/>
      </rPr>
      <t xml:space="preserve"> </t>
    </r>
    <r>
      <rPr>
        <sz val="11"/>
        <color theme="1"/>
        <rFont val="ＭＳ 明朝"/>
        <family val="1"/>
        <charset val="128"/>
      </rPr>
      <t>般</t>
    </r>
  </si>
  <si>
    <r>
      <rPr>
        <sz val="11"/>
        <color theme="1"/>
        <rFont val="ＭＳ 明朝"/>
        <family val="1"/>
        <charset val="128"/>
      </rPr>
      <t>漁</t>
    </r>
    <r>
      <rPr>
        <sz val="11"/>
        <color theme="1"/>
        <rFont val="Century"/>
        <family val="1"/>
      </rPr>
      <t xml:space="preserve">         </t>
    </r>
    <r>
      <rPr>
        <sz val="11"/>
        <color theme="1"/>
        <rFont val="ＭＳ 明朝"/>
        <family val="1"/>
        <charset val="128"/>
      </rPr>
      <t>　　　　　　</t>
    </r>
    <r>
      <rPr>
        <sz val="11"/>
        <color theme="1"/>
        <rFont val="Century"/>
        <family val="1"/>
      </rPr>
      <t xml:space="preserve">     </t>
    </r>
    <r>
      <rPr>
        <sz val="11"/>
        <color theme="1"/>
        <rFont val="ＭＳ 明朝"/>
        <family val="1"/>
        <charset val="128"/>
      </rPr>
      <t>船</t>
    </r>
    <phoneticPr fontId="4"/>
  </si>
  <si>
    <r>
      <rPr>
        <sz val="11"/>
        <color theme="1"/>
        <rFont val="ＭＳ 明朝"/>
        <family val="1"/>
        <charset val="128"/>
      </rPr>
      <t>区　分</t>
    </r>
    <phoneticPr fontId="4"/>
  </si>
  <si>
    <r>
      <rPr>
        <sz val="11"/>
        <color theme="1"/>
        <rFont val="ＭＳ 明朝"/>
        <family val="1"/>
        <charset val="128"/>
      </rPr>
      <t>合計</t>
    </r>
  </si>
  <si>
    <r>
      <rPr>
        <sz val="11"/>
        <color theme="1"/>
        <rFont val="ＭＳ 明朝"/>
        <family val="1"/>
        <charset val="128"/>
      </rPr>
      <t>はえなわ・釣り</t>
    </r>
  </si>
  <si>
    <r>
      <rPr>
        <sz val="11"/>
        <color theme="1"/>
        <rFont val="ＭＳ 明朝"/>
        <family val="1"/>
        <charset val="128"/>
      </rPr>
      <t>釣り</t>
    </r>
  </si>
  <si>
    <r>
      <rPr>
        <sz val="11"/>
        <color theme="1"/>
        <rFont val="ＭＳ 明朝"/>
        <family val="1"/>
        <charset val="128"/>
      </rPr>
      <t>はえなわ</t>
    </r>
  </si>
  <si>
    <r>
      <rPr>
        <sz val="11"/>
        <color theme="1"/>
        <rFont val="ＭＳ 明朝"/>
        <family val="1"/>
        <charset val="128"/>
      </rPr>
      <t>漁業の方法　</t>
    </r>
  </si>
  <si>
    <r>
      <rPr>
        <sz val="11"/>
        <color theme="1"/>
        <rFont val="ＭＳ 明朝"/>
        <family val="1"/>
        <charset val="128"/>
      </rPr>
      <t>地　　　　　　　　　　区</t>
    </r>
    <phoneticPr fontId="4"/>
  </si>
  <si>
    <r>
      <rPr>
        <sz val="11"/>
        <color theme="1"/>
        <rFont val="ＭＳ 明朝"/>
        <family val="1"/>
        <charset val="128"/>
      </rPr>
      <t>日本海･太平洋</t>
    </r>
  </si>
  <si>
    <r>
      <rPr>
        <sz val="11"/>
        <color theme="1"/>
        <rFont val="ＭＳ 明朝"/>
        <family val="1"/>
        <charset val="128"/>
      </rPr>
      <t>周</t>
    </r>
    <r>
      <rPr>
        <sz val="11"/>
        <color theme="1"/>
        <rFont val="Century"/>
        <family val="1"/>
      </rPr>
      <t xml:space="preserve">    </t>
    </r>
    <r>
      <rPr>
        <sz val="11"/>
        <color theme="1"/>
        <rFont val="ＭＳ 明朝"/>
        <family val="1"/>
        <charset val="128"/>
      </rPr>
      <t>年</t>
    </r>
  </si>
  <si>
    <r>
      <rPr>
        <sz val="11"/>
        <color theme="1"/>
        <rFont val="ＭＳ 明朝"/>
        <family val="1"/>
        <charset val="128"/>
      </rPr>
      <t>小型するめいか釣り</t>
    </r>
  </si>
  <si>
    <r>
      <rPr>
        <sz val="11"/>
        <color theme="1"/>
        <rFont val="ＭＳ 明朝"/>
        <family val="1"/>
        <charset val="128"/>
      </rPr>
      <t>届出漁業</t>
    </r>
  </si>
  <si>
    <r>
      <rPr>
        <sz val="11"/>
        <color theme="1"/>
        <rFont val="ＭＳ 明朝"/>
        <family val="1"/>
        <charset val="128"/>
      </rPr>
      <t>いか釣り</t>
    </r>
  </si>
  <si>
    <r>
      <t>N46°</t>
    </r>
    <r>
      <rPr>
        <sz val="11"/>
        <color theme="1"/>
        <rFont val="ＭＳ 明朝"/>
        <family val="1"/>
        <charset val="128"/>
      </rPr>
      <t>以南､</t>
    </r>
    <r>
      <rPr>
        <sz val="11"/>
        <color theme="1"/>
        <rFont val="Century"/>
        <family val="1"/>
      </rPr>
      <t>N37°</t>
    </r>
    <r>
      <rPr>
        <sz val="11"/>
        <color theme="1"/>
        <rFont val="ＭＳ 明朝"/>
        <family val="1"/>
        <charset val="128"/>
      </rPr>
      <t>以北の日本海</t>
    </r>
  </si>
  <si>
    <r>
      <t>3</t>
    </r>
    <r>
      <rPr>
        <sz val="11"/>
        <color theme="1"/>
        <rFont val="ＭＳ 明朝"/>
        <family val="1"/>
        <charset val="128"/>
      </rPr>
      <t>月</t>
    </r>
    <r>
      <rPr>
        <sz val="11"/>
        <color theme="1"/>
        <rFont val="Century"/>
        <family val="1"/>
      </rPr>
      <t xml:space="preserve"> </t>
    </r>
    <r>
      <rPr>
        <sz val="11"/>
        <color theme="1"/>
        <rFont val="ＭＳ 明朝"/>
        <family val="1"/>
        <charset val="128"/>
      </rPr>
      <t>～</t>
    </r>
    <r>
      <rPr>
        <sz val="11"/>
        <color theme="1"/>
        <rFont val="Century"/>
        <family val="1"/>
      </rPr>
      <t xml:space="preserve"> 7</t>
    </r>
    <r>
      <rPr>
        <sz val="11"/>
        <color theme="1"/>
        <rFont val="ＭＳ 明朝"/>
        <family val="1"/>
        <charset val="128"/>
      </rPr>
      <t>月</t>
    </r>
  </si>
  <si>
    <r>
      <rPr>
        <sz val="11"/>
        <color theme="1"/>
        <rFont val="ＭＳ 明朝"/>
        <family val="1"/>
        <charset val="128"/>
      </rPr>
      <t>中型さけ･ます流し網</t>
    </r>
  </si>
  <si>
    <r>
      <rPr>
        <sz val="11"/>
        <color theme="1"/>
        <rFont val="ＭＳ 明朝"/>
        <family val="1"/>
        <charset val="128"/>
      </rPr>
      <t>青森県から新潟県までの沖合</t>
    </r>
  </si>
  <si>
    <r>
      <t>9</t>
    </r>
    <r>
      <rPr>
        <sz val="11"/>
        <color theme="1"/>
        <rFont val="ＭＳ 明朝"/>
        <family val="1"/>
        <charset val="128"/>
      </rPr>
      <t>月～翌年</t>
    </r>
    <r>
      <rPr>
        <sz val="11"/>
        <color theme="1"/>
        <rFont val="Century"/>
        <family val="1"/>
      </rPr>
      <t>6</t>
    </r>
    <r>
      <rPr>
        <sz val="11"/>
        <color theme="1"/>
        <rFont val="ＭＳ 明朝"/>
        <family val="1"/>
        <charset val="128"/>
      </rPr>
      <t>月</t>
    </r>
  </si>
  <si>
    <r>
      <rPr>
        <sz val="11"/>
        <color theme="1"/>
        <rFont val="ＭＳ 明朝"/>
        <family val="1"/>
        <charset val="128"/>
      </rPr>
      <t>沖合底びき網</t>
    </r>
  </si>
  <si>
    <r>
      <rPr>
        <sz val="11"/>
        <color theme="1"/>
        <rFont val="ＭＳ 明朝"/>
        <family val="1"/>
        <charset val="128"/>
      </rPr>
      <t>指定漁業</t>
    </r>
  </si>
  <si>
    <r>
      <rPr>
        <sz val="11"/>
        <color theme="1"/>
        <rFont val="ＭＳ 明朝"/>
        <family val="1"/>
        <charset val="128"/>
      </rPr>
      <t>漁</t>
    </r>
    <r>
      <rPr>
        <sz val="11"/>
        <color theme="1"/>
        <rFont val="Century"/>
        <family val="1"/>
      </rPr>
      <t xml:space="preserve">  </t>
    </r>
    <r>
      <rPr>
        <sz val="11"/>
        <color theme="1"/>
        <rFont val="ＭＳ 明朝"/>
        <family val="1"/>
        <charset val="128"/>
      </rPr>
      <t>業</t>
    </r>
    <r>
      <rPr>
        <sz val="11"/>
        <color theme="1"/>
        <rFont val="Century"/>
        <family val="1"/>
      </rPr>
      <t xml:space="preserve">  </t>
    </r>
    <r>
      <rPr>
        <sz val="11"/>
        <color theme="1"/>
        <rFont val="ＭＳ 明朝"/>
        <family val="1"/>
        <charset val="128"/>
      </rPr>
      <t>海</t>
    </r>
    <r>
      <rPr>
        <sz val="11"/>
        <color theme="1"/>
        <rFont val="Century"/>
        <family val="1"/>
      </rPr>
      <t xml:space="preserve">  </t>
    </r>
    <r>
      <rPr>
        <sz val="11"/>
        <color theme="1"/>
        <rFont val="ＭＳ 明朝"/>
        <family val="1"/>
        <charset val="128"/>
      </rPr>
      <t>域</t>
    </r>
  </si>
  <si>
    <r>
      <rPr>
        <sz val="11"/>
        <color theme="1"/>
        <rFont val="ＭＳ 明朝"/>
        <family val="1"/>
        <charset val="128"/>
      </rPr>
      <t>操</t>
    </r>
    <r>
      <rPr>
        <sz val="11"/>
        <color theme="1"/>
        <rFont val="Century"/>
        <family val="1"/>
      </rPr>
      <t xml:space="preserve"> </t>
    </r>
    <r>
      <rPr>
        <sz val="11"/>
        <color theme="1"/>
        <rFont val="ＭＳ 明朝"/>
        <family val="1"/>
        <charset val="128"/>
      </rPr>
      <t>業</t>
    </r>
    <r>
      <rPr>
        <sz val="11"/>
        <color theme="1"/>
        <rFont val="Century"/>
        <family val="1"/>
      </rPr>
      <t xml:space="preserve"> </t>
    </r>
    <r>
      <rPr>
        <sz val="11"/>
        <color theme="1"/>
        <rFont val="ＭＳ 明朝"/>
        <family val="1"/>
        <charset val="128"/>
      </rPr>
      <t>期</t>
    </r>
    <r>
      <rPr>
        <sz val="11"/>
        <color theme="1"/>
        <rFont val="Century"/>
        <family val="1"/>
      </rPr>
      <t xml:space="preserve"> </t>
    </r>
    <r>
      <rPr>
        <sz val="11"/>
        <color theme="1"/>
        <rFont val="ＭＳ 明朝"/>
        <family val="1"/>
        <charset val="128"/>
      </rPr>
      <t>間</t>
    </r>
  </si>
  <si>
    <r>
      <rPr>
        <sz val="11"/>
        <color theme="1"/>
        <rFont val="ＭＳ 明朝"/>
        <family val="1"/>
        <charset val="128"/>
      </rPr>
      <t>隻</t>
    </r>
    <r>
      <rPr>
        <sz val="11"/>
        <color theme="1"/>
        <rFont val="Century"/>
        <family val="1"/>
      </rPr>
      <t xml:space="preserve"> </t>
    </r>
    <r>
      <rPr>
        <sz val="11"/>
        <color theme="1"/>
        <rFont val="ＭＳ 明朝"/>
        <family val="1"/>
        <charset val="128"/>
      </rPr>
      <t>数</t>
    </r>
  </si>
  <si>
    <r>
      <rPr>
        <sz val="11"/>
        <color theme="1"/>
        <rFont val="ＭＳ 明朝"/>
        <family val="1"/>
        <charset val="128"/>
      </rPr>
      <t>漁</t>
    </r>
    <r>
      <rPr>
        <sz val="11"/>
        <color theme="1"/>
        <rFont val="Century"/>
        <family val="1"/>
      </rPr>
      <t xml:space="preserve"> </t>
    </r>
    <r>
      <rPr>
        <sz val="11"/>
        <color theme="1"/>
        <rFont val="ＭＳ 明朝"/>
        <family val="1"/>
        <charset val="128"/>
      </rPr>
      <t>業</t>
    </r>
    <r>
      <rPr>
        <sz val="11"/>
        <color theme="1"/>
        <rFont val="Century"/>
        <family val="1"/>
      </rPr>
      <t xml:space="preserve"> </t>
    </r>
    <r>
      <rPr>
        <sz val="11"/>
        <color theme="1"/>
        <rFont val="ＭＳ 明朝"/>
        <family val="1"/>
        <charset val="128"/>
      </rPr>
      <t>種</t>
    </r>
    <r>
      <rPr>
        <sz val="11"/>
        <color theme="1"/>
        <rFont val="Century"/>
        <family val="1"/>
      </rPr>
      <t xml:space="preserve"> </t>
    </r>
    <r>
      <rPr>
        <sz val="11"/>
        <color theme="1"/>
        <rFont val="ＭＳ 明朝"/>
        <family val="1"/>
        <charset val="128"/>
      </rPr>
      <t>類</t>
    </r>
  </si>
  <si>
    <r>
      <rPr>
        <sz val="11"/>
        <rFont val="ＭＳ 明朝"/>
        <family val="1"/>
        <charset val="128"/>
      </rPr>
      <t>　海</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面</t>
    </r>
    <rPh sb="1" eb="2">
      <t>ウミ</t>
    </rPh>
    <rPh sb="5" eb="6">
      <t>メン</t>
    </rPh>
    <phoneticPr fontId="14"/>
  </si>
  <si>
    <r>
      <rPr>
        <sz val="11"/>
        <rFont val="ＭＳ 明朝"/>
        <family val="1"/>
        <charset val="128"/>
      </rPr>
      <t>海上取締</t>
    </r>
    <rPh sb="0" eb="2">
      <t>カイジョウ</t>
    </rPh>
    <rPh sb="2" eb="4">
      <t>トリシマ</t>
    </rPh>
    <phoneticPr fontId="14"/>
  </si>
  <si>
    <r>
      <rPr>
        <sz val="11"/>
        <rFont val="ＭＳ 明朝"/>
        <family val="1"/>
        <charset val="128"/>
      </rPr>
      <t>県　内　漁　船</t>
    </r>
    <rPh sb="0" eb="1">
      <t>ケン</t>
    </rPh>
    <rPh sb="2" eb="3">
      <t>ナイ</t>
    </rPh>
    <rPh sb="4" eb="5">
      <t>リョウ</t>
    </rPh>
    <rPh sb="6" eb="7">
      <t>セン</t>
    </rPh>
    <phoneticPr fontId="14"/>
  </si>
  <si>
    <r>
      <rPr>
        <sz val="11"/>
        <rFont val="ＭＳ 明朝"/>
        <family val="1"/>
        <charset val="128"/>
      </rPr>
      <t>　</t>
    </r>
    <phoneticPr fontId="14"/>
  </si>
  <si>
    <r>
      <rPr>
        <sz val="11"/>
        <rFont val="ＭＳ 明朝"/>
        <family val="1"/>
        <charset val="128"/>
      </rPr>
      <t>陸上取締</t>
    </r>
    <rPh sb="0" eb="2">
      <t>リクジョウ</t>
    </rPh>
    <rPh sb="2" eb="4">
      <t>トリシマ</t>
    </rPh>
    <phoneticPr fontId="14"/>
  </si>
  <si>
    <r>
      <rPr>
        <sz val="11"/>
        <rFont val="ＭＳ 明朝"/>
        <family val="1"/>
        <charset val="128"/>
      </rPr>
      <t>　内</t>
    </r>
    <r>
      <rPr>
        <sz val="11"/>
        <rFont val="Century"/>
        <family val="1"/>
      </rPr>
      <t xml:space="preserve"> </t>
    </r>
    <r>
      <rPr>
        <sz val="11"/>
        <rFont val="ＭＳ 明朝"/>
        <family val="1"/>
        <charset val="128"/>
      </rPr>
      <t>水</t>
    </r>
    <r>
      <rPr>
        <sz val="11"/>
        <rFont val="Century"/>
        <family val="1"/>
      </rPr>
      <t xml:space="preserve"> </t>
    </r>
    <r>
      <rPr>
        <sz val="11"/>
        <rFont val="ＭＳ 明朝"/>
        <family val="1"/>
        <charset val="128"/>
      </rPr>
      <t>面</t>
    </r>
    <rPh sb="1" eb="2">
      <t>ウチ</t>
    </rPh>
    <rPh sb="3" eb="4">
      <t>ミズ</t>
    </rPh>
    <rPh sb="5" eb="6">
      <t>メン</t>
    </rPh>
    <phoneticPr fontId="14"/>
  </si>
  <si>
    <r>
      <rPr>
        <sz val="11"/>
        <rFont val="ＭＳ 明朝"/>
        <family val="1"/>
        <charset val="128"/>
      </rPr>
      <t>　合　　計</t>
    </r>
    <rPh sb="1" eb="2">
      <t>ゴウ</t>
    </rPh>
    <rPh sb="4" eb="5">
      <t>ケイ</t>
    </rPh>
    <phoneticPr fontId="14"/>
  </si>
  <si>
    <r>
      <rPr>
        <sz val="11"/>
        <color indexed="8"/>
        <rFont val="ＭＳ 明朝"/>
        <family val="1"/>
        <charset val="128"/>
      </rPr>
      <t>　Ⅱ　調査業務実績</t>
    </r>
    <rPh sb="3" eb="5">
      <t>チョウサ</t>
    </rPh>
    <rPh sb="5" eb="7">
      <t>ギョウム</t>
    </rPh>
    <rPh sb="7" eb="9">
      <t>ジッセキ</t>
    </rPh>
    <phoneticPr fontId="14"/>
  </si>
  <si>
    <r>
      <rPr>
        <b/>
        <u/>
        <sz val="14"/>
        <rFont val="ＭＳ 明朝"/>
        <family val="1"/>
        <charset val="128"/>
      </rPr>
      <t>※</t>
    </r>
    <r>
      <rPr>
        <b/>
        <u/>
        <sz val="14"/>
        <rFont val="Century"/>
        <family val="1"/>
      </rPr>
      <t xml:space="preserve"> </t>
    </r>
    <r>
      <rPr>
        <b/>
        <u/>
        <sz val="14"/>
        <rFont val="ＭＳ 明朝"/>
        <family val="1"/>
        <charset val="128"/>
      </rPr>
      <t>山形県漁業監視調査船「月峯」</t>
    </r>
    <r>
      <rPr>
        <b/>
        <u/>
        <sz val="14"/>
        <rFont val="Century"/>
        <family val="1"/>
      </rPr>
      <t xml:space="preserve"> </t>
    </r>
    <r>
      <rPr>
        <b/>
        <u/>
        <sz val="14"/>
        <rFont val="ＭＳ 明朝"/>
        <family val="1"/>
        <charset val="128"/>
      </rPr>
      <t>主</t>
    </r>
    <r>
      <rPr>
        <b/>
        <u/>
        <sz val="14"/>
        <rFont val="Century"/>
        <family val="1"/>
      </rPr>
      <t xml:space="preserve"> </t>
    </r>
    <r>
      <rPr>
        <b/>
        <u/>
        <sz val="14"/>
        <rFont val="ＭＳ 明朝"/>
        <family val="1"/>
        <charset val="128"/>
      </rPr>
      <t>要</t>
    </r>
    <r>
      <rPr>
        <b/>
        <u/>
        <sz val="14"/>
        <rFont val="Century"/>
        <family val="1"/>
      </rPr>
      <t xml:space="preserve"> </t>
    </r>
    <r>
      <rPr>
        <b/>
        <u/>
        <sz val="14"/>
        <rFont val="ＭＳ 明朝"/>
        <family val="1"/>
        <charset val="128"/>
      </rPr>
      <t>目</t>
    </r>
  </si>
  <si>
    <r>
      <rPr>
        <sz val="11"/>
        <rFont val="ＭＳ 明朝"/>
        <family val="1"/>
        <charset val="128"/>
      </rPr>
      <t>船型</t>
    </r>
    <rPh sb="0" eb="1">
      <t>フネ</t>
    </rPh>
    <rPh sb="1" eb="2">
      <t>カタ</t>
    </rPh>
    <phoneticPr fontId="14"/>
  </si>
  <si>
    <r>
      <rPr>
        <sz val="11"/>
        <rFont val="ＭＳ 明朝"/>
        <family val="1"/>
        <charset val="128"/>
      </rPr>
      <t>性能</t>
    </r>
    <rPh sb="0" eb="2">
      <t>セイノウ</t>
    </rPh>
    <phoneticPr fontId="14"/>
  </si>
  <si>
    <r>
      <rPr>
        <sz val="11"/>
        <rFont val="ＭＳ 明朝"/>
        <family val="1"/>
        <charset val="128"/>
      </rPr>
      <t>船質</t>
    </r>
    <rPh sb="0" eb="1">
      <t>フネ</t>
    </rPh>
    <rPh sb="1" eb="2">
      <t>シツ</t>
    </rPh>
    <phoneticPr fontId="14"/>
  </si>
  <si>
    <r>
      <rPr>
        <sz val="11"/>
        <rFont val="ＭＳ 明朝"/>
        <family val="1"/>
        <charset val="128"/>
      </rPr>
      <t>　軽合金製</t>
    </r>
    <phoneticPr fontId="14"/>
  </si>
  <si>
    <r>
      <rPr>
        <sz val="11"/>
        <rFont val="ＭＳ 明朝"/>
        <family val="1"/>
        <charset val="128"/>
      </rPr>
      <t>主要寸法</t>
    </r>
    <rPh sb="0" eb="2">
      <t>シュヨウ</t>
    </rPh>
    <rPh sb="2" eb="4">
      <t>スンポウ</t>
    </rPh>
    <phoneticPr fontId="14"/>
  </si>
  <si>
    <r>
      <rPr>
        <sz val="11"/>
        <rFont val="ＭＳ 明朝"/>
        <family val="1"/>
        <charset val="128"/>
      </rPr>
      <t>設備</t>
    </r>
    <rPh sb="0" eb="2">
      <t>セツビ</t>
    </rPh>
    <phoneticPr fontId="14"/>
  </si>
  <si>
    <r>
      <rPr>
        <sz val="11"/>
        <rFont val="ＭＳ 明朝"/>
        <family val="1"/>
        <charset val="128"/>
      </rPr>
      <t>　幅</t>
    </r>
    <r>
      <rPr>
        <sz val="11"/>
        <rFont val="Century"/>
        <family val="1"/>
      </rPr>
      <t xml:space="preserve">                 5.50</t>
    </r>
    <r>
      <rPr>
        <sz val="11"/>
        <rFont val="ＭＳ 明朝"/>
        <family val="1"/>
        <charset val="128"/>
      </rPr>
      <t>メートル</t>
    </r>
    <phoneticPr fontId="14"/>
  </si>
  <si>
    <r>
      <rPr>
        <sz val="11"/>
        <rFont val="ＭＳ 明朝"/>
        <family val="1"/>
        <charset val="128"/>
      </rPr>
      <t>　深さ</t>
    </r>
    <r>
      <rPr>
        <sz val="11"/>
        <rFont val="Century"/>
        <family val="1"/>
      </rPr>
      <t xml:space="preserve">             2.73</t>
    </r>
    <r>
      <rPr>
        <sz val="11"/>
        <rFont val="ＭＳ 明朝"/>
        <family val="1"/>
        <charset val="128"/>
      </rPr>
      <t>メートル</t>
    </r>
    <phoneticPr fontId="14"/>
  </si>
  <si>
    <r>
      <rPr>
        <sz val="11"/>
        <rFont val="ＭＳ 明朝"/>
        <family val="1"/>
        <charset val="128"/>
      </rPr>
      <t>総トン数</t>
    </r>
    <rPh sb="0" eb="1">
      <t>ソウ</t>
    </rPh>
    <rPh sb="3" eb="4">
      <t>スウ</t>
    </rPh>
    <phoneticPr fontId="14"/>
  </si>
  <si>
    <r>
      <rPr>
        <sz val="11"/>
        <rFont val="ＭＳ 明朝"/>
        <family val="1"/>
        <charset val="128"/>
      </rPr>
      <t>　</t>
    </r>
    <r>
      <rPr>
        <sz val="11"/>
        <rFont val="Century"/>
        <family val="1"/>
      </rPr>
      <t>52</t>
    </r>
    <r>
      <rPr>
        <sz val="11"/>
        <rFont val="ＭＳ 明朝"/>
        <family val="1"/>
        <charset val="128"/>
      </rPr>
      <t>トン</t>
    </r>
    <phoneticPr fontId="14"/>
  </si>
  <si>
    <r>
      <rPr>
        <sz val="11"/>
        <rFont val="ＭＳ 明朝"/>
        <family val="1"/>
        <charset val="128"/>
      </rPr>
      <t>主機関</t>
    </r>
  </si>
  <si>
    <r>
      <rPr>
        <sz val="11"/>
        <rFont val="ＭＳ 明朝"/>
        <family val="1"/>
        <charset val="128"/>
      </rPr>
      <t>補機関</t>
    </r>
  </si>
  <si>
    <r>
      <rPr>
        <sz val="14"/>
        <color rgb="FF000000"/>
        <rFont val="ＭＳ 明朝"/>
        <family val="1"/>
        <charset val="128"/>
      </rPr>
      <t>１２　漁業無線</t>
    </r>
    <phoneticPr fontId="4"/>
  </si>
  <si>
    <r>
      <rPr>
        <sz val="12"/>
        <color rgb="FF000000"/>
        <rFont val="ＭＳ 明朝"/>
        <family val="1"/>
        <charset val="128"/>
      </rPr>
      <t>　昭和</t>
    </r>
    <r>
      <rPr>
        <sz val="12"/>
        <color rgb="FF000000"/>
        <rFont val="Century"/>
        <family val="1"/>
      </rPr>
      <t>26</t>
    </r>
    <r>
      <rPr>
        <sz val="12"/>
        <color rgb="FF000000"/>
        <rFont val="ＭＳ 明朝"/>
        <family val="1"/>
        <charset val="128"/>
      </rPr>
      <t>年</t>
    </r>
    <r>
      <rPr>
        <sz val="12"/>
        <color rgb="FF000000"/>
        <rFont val="Century"/>
        <family val="1"/>
      </rPr>
      <t>7</t>
    </r>
    <r>
      <rPr>
        <sz val="12"/>
        <color rgb="FF000000"/>
        <rFont val="ＭＳ 明朝"/>
        <family val="1"/>
        <charset val="128"/>
      </rPr>
      <t>月</t>
    </r>
    <r>
      <rPr>
        <sz val="12"/>
        <color rgb="FF000000"/>
        <rFont val="Century"/>
        <family val="1"/>
      </rPr>
      <t>3</t>
    </r>
    <r>
      <rPr>
        <sz val="12"/>
        <color rgb="FF000000"/>
        <rFont val="ＭＳ 明朝"/>
        <family val="1"/>
        <charset val="128"/>
      </rPr>
      <t>日</t>
    </r>
    <phoneticPr fontId="4"/>
  </si>
  <si>
    <r>
      <rPr>
        <sz val="12"/>
        <color rgb="FF000000"/>
        <rFont val="ＭＳ 明朝"/>
        <family val="1"/>
        <charset val="128"/>
      </rPr>
      <t>電波型式</t>
    </r>
  </si>
  <si>
    <r>
      <rPr>
        <sz val="12"/>
        <color rgb="FF000000"/>
        <rFont val="ＭＳ 明朝"/>
        <family val="1"/>
        <charset val="128"/>
      </rPr>
      <t>空中線電力</t>
    </r>
  </si>
  <si>
    <t>1738.5</t>
    <phoneticPr fontId="4"/>
  </si>
  <si>
    <t>2394.5</t>
    <phoneticPr fontId="4"/>
  </si>
  <si>
    <r>
      <rPr>
        <sz val="12"/>
        <color rgb="FF000000"/>
        <rFont val="ＭＳ 明朝"/>
        <family val="1"/>
        <charset val="128"/>
      </rPr>
      <t>エ、無線機器</t>
    </r>
  </si>
  <si>
    <r>
      <rPr>
        <sz val="12"/>
        <color rgb="FF000000"/>
        <rFont val="ＭＳ 明朝"/>
        <family val="1"/>
        <charset val="128"/>
      </rPr>
      <t>選択呼出装置</t>
    </r>
  </si>
  <si>
    <r>
      <rPr>
        <sz val="12"/>
        <color theme="1"/>
        <rFont val="ＭＳ 明朝"/>
        <family val="1"/>
        <charset val="128"/>
      </rPr>
      <t>通信の種別</t>
    </r>
  </si>
  <si>
    <r>
      <rPr>
        <sz val="12"/>
        <color theme="1"/>
        <rFont val="ＭＳ 明朝"/>
        <family val="1"/>
        <charset val="128"/>
      </rPr>
      <t>通信回数</t>
    </r>
  </si>
  <si>
    <r>
      <rPr>
        <sz val="12"/>
        <color theme="1"/>
        <rFont val="ＭＳ 明朝"/>
        <family val="1"/>
        <charset val="128"/>
      </rPr>
      <t>通信時間</t>
    </r>
  </si>
  <si>
    <r>
      <rPr>
        <sz val="12"/>
        <color theme="1"/>
        <rFont val="ＭＳ 明朝"/>
        <family val="1"/>
        <charset val="128"/>
      </rPr>
      <t>漁業指導監督通信</t>
    </r>
  </si>
  <si>
    <r>
      <rPr>
        <sz val="12"/>
        <color theme="1"/>
        <rFont val="ＭＳ 明朝"/>
        <family val="1"/>
        <charset val="128"/>
      </rPr>
      <t>定時連絡通信</t>
    </r>
  </si>
  <si>
    <r>
      <rPr>
        <sz val="12"/>
        <color theme="1"/>
        <rFont val="ＭＳ 明朝"/>
        <family val="1"/>
        <charset val="128"/>
      </rPr>
      <t>海上安全情報</t>
    </r>
  </si>
  <si>
    <r>
      <rPr>
        <sz val="12"/>
        <color theme="1"/>
        <rFont val="ＭＳ 明朝"/>
        <family val="1"/>
        <charset val="128"/>
      </rPr>
      <t>海上気象周知通信</t>
    </r>
  </si>
  <si>
    <r>
      <rPr>
        <sz val="12"/>
        <color theme="1"/>
        <rFont val="ＭＳ 明朝"/>
        <family val="1"/>
        <charset val="128"/>
      </rPr>
      <t>その他</t>
    </r>
  </si>
  <si>
    <r>
      <rPr>
        <sz val="12"/>
        <color theme="1"/>
        <rFont val="ＭＳ 明朝"/>
        <family val="1"/>
        <charset val="128"/>
      </rPr>
      <t>計</t>
    </r>
  </si>
  <si>
    <r>
      <rPr>
        <sz val="11"/>
        <color theme="1"/>
        <rFont val="ＭＳ 明朝"/>
        <family val="1"/>
        <charset val="128"/>
      </rPr>
      <t>局</t>
    </r>
    <r>
      <rPr>
        <sz val="11"/>
        <color theme="1"/>
        <rFont val="Century"/>
        <family val="1"/>
      </rPr>
      <t xml:space="preserve">         </t>
    </r>
    <r>
      <rPr>
        <sz val="11"/>
        <color theme="1"/>
        <rFont val="ＭＳ 明朝"/>
        <family val="1"/>
        <charset val="128"/>
      </rPr>
      <t>名</t>
    </r>
    <phoneticPr fontId="4"/>
  </si>
  <si>
    <r>
      <rPr>
        <sz val="11"/>
        <color theme="1"/>
        <rFont val="ＭＳ 明朝"/>
        <family val="1"/>
        <charset val="128"/>
      </rPr>
      <t>鼠ヶ関漁業無線局</t>
    </r>
  </si>
  <si>
    <r>
      <rPr>
        <sz val="11"/>
        <color theme="1"/>
        <rFont val="ＭＳ 明朝"/>
        <family val="1"/>
        <charset val="128"/>
      </rPr>
      <t>由良漁業無線局</t>
    </r>
  </si>
  <si>
    <r>
      <rPr>
        <sz val="11"/>
        <color theme="1"/>
        <rFont val="ＭＳ 明朝"/>
        <family val="1"/>
        <charset val="128"/>
      </rPr>
      <t>飛島漁業無線局</t>
    </r>
  </si>
  <si>
    <r>
      <rPr>
        <sz val="11"/>
        <color theme="1"/>
        <rFont val="ＭＳ 明朝"/>
        <family val="1"/>
        <charset val="128"/>
      </rPr>
      <t>酒田漁業無線局</t>
    </r>
  </si>
  <si>
    <r>
      <rPr>
        <sz val="11"/>
        <color theme="1"/>
        <rFont val="ＭＳ 明朝"/>
        <family val="1"/>
        <charset val="128"/>
      </rPr>
      <t>吹浦漁業無線局</t>
    </r>
  </si>
  <si>
    <r>
      <rPr>
        <sz val="11"/>
        <color theme="1"/>
        <rFont val="ＭＳ 明朝"/>
        <family val="1"/>
        <charset val="128"/>
      </rPr>
      <t>開局年月日</t>
    </r>
    <phoneticPr fontId="4"/>
  </si>
  <si>
    <r>
      <rPr>
        <sz val="11"/>
        <color theme="1"/>
        <rFont val="ＭＳ 明朝"/>
        <family val="1"/>
        <charset val="128"/>
      </rPr>
      <t>呼</t>
    </r>
    <r>
      <rPr>
        <sz val="11"/>
        <color theme="1"/>
        <rFont val="Century"/>
        <family val="1"/>
      </rPr>
      <t xml:space="preserve"> </t>
    </r>
    <r>
      <rPr>
        <sz val="11"/>
        <color theme="1"/>
        <rFont val="ＭＳ 明朝"/>
        <family val="1"/>
        <charset val="128"/>
      </rPr>
      <t>出</t>
    </r>
    <r>
      <rPr>
        <sz val="11"/>
        <color theme="1"/>
        <rFont val="Century"/>
        <family val="1"/>
      </rPr>
      <t xml:space="preserve"> </t>
    </r>
    <r>
      <rPr>
        <sz val="11"/>
        <color theme="1"/>
        <rFont val="ＭＳ 明朝"/>
        <family val="1"/>
        <charset val="128"/>
      </rPr>
      <t>名</t>
    </r>
    <r>
      <rPr>
        <sz val="11"/>
        <color theme="1"/>
        <rFont val="Century"/>
        <family val="1"/>
      </rPr>
      <t xml:space="preserve"> </t>
    </r>
    <r>
      <rPr>
        <sz val="11"/>
        <color theme="1"/>
        <rFont val="ＭＳ 明朝"/>
        <family val="1"/>
        <charset val="128"/>
      </rPr>
      <t>称</t>
    </r>
    <phoneticPr fontId="4"/>
  </si>
  <si>
    <r>
      <rPr>
        <sz val="11"/>
        <color theme="1"/>
        <rFont val="ＭＳ 明朝"/>
        <family val="1"/>
        <charset val="128"/>
      </rPr>
      <t>ねずがせきぎょぎょう</t>
    </r>
  </si>
  <si>
    <r>
      <rPr>
        <sz val="11"/>
        <color theme="1"/>
        <rFont val="ＭＳ 明朝"/>
        <family val="1"/>
        <charset val="128"/>
      </rPr>
      <t>ゆらぎょぎょう</t>
    </r>
  </si>
  <si>
    <r>
      <rPr>
        <sz val="11"/>
        <color theme="1"/>
        <rFont val="ＭＳ 明朝"/>
        <family val="1"/>
        <charset val="128"/>
      </rPr>
      <t>とびしまぎょぎょう</t>
    </r>
  </si>
  <si>
    <r>
      <rPr>
        <sz val="11"/>
        <color theme="1"/>
        <rFont val="ＭＳ 明朝"/>
        <family val="1"/>
        <charset val="128"/>
      </rPr>
      <t>さかたぎょぎょう</t>
    </r>
  </si>
  <si>
    <r>
      <rPr>
        <sz val="11"/>
        <color theme="1"/>
        <rFont val="ＭＳ 明朝"/>
        <family val="1"/>
        <charset val="128"/>
      </rPr>
      <t>ふくらぎょぎょう</t>
    </r>
  </si>
  <si>
    <r>
      <rPr>
        <sz val="11"/>
        <color theme="1"/>
        <rFont val="ＭＳ 明朝"/>
        <family val="1"/>
        <charset val="128"/>
      </rPr>
      <t>電波の型式</t>
    </r>
    <phoneticPr fontId="4"/>
  </si>
  <si>
    <t>A3E</t>
  </si>
  <si>
    <t>27524  27892</t>
  </si>
  <si>
    <t>27524  27740</t>
  </si>
  <si>
    <t>27524  27932</t>
  </si>
  <si>
    <t>27524  27836</t>
  </si>
  <si>
    <r>
      <rPr>
        <sz val="11"/>
        <color theme="1"/>
        <rFont val="ＭＳ 明朝"/>
        <family val="1"/>
        <charset val="128"/>
      </rPr>
      <t>空中線電力</t>
    </r>
    <phoneticPr fontId="4"/>
  </si>
  <si>
    <t>1W</t>
  </si>
  <si>
    <r>
      <rPr>
        <sz val="11"/>
        <color theme="1"/>
        <rFont val="ＭＳ 明朝"/>
        <family val="1"/>
        <charset val="128"/>
      </rPr>
      <t>所属船舶数</t>
    </r>
    <phoneticPr fontId="4"/>
  </si>
  <si>
    <r>
      <rPr>
        <sz val="11"/>
        <color theme="1"/>
        <rFont val="ＭＳ 明朝"/>
        <family val="1"/>
        <charset val="128"/>
      </rPr>
      <t>所在地</t>
    </r>
    <phoneticPr fontId="4"/>
  </si>
  <si>
    <r>
      <rPr>
        <sz val="11"/>
        <color theme="1"/>
        <rFont val="ＭＳ 明朝"/>
        <family val="1"/>
        <charset val="128"/>
      </rPr>
      <t>通信の種類</t>
    </r>
    <phoneticPr fontId="4"/>
  </si>
  <si>
    <r>
      <rPr>
        <sz val="11"/>
        <color theme="1"/>
        <rFont val="ＭＳ 明朝"/>
        <family val="1"/>
        <charset val="128"/>
      </rPr>
      <t>通信時間</t>
    </r>
  </si>
  <si>
    <r>
      <rPr>
        <sz val="11"/>
        <color theme="1"/>
        <rFont val="ＭＳ 明朝"/>
        <family val="1"/>
        <charset val="128"/>
      </rPr>
      <t>摘要</t>
    </r>
  </si>
  <si>
    <r>
      <rPr>
        <sz val="11"/>
        <color theme="1"/>
        <rFont val="ＭＳ 明朝"/>
        <family val="1"/>
        <charset val="128"/>
      </rPr>
      <t>漁業指導監督通信</t>
    </r>
    <phoneticPr fontId="4"/>
  </si>
  <si>
    <r>
      <rPr>
        <sz val="11"/>
        <color theme="1"/>
        <rFont val="ＭＳ 明朝"/>
        <family val="1"/>
        <charset val="128"/>
      </rPr>
      <t>漁　業　通　信</t>
    </r>
    <phoneticPr fontId="4"/>
  </si>
  <si>
    <r>
      <rPr>
        <sz val="11"/>
        <color theme="1"/>
        <rFont val="ＭＳ 明朝"/>
        <family val="1"/>
        <charset val="128"/>
      </rPr>
      <t>計</t>
    </r>
    <phoneticPr fontId="4"/>
  </si>
  <si>
    <r>
      <rPr>
        <sz val="12"/>
        <rFont val="ＭＳ 明朝"/>
        <family val="1"/>
        <charset val="128"/>
      </rPr>
      <t>１３　水産基盤整備事業</t>
    </r>
  </si>
  <si>
    <r>
      <rPr>
        <sz val="11"/>
        <rFont val="ＭＳ 明朝"/>
        <family val="1"/>
        <charset val="128"/>
      </rPr>
      <t>単位</t>
    </r>
    <r>
      <rPr>
        <sz val="11"/>
        <rFont val="Century"/>
        <family val="1"/>
      </rPr>
      <t>:</t>
    </r>
    <r>
      <rPr>
        <sz val="11"/>
        <rFont val="ＭＳ 明朝"/>
        <family val="1"/>
        <charset val="128"/>
      </rPr>
      <t>千円</t>
    </r>
  </si>
  <si>
    <r>
      <rPr>
        <sz val="11"/>
        <rFont val="ＭＳ 明朝"/>
        <family val="1"/>
        <charset val="128"/>
      </rPr>
      <t>事業主体</t>
    </r>
  </si>
  <si>
    <r>
      <rPr>
        <sz val="11"/>
        <rFont val="ＭＳ 明朝"/>
        <family val="1"/>
        <charset val="128"/>
      </rPr>
      <t>実</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場</t>
    </r>
    <r>
      <rPr>
        <sz val="11"/>
        <rFont val="Century"/>
        <family val="1"/>
      </rPr>
      <t xml:space="preserve"> </t>
    </r>
    <r>
      <rPr>
        <sz val="11"/>
        <rFont val="ＭＳ 明朝"/>
        <family val="1"/>
        <charset val="128"/>
      </rPr>
      <t>所</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</si>
  <si>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量</t>
    </r>
  </si>
  <si>
    <r>
      <rPr>
        <sz val="11"/>
        <rFont val="ＭＳ 明朝"/>
        <family val="1"/>
        <charset val="128"/>
      </rPr>
      <t>事業費</t>
    </r>
  </si>
  <si>
    <r>
      <rPr>
        <sz val="11"/>
        <rFont val="ＭＳ 明朝"/>
        <family val="1"/>
        <charset val="128"/>
      </rPr>
      <t>負</t>
    </r>
    <r>
      <rPr>
        <sz val="11"/>
        <rFont val="Century"/>
        <family val="1"/>
      </rPr>
      <t xml:space="preserve"> </t>
    </r>
    <r>
      <rPr>
        <sz val="11"/>
        <rFont val="ＭＳ 明朝"/>
        <family val="1"/>
        <charset val="128"/>
      </rPr>
      <t>担</t>
    </r>
    <r>
      <rPr>
        <sz val="11"/>
        <rFont val="Century"/>
        <family val="1"/>
      </rPr>
      <t xml:space="preserve"> </t>
    </r>
    <r>
      <rPr>
        <sz val="11"/>
        <rFont val="ＭＳ 明朝"/>
        <family val="1"/>
        <charset val="128"/>
      </rPr>
      <t>区</t>
    </r>
    <r>
      <rPr>
        <sz val="11"/>
        <rFont val="Century"/>
        <family val="1"/>
      </rPr>
      <t xml:space="preserve"> </t>
    </r>
    <r>
      <rPr>
        <sz val="11"/>
        <rFont val="ＭＳ 明朝"/>
        <family val="1"/>
        <charset val="128"/>
      </rPr>
      <t>分</t>
    </r>
  </si>
  <si>
    <r>
      <rPr>
        <sz val="11"/>
        <rFont val="ＭＳ 明朝"/>
        <family val="1"/>
        <charset val="128"/>
      </rPr>
      <t>備</t>
    </r>
    <r>
      <rPr>
        <sz val="11"/>
        <rFont val="Century"/>
        <family val="1"/>
      </rPr>
      <t xml:space="preserve">   </t>
    </r>
    <r>
      <rPr>
        <sz val="11"/>
        <rFont val="ＭＳ 明朝"/>
        <family val="1"/>
        <charset val="128"/>
      </rPr>
      <t>考</t>
    </r>
  </si>
  <si>
    <r>
      <rPr>
        <sz val="11"/>
        <rFont val="ＭＳ 明朝"/>
        <family val="1"/>
        <charset val="128"/>
      </rPr>
      <t>県･市町負担金</t>
    </r>
  </si>
  <si>
    <r>
      <rPr>
        <sz val="11"/>
        <rFont val="ＭＳ 明朝"/>
        <family val="1"/>
        <charset val="128"/>
      </rPr>
      <t>山形県</t>
    </r>
  </si>
  <si>
    <r>
      <t xml:space="preserve"> </t>
    </r>
    <r>
      <rPr>
        <sz val="11"/>
        <rFont val="ＭＳ 明朝"/>
        <family val="1"/>
        <charset val="128"/>
      </rPr>
      <t>飛島漁港</t>
    </r>
  </si>
  <si>
    <r>
      <rPr>
        <sz val="11"/>
        <rFont val="ＭＳ 明朝"/>
        <family val="1"/>
        <charset val="128"/>
      </rPr>
      <t>勝浦地区</t>
    </r>
    <phoneticPr fontId="14"/>
  </si>
  <si>
    <r>
      <t xml:space="preserve"> </t>
    </r>
    <r>
      <rPr>
        <sz val="11"/>
        <rFont val="ＭＳ 明朝"/>
        <family val="1"/>
        <charset val="128"/>
      </rPr>
      <t>吹浦漁港</t>
    </r>
    <rPh sb="1" eb="3">
      <t>フクラ</t>
    </rPh>
    <phoneticPr fontId="14"/>
  </si>
  <si>
    <r>
      <t xml:space="preserve"> </t>
    </r>
    <r>
      <rPr>
        <sz val="11"/>
        <rFont val="ＭＳ 明朝"/>
        <family val="1"/>
        <charset val="128"/>
      </rPr>
      <t>飛島漁港</t>
    </r>
    <phoneticPr fontId="14"/>
  </si>
  <si>
    <r>
      <t xml:space="preserve"> </t>
    </r>
    <r>
      <rPr>
        <sz val="11"/>
        <rFont val="ＭＳ 明朝"/>
        <family val="1"/>
        <charset val="128"/>
      </rPr>
      <t>由良漁港</t>
    </r>
    <rPh sb="1" eb="3">
      <t>ユラ</t>
    </rPh>
    <phoneticPr fontId="14"/>
  </si>
  <si>
    <t xml:space="preserve"> </t>
    <phoneticPr fontId="14"/>
  </si>
  <si>
    <r>
      <rPr>
        <sz val="11"/>
        <rFont val="ＭＳ 明朝"/>
        <family val="1"/>
        <charset val="128"/>
      </rPr>
      <t>年　度</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</si>
  <si>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主</t>
    </r>
    <r>
      <rPr>
        <sz val="11"/>
        <rFont val="Century"/>
        <family val="1"/>
      </rPr>
      <t xml:space="preserve"> </t>
    </r>
    <r>
      <rPr>
        <sz val="11"/>
        <rFont val="ＭＳ 明朝"/>
        <family val="1"/>
        <charset val="128"/>
      </rPr>
      <t>体</t>
    </r>
  </si>
  <si>
    <r>
      <rPr>
        <sz val="11"/>
        <rFont val="ＭＳ 明朝"/>
        <family val="1"/>
        <charset val="128"/>
      </rPr>
      <t>実</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地</t>
    </r>
    <r>
      <rPr>
        <sz val="11"/>
        <rFont val="Century"/>
        <family val="1"/>
      </rPr>
      <t xml:space="preserve"> </t>
    </r>
    <r>
      <rPr>
        <sz val="11"/>
        <rFont val="ＭＳ 明朝"/>
        <family val="1"/>
        <charset val="128"/>
      </rPr>
      <t>区</t>
    </r>
  </si>
  <si>
    <r>
      <rPr>
        <sz val="11"/>
        <rFont val="ＭＳ 明朝"/>
        <family val="1"/>
        <charset val="128"/>
      </rPr>
      <t>飼</t>
    </r>
    <r>
      <rPr>
        <sz val="11"/>
        <rFont val="Century"/>
        <family val="1"/>
      </rPr>
      <t xml:space="preserve"> </t>
    </r>
    <r>
      <rPr>
        <sz val="11"/>
        <rFont val="ＭＳ 明朝"/>
        <family val="1"/>
        <charset val="128"/>
      </rPr>
      <t>育</t>
    </r>
    <r>
      <rPr>
        <sz val="11"/>
        <rFont val="Century"/>
        <family val="1"/>
      </rPr>
      <t xml:space="preserve"> </t>
    </r>
    <r>
      <rPr>
        <sz val="11"/>
        <rFont val="ＭＳ 明朝"/>
        <family val="1"/>
        <charset val="128"/>
      </rPr>
      <t>期</t>
    </r>
    <r>
      <rPr>
        <sz val="11"/>
        <rFont val="Century"/>
        <family val="1"/>
      </rPr>
      <t xml:space="preserve"> </t>
    </r>
    <r>
      <rPr>
        <sz val="11"/>
        <rFont val="ＭＳ 明朝"/>
        <family val="1"/>
        <charset val="128"/>
      </rPr>
      <t>間</t>
    </r>
  </si>
  <si>
    <r>
      <rPr>
        <sz val="11"/>
        <rFont val="ＭＳ 明朝"/>
        <family val="1"/>
        <charset val="128"/>
      </rPr>
      <t>放流尾数</t>
    </r>
  </si>
  <si>
    <r>
      <rPr>
        <sz val="11"/>
        <rFont val="ＭＳ 明朝"/>
        <family val="1"/>
        <charset val="128"/>
      </rPr>
      <t>備　　　　　　　　　　考</t>
    </r>
  </si>
  <si>
    <r>
      <rPr>
        <sz val="11"/>
        <rFont val="ＭＳ 明朝"/>
        <family val="1"/>
        <charset val="128"/>
      </rPr>
      <t>山形県漁協</t>
    </r>
  </si>
  <si>
    <r>
      <rPr>
        <sz val="11"/>
        <rFont val="ＭＳ 明朝"/>
        <family val="1"/>
        <charset val="128"/>
      </rPr>
      <t>由良</t>
    </r>
  </si>
  <si>
    <r>
      <rPr>
        <sz val="10"/>
        <rFont val="ＭＳ 明朝"/>
        <family val="1"/>
        <charset val="128"/>
      </rPr>
      <t>地区名</t>
    </r>
  </si>
  <si>
    <r>
      <rPr>
        <sz val="11"/>
        <rFont val="ＭＳ 明朝"/>
        <family val="1"/>
        <charset val="128"/>
      </rPr>
      <t>遊佐町
吹浦</t>
    </r>
  </si>
  <si>
    <r>
      <rPr>
        <sz val="11"/>
        <rFont val="ＭＳ 明朝"/>
        <family val="1"/>
        <charset val="128"/>
      </rPr>
      <t>酒田市
飛島</t>
    </r>
  </si>
  <si>
    <r>
      <rPr>
        <sz val="11"/>
        <rFont val="ＭＳ 明朝"/>
        <family val="1"/>
        <charset val="128"/>
      </rPr>
      <t>鶴　　　岡　　　市</t>
    </r>
  </si>
  <si>
    <r>
      <rPr>
        <sz val="11"/>
        <rFont val="ＭＳ 明朝"/>
        <family val="1"/>
        <charset val="128"/>
      </rPr>
      <t>合　　計</t>
    </r>
  </si>
  <si>
    <r>
      <rPr>
        <sz val="11"/>
        <rFont val="ＭＳ 明朝"/>
        <family val="1"/>
        <charset val="128"/>
      </rPr>
      <t>年度</t>
    </r>
  </si>
  <si>
    <r>
      <rPr>
        <sz val="11"/>
        <rFont val="ＭＳ 明朝"/>
        <family val="1"/>
        <charset val="128"/>
      </rPr>
      <t>加　　茂</t>
    </r>
  </si>
  <si>
    <r>
      <rPr>
        <sz val="11"/>
        <rFont val="ＭＳ 明朝"/>
        <family val="1"/>
        <charset val="128"/>
      </rPr>
      <t>由　　良</t>
    </r>
  </si>
  <si>
    <r>
      <rPr>
        <sz val="11"/>
        <rFont val="ＭＳ 明朝"/>
        <family val="1"/>
        <charset val="128"/>
      </rPr>
      <t>豊　　浦</t>
    </r>
  </si>
  <si>
    <r>
      <rPr>
        <sz val="11"/>
        <rFont val="ＭＳ 明朝"/>
        <family val="1"/>
        <charset val="128"/>
      </rPr>
      <t>温　　海</t>
    </r>
  </si>
  <si>
    <r>
      <rPr>
        <sz val="11"/>
        <rFont val="ＭＳ 明朝"/>
        <family val="1"/>
        <charset val="128"/>
      </rPr>
      <t>念</t>
    </r>
    <r>
      <rPr>
        <sz val="11"/>
        <rFont val="Century"/>
        <family val="1"/>
      </rPr>
      <t xml:space="preserve"> </t>
    </r>
    <r>
      <rPr>
        <sz val="11"/>
        <rFont val="ＭＳ 明朝"/>
        <family val="1"/>
        <charset val="128"/>
      </rPr>
      <t>珠</t>
    </r>
    <r>
      <rPr>
        <sz val="11"/>
        <rFont val="Century"/>
        <family val="1"/>
      </rPr>
      <t xml:space="preserve"> </t>
    </r>
    <r>
      <rPr>
        <sz val="11"/>
        <rFont val="ＭＳ 明朝"/>
        <family val="1"/>
        <charset val="128"/>
      </rPr>
      <t>関</t>
    </r>
  </si>
  <si>
    <r>
      <rPr>
        <sz val="11"/>
        <rFont val="ＭＳ 明朝"/>
        <family val="1"/>
        <charset val="128"/>
      </rPr>
      <t>遊佐町</t>
    </r>
  </si>
  <si>
    <r>
      <rPr>
        <sz val="11"/>
        <rFont val="ＭＳ 明朝"/>
        <family val="1"/>
        <charset val="128"/>
      </rPr>
      <t>酒田市</t>
    </r>
  </si>
  <si>
    <r>
      <rPr>
        <sz val="11"/>
        <rFont val="ＭＳ 明朝"/>
        <family val="1"/>
        <charset val="128"/>
      </rPr>
      <t>鶴岡市</t>
    </r>
  </si>
  <si>
    <r>
      <rPr>
        <sz val="11"/>
        <rFont val="ＭＳ 明朝"/>
        <family val="1"/>
        <charset val="128"/>
      </rPr>
      <t>合</t>
    </r>
    <r>
      <rPr>
        <sz val="11"/>
        <rFont val="Century"/>
        <family val="1"/>
      </rPr>
      <t xml:space="preserve">   </t>
    </r>
    <r>
      <rPr>
        <sz val="11"/>
        <rFont val="ＭＳ 明朝"/>
        <family val="1"/>
        <charset val="128"/>
      </rPr>
      <t>計</t>
    </r>
  </si>
  <si>
    <r>
      <rPr>
        <sz val="12"/>
        <rFont val="ＭＳ 明朝"/>
        <family val="1"/>
        <charset val="128"/>
      </rPr>
      <t>１５　漁　業　後　継　者　育　成</t>
    </r>
  </si>
  <si>
    <r>
      <rPr>
        <sz val="12"/>
        <rFont val="ＭＳ 明朝"/>
        <family val="1"/>
        <charset val="128"/>
      </rPr>
      <t>単位：人</t>
    </r>
  </si>
  <si>
    <r>
      <rPr>
        <sz val="11"/>
        <rFont val="ＭＳ 明朝"/>
        <family val="1"/>
        <charset val="128"/>
      </rPr>
      <t>漁</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種</t>
    </r>
    <r>
      <rPr>
        <sz val="11"/>
        <rFont val="Century"/>
        <family val="1"/>
      </rPr>
      <t xml:space="preserve"> </t>
    </r>
    <r>
      <rPr>
        <sz val="11"/>
        <rFont val="ＭＳ 明朝"/>
        <family val="1"/>
        <charset val="128"/>
      </rPr>
      <t>類</t>
    </r>
  </si>
  <si>
    <r>
      <rPr>
        <sz val="11"/>
        <rFont val="ＭＳ 明朝"/>
        <family val="1"/>
        <charset val="128"/>
      </rPr>
      <t>底びき網</t>
    </r>
  </si>
  <si>
    <r>
      <rPr>
        <sz val="11"/>
        <rFont val="ＭＳ 明朝"/>
        <family val="1"/>
        <charset val="128"/>
      </rPr>
      <t>定置</t>
    </r>
  </si>
  <si>
    <r>
      <rPr>
        <sz val="11"/>
        <rFont val="ＭＳ 明朝"/>
        <family val="1"/>
        <charset val="128"/>
      </rPr>
      <t>いか釣</t>
    </r>
  </si>
  <si>
    <r>
      <rPr>
        <sz val="11"/>
        <rFont val="ＭＳ 明朝"/>
        <family val="1"/>
        <charset val="128"/>
      </rPr>
      <t>かに篭</t>
    </r>
  </si>
  <si>
    <r>
      <rPr>
        <sz val="11"/>
        <rFont val="ＭＳ 明朝"/>
        <family val="1"/>
        <charset val="128"/>
      </rPr>
      <t>はえなわ</t>
    </r>
  </si>
  <si>
    <r>
      <rPr>
        <sz val="11"/>
        <rFont val="ＭＳ 明朝"/>
        <family val="1"/>
        <charset val="128"/>
      </rPr>
      <t>一本釣</t>
    </r>
  </si>
  <si>
    <r>
      <rPr>
        <sz val="11"/>
        <rFont val="ＭＳ 明朝"/>
        <family val="1"/>
        <charset val="128"/>
      </rPr>
      <t>刺網</t>
    </r>
  </si>
  <si>
    <r>
      <rPr>
        <sz val="11"/>
        <rFont val="ＭＳ 明朝"/>
        <family val="1"/>
        <charset val="128"/>
      </rPr>
      <t>磯見</t>
    </r>
  </si>
  <si>
    <r>
      <rPr>
        <sz val="11"/>
        <rFont val="ＭＳ 明朝"/>
        <family val="1"/>
        <charset val="128"/>
      </rPr>
      <t>素潜り</t>
    </r>
  </si>
  <si>
    <r>
      <rPr>
        <sz val="11"/>
        <rFont val="ＭＳ 明朝"/>
        <family val="1"/>
        <charset val="128"/>
      </rPr>
      <t>乗</t>
    </r>
    <r>
      <rPr>
        <sz val="11"/>
        <rFont val="Century"/>
        <family val="1"/>
      </rPr>
      <t xml:space="preserve">  </t>
    </r>
    <r>
      <rPr>
        <sz val="11"/>
        <rFont val="ＭＳ 明朝"/>
        <family val="1"/>
        <charset val="128"/>
      </rPr>
      <t>組</t>
    </r>
    <r>
      <rPr>
        <sz val="11"/>
        <rFont val="Century"/>
        <family val="1"/>
      </rPr>
      <t xml:space="preserve">  </t>
    </r>
    <r>
      <rPr>
        <sz val="11"/>
        <rFont val="ＭＳ 明朝"/>
        <family val="1"/>
        <charset val="128"/>
      </rPr>
      <t>員</t>
    </r>
  </si>
  <si>
    <r>
      <rPr>
        <sz val="11"/>
        <rFont val="ＭＳ 明朝"/>
        <family val="1"/>
        <charset val="128"/>
      </rPr>
      <t>独立漁業者</t>
    </r>
  </si>
  <si>
    <r>
      <rPr>
        <sz val="11"/>
        <rFont val="ＭＳ 明朝"/>
        <family val="1"/>
        <charset val="128"/>
      </rPr>
      <t>研修者年齢</t>
    </r>
    <r>
      <rPr>
        <sz val="11"/>
        <rFont val="Century"/>
        <family val="1"/>
      </rPr>
      <t xml:space="preserve"> </t>
    </r>
  </si>
  <si>
    <r>
      <rPr>
        <sz val="11"/>
        <rFont val="ＭＳ 明朝"/>
        <family val="1"/>
        <charset val="128"/>
      </rPr>
      <t>実　施　日</t>
    </r>
  </si>
  <si>
    <r>
      <rPr>
        <sz val="11"/>
        <rFont val="ＭＳ 明朝"/>
        <family val="1"/>
        <charset val="128"/>
      </rPr>
      <t>実施場所</t>
    </r>
  </si>
  <si>
    <r>
      <rPr>
        <sz val="11"/>
        <rFont val="ＭＳ 明朝"/>
        <family val="1"/>
        <charset val="128"/>
      </rPr>
      <t>受入先</t>
    </r>
  </si>
  <si>
    <r>
      <t>4</t>
    </r>
    <r>
      <rPr>
        <sz val="11"/>
        <rFont val="ＭＳ 明朝"/>
        <family val="1"/>
        <charset val="128"/>
      </rPr>
      <t>月</t>
    </r>
    <r>
      <rPr>
        <sz val="11"/>
        <rFont val="Century"/>
        <family val="1"/>
      </rPr>
      <t>1</t>
    </r>
    <r>
      <rPr>
        <sz val="11"/>
        <rFont val="ＭＳ 明朝"/>
        <family val="1"/>
        <charset val="128"/>
      </rPr>
      <t>日～</t>
    </r>
    <r>
      <rPr>
        <sz val="11"/>
        <rFont val="Century"/>
        <family val="1"/>
      </rPr>
      <t>3</t>
    </r>
    <r>
      <rPr>
        <sz val="11"/>
        <rFont val="ＭＳ 明朝"/>
        <family val="1"/>
        <charset val="128"/>
      </rPr>
      <t>月</t>
    </r>
    <r>
      <rPr>
        <sz val="11"/>
        <rFont val="Century"/>
        <family val="1"/>
      </rPr>
      <t>31</t>
    </r>
    <r>
      <rPr>
        <sz val="11"/>
        <rFont val="ＭＳ 明朝"/>
        <family val="1"/>
        <charset val="128"/>
      </rPr>
      <t>日</t>
    </r>
    <rPh sb="1" eb="2">
      <t>ガツ</t>
    </rPh>
    <rPh sb="3" eb="4">
      <t>ニチ</t>
    </rPh>
    <rPh sb="6" eb="7">
      <t>ガツ</t>
    </rPh>
    <rPh sb="9" eb="10">
      <t>ニチ</t>
    </rPh>
    <phoneticPr fontId="14"/>
  </si>
  <si>
    <r>
      <rPr>
        <sz val="11"/>
        <rFont val="ＭＳ 明朝"/>
        <family val="1"/>
        <charset val="128"/>
      </rPr>
      <t>由良地区</t>
    </r>
    <rPh sb="0" eb="2">
      <t>ユラ</t>
    </rPh>
    <rPh sb="2" eb="4">
      <t>チク</t>
    </rPh>
    <phoneticPr fontId="14"/>
  </si>
  <si>
    <r>
      <rPr>
        <sz val="11"/>
        <rFont val="ＭＳ 明朝"/>
        <family val="1"/>
        <charset val="128"/>
      </rPr>
      <t>豊浦地区</t>
    </r>
    <rPh sb="0" eb="2">
      <t>トヨウラ</t>
    </rPh>
    <rPh sb="2" eb="4">
      <t>チク</t>
    </rPh>
    <phoneticPr fontId="14"/>
  </si>
  <si>
    <r>
      <rPr>
        <sz val="11"/>
        <rFont val="ＭＳ 明朝"/>
        <family val="1"/>
        <charset val="128"/>
      </rPr>
      <t>底びき網漁船</t>
    </r>
    <rPh sb="0" eb="1">
      <t>ソコ</t>
    </rPh>
    <rPh sb="3" eb="4">
      <t>アミ</t>
    </rPh>
    <rPh sb="4" eb="6">
      <t>ギョセン</t>
    </rPh>
    <phoneticPr fontId="14"/>
  </si>
  <si>
    <r>
      <rPr>
        <sz val="11"/>
        <rFont val="ＭＳ 明朝"/>
        <family val="1"/>
        <charset val="128"/>
      </rPr>
      <t>出身地</t>
    </r>
    <rPh sb="0" eb="3">
      <t>シュッシンチ</t>
    </rPh>
    <phoneticPr fontId="14"/>
  </si>
  <si>
    <r>
      <rPr>
        <sz val="11"/>
        <rFont val="ＭＳ 明朝"/>
        <family val="1"/>
        <charset val="128"/>
      </rPr>
      <t>受入先</t>
    </r>
    <rPh sb="0" eb="1">
      <t>ウ</t>
    </rPh>
    <rPh sb="1" eb="2">
      <t>イ</t>
    </rPh>
    <rPh sb="2" eb="3">
      <t>サキ</t>
    </rPh>
    <phoneticPr fontId="14"/>
  </si>
  <si>
    <r>
      <rPr>
        <sz val="11"/>
        <rFont val="ＭＳ 明朝"/>
        <family val="1"/>
        <charset val="128"/>
      </rPr>
      <t>実施主体</t>
    </r>
    <rPh sb="0" eb="2">
      <t>ジッシ</t>
    </rPh>
    <rPh sb="2" eb="4">
      <t>シュタイ</t>
    </rPh>
    <phoneticPr fontId="14"/>
  </si>
  <si>
    <r>
      <rPr>
        <sz val="11"/>
        <rFont val="ＭＳ 明朝"/>
        <family val="1"/>
        <charset val="128"/>
      </rPr>
      <t>山形県漁業協同組合</t>
    </r>
    <rPh sb="0" eb="3">
      <t>ヤマガタケン</t>
    </rPh>
    <rPh sb="3" eb="5">
      <t>ギョギョウ</t>
    </rPh>
    <rPh sb="5" eb="7">
      <t>キョウドウ</t>
    </rPh>
    <rPh sb="7" eb="9">
      <t>クミアイ</t>
    </rPh>
    <phoneticPr fontId="14"/>
  </si>
  <si>
    <r>
      <rPr>
        <sz val="10"/>
        <rFont val="ＭＳ 明朝"/>
        <family val="1"/>
        <charset val="128"/>
      </rPr>
      <t>一般参加者</t>
    </r>
    <phoneticPr fontId="14"/>
  </si>
  <si>
    <r>
      <t xml:space="preserve">17 </t>
    </r>
    <r>
      <rPr>
        <sz val="12"/>
        <rFont val="ＭＳ 明朝"/>
        <family val="1"/>
        <charset val="128"/>
      </rPr>
      <t>水</t>
    </r>
    <r>
      <rPr>
        <sz val="12"/>
        <rFont val="Century"/>
        <family val="1"/>
      </rPr>
      <t xml:space="preserve"> </t>
    </r>
    <r>
      <rPr>
        <sz val="12"/>
        <rFont val="ＭＳ 明朝"/>
        <family val="1"/>
        <charset val="128"/>
      </rPr>
      <t>産</t>
    </r>
    <r>
      <rPr>
        <sz val="12"/>
        <rFont val="Century"/>
        <family val="1"/>
      </rPr>
      <t xml:space="preserve"> </t>
    </r>
    <r>
      <rPr>
        <sz val="12"/>
        <rFont val="ＭＳ 明朝"/>
        <family val="1"/>
        <charset val="128"/>
      </rPr>
      <t>業</t>
    </r>
    <r>
      <rPr>
        <sz val="12"/>
        <rFont val="Century"/>
        <family val="1"/>
      </rPr>
      <t xml:space="preserve"> </t>
    </r>
    <r>
      <rPr>
        <sz val="12"/>
        <rFont val="ＭＳ 明朝"/>
        <family val="1"/>
        <charset val="128"/>
      </rPr>
      <t>団</t>
    </r>
    <r>
      <rPr>
        <sz val="12"/>
        <rFont val="Century"/>
        <family val="1"/>
      </rPr>
      <t xml:space="preserve"> </t>
    </r>
    <r>
      <rPr>
        <sz val="12"/>
        <rFont val="ＭＳ 明朝"/>
        <family val="1"/>
        <charset val="128"/>
      </rPr>
      <t>体</t>
    </r>
    <phoneticPr fontId="14"/>
  </si>
  <si>
    <r>
      <rPr>
        <sz val="11"/>
        <rFont val="ＭＳ 明朝"/>
        <family val="1"/>
        <charset val="128"/>
      </rPr>
      <t>事務所所在地
及び代表者氏名</t>
    </r>
  </si>
  <si>
    <r>
      <rPr>
        <sz val="11"/>
        <rFont val="ＭＳ 明朝"/>
        <family val="1"/>
        <charset val="128"/>
      </rPr>
      <t>組合地区</t>
    </r>
  </si>
  <si>
    <r>
      <rPr>
        <sz val="11"/>
        <rFont val="ＭＳ 明朝"/>
        <family val="1"/>
        <charset val="128"/>
      </rPr>
      <t>払込済
出資口数</t>
    </r>
  </si>
  <si>
    <r>
      <rPr>
        <sz val="11"/>
        <rFont val="ＭＳ 明朝"/>
        <family val="1"/>
        <charset val="128"/>
      </rPr>
      <t>固定資産</t>
    </r>
  </si>
  <si>
    <r>
      <rPr>
        <sz val="11"/>
        <rFont val="ＭＳ 明朝"/>
        <family val="1"/>
        <charset val="128"/>
      </rPr>
      <t>事業の概要</t>
    </r>
  </si>
  <si>
    <r>
      <rPr>
        <sz val="11"/>
        <rFont val="ＭＳ 明朝"/>
        <family val="1"/>
        <charset val="128"/>
      </rPr>
      <t>正</t>
    </r>
  </si>
  <si>
    <r>
      <rPr>
        <sz val="11"/>
        <rFont val="ＭＳ 明朝"/>
        <family val="1"/>
        <charset val="128"/>
      </rPr>
      <t>准</t>
    </r>
  </si>
  <si>
    <r>
      <rPr>
        <sz val="11"/>
        <rFont val="ＭＳ 明朝"/>
        <family val="1"/>
        <charset val="128"/>
      </rPr>
      <t>理事</t>
    </r>
  </si>
  <si>
    <r>
      <rPr>
        <sz val="11"/>
        <rFont val="ＭＳ 明朝"/>
        <family val="1"/>
        <charset val="128"/>
      </rPr>
      <t>監事</t>
    </r>
  </si>
  <si>
    <r>
      <rPr>
        <sz val="11"/>
        <rFont val="ＭＳ 明朝"/>
        <family val="1"/>
        <charset val="128"/>
      </rPr>
      <t>職員</t>
    </r>
  </si>
  <si>
    <r>
      <rPr>
        <sz val="11"/>
        <rFont val="ＭＳ 明朝"/>
        <family val="1"/>
        <charset val="128"/>
      </rPr>
      <t>貯金</t>
    </r>
  </si>
  <si>
    <r>
      <rPr>
        <sz val="11"/>
        <rFont val="ＭＳ 明朝"/>
        <family val="1"/>
        <charset val="128"/>
      </rPr>
      <t>貸付金</t>
    </r>
  </si>
  <si>
    <r>
      <rPr>
        <sz val="11"/>
        <rFont val="ＭＳ 明朝"/>
        <family val="1"/>
        <charset val="128"/>
      </rPr>
      <t>購買</t>
    </r>
  </si>
  <si>
    <r>
      <rPr>
        <sz val="11"/>
        <rFont val="ＭＳ 明朝"/>
        <family val="1"/>
        <charset val="128"/>
      </rPr>
      <t>販売</t>
    </r>
  </si>
  <si>
    <r>
      <rPr>
        <sz val="11"/>
        <rFont val="ＭＳ 明朝"/>
        <family val="1"/>
        <charset val="128"/>
      </rPr>
      <t>加工</t>
    </r>
  </si>
  <si>
    <r>
      <rPr>
        <sz val="11"/>
        <rFont val="ＭＳ 明朝"/>
        <family val="1"/>
        <charset val="128"/>
      </rPr>
      <t>製</t>
    </r>
    <r>
      <rPr>
        <sz val="11"/>
        <rFont val="Century"/>
        <family val="1"/>
      </rPr>
      <t xml:space="preserve"> </t>
    </r>
    <r>
      <rPr>
        <sz val="11"/>
        <rFont val="ＭＳ 明朝"/>
        <family val="1"/>
        <charset val="128"/>
      </rPr>
      <t>氷
冷</t>
    </r>
    <r>
      <rPr>
        <sz val="11"/>
        <rFont val="Century"/>
        <family val="1"/>
      </rPr>
      <t xml:space="preserve"> </t>
    </r>
    <r>
      <rPr>
        <sz val="11"/>
        <rFont val="ＭＳ 明朝"/>
        <family val="1"/>
        <charset val="128"/>
      </rPr>
      <t>蔵</t>
    </r>
  </si>
  <si>
    <r>
      <rPr>
        <sz val="11"/>
        <rFont val="ＭＳ 明朝"/>
        <family val="1"/>
        <charset val="128"/>
      </rPr>
      <t>利用</t>
    </r>
  </si>
  <si>
    <r>
      <rPr>
        <sz val="11"/>
        <rFont val="ＭＳ 明朝"/>
        <family val="1"/>
        <charset val="128"/>
      </rPr>
      <t>遊佐町･酒田市
鶴岡市</t>
    </r>
  </si>
  <si>
    <r>
      <rPr>
        <sz val="11"/>
        <rFont val="ＭＳ 明朝"/>
        <family val="1"/>
        <charset val="128"/>
      </rPr>
      <t>受託販売
品売上高</t>
    </r>
  </si>
  <si>
    <r>
      <rPr>
        <sz val="11"/>
        <rFont val="ＭＳ 明朝"/>
        <family val="1"/>
        <charset val="128"/>
      </rPr>
      <t>立体冷蔵庫</t>
    </r>
  </si>
  <si>
    <r>
      <rPr>
        <sz val="11"/>
        <rFont val="ＭＳ 明朝"/>
        <family val="1"/>
        <charset val="128"/>
      </rPr>
      <t>買取販売</t>
    </r>
  </si>
  <si>
    <r>
      <t xml:space="preserve"> </t>
    </r>
    <r>
      <rPr>
        <sz val="12"/>
        <rFont val="ＭＳ 明朝"/>
        <family val="1"/>
        <charset val="128"/>
      </rPr>
      <t>本所･支所所在地､地区､組合員数､職員数</t>
    </r>
  </si>
  <si>
    <r>
      <rPr>
        <sz val="11"/>
        <rFont val="ＭＳ 明朝"/>
        <family val="1"/>
        <charset val="128"/>
      </rPr>
      <t>所</t>
    </r>
    <r>
      <rPr>
        <sz val="11"/>
        <rFont val="Century"/>
        <family val="1"/>
      </rPr>
      <t xml:space="preserve">  </t>
    </r>
    <r>
      <rPr>
        <sz val="11"/>
        <rFont val="ＭＳ 明朝"/>
        <family val="1"/>
        <charset val="128"/>
      </rPr>
      <t>在</t>
    </r>
    <r>
      <rPr>
        <sz val="11"/>
        <rFont val="Century"/>
        <family val="1"/>
      </rPr>
      <t xml:space="preserve">  </t>
    </r>
    <r>
      <rPr>
        <sz val="11"/>
        <rFont val="ＭＳ 明朝"/>
        <family val="1"/>
        <charset val="128"/>
      </rPr>
      <t>地</t>
    </r>
  </si>
  <si>
    <r>
      <rPr>
        <sz val="11"/>
        <rFont val="ＭＳ 明朝"/>
        <family val="1"/>
        <charset val="128"/>
      </rPr>
      <t>組</t>
    </r>
    <r>
      <rPr>
        <sz val="11"/>
        <rFont val="Century"/>
        <family val="1"/>
      </rPr>
      <t xml:space="preserve"> </t>
    </r>
    <r>
      <rPr>
        <sz val="11"/>
        <rFont val="ＭＳ 明朝"/>
        <family val="1"/>
        <charset val="128"/>
      </rPr>
      <t>合</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数</t>
    </r>
  </si>
  <si>
    <r>
      <rPr>
        <sz val="11"/>
        <rFont val="ＭＳ 明朝"/>
        <family val="1"/>
        <charset val="128"/>
      </rPr>
      <t>職</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数</t>
    </r>
  </si>
  <si>
    <r>
      <rPr>
        <sz val="11"/>
        <rFont val="ＭＳ 明朝"/>
        <family val="1"/>
        <charset val="128"/>
      </rPr>
      <t>本所</t>
    </r>
  </si>
  <si>
    <r>
      <rPr>
        <sz val="9"/>
        <rFont val="ＭＳ 明朝"/>
        <family val="1"/>
        <charset val="128"/>
      </rPr>
      <t>人</t>
    </r>
  </si>
  <si>
    <r>
      <rPr>
        <sz val="11"/>
        <rFont val="ＭＳ 明朝"/>
        <family val="1"/>
        <charset val="128"/>
      </rPr>
      <t>さかた総合市場</t>
    </r>
  </si>
  <si>
    <r>
      <t xml:space="preserve">           </t>
    </r>
    <r>
      <rPr>
        <sz val="11"/>
        <rFont val="ＭＳ 明朝"/>
        <family val="1"/>
        <charset val="128"/>
      </rPr>
      <t>〃</t>
    </r>
    <r>
      <rPr>
        <sz val="11"/>
        <rFont val="Century"/>
        <family val="1"/>
      </rPr>
      <t xml:space="preserve"> </t>
    </r>
    <phoneticPr fontId="14"/>
  </si>
  <si>
    <r>
      <rPr>
        <sz val="11"/>
        <rFont val="ＭＳ 明朝"/>
        <family val="1"/>
        <charset val="128"/>
      </rPr>
      <t>吹浦支所</t>
    </r>
  </si>
  <si>
    <r>
      <rPr>
        <sz val="11"/>
        <rFont val="ＭＳ 明朝"/>
        <family val="1"/>
        <charset val="128"/>
      </rPr>
      <t>遊佐町</t>
    </r>
    <r>
      <rPr>
        <sz val="11"/>
        <rFont val="Century"/>
        <family val="1"/>
      </rPr>
      <t xml:space="preserve"> </t>
    </r>
    <r>
      <rPr>
        <sz val="11"/>
        <rFont val="ＭＳ 明朝"/>
        <family val="1"/>
        <charset val="128"/>
      </rPr>
      <t>吹浦､菅里､比子</t>
    </r>
  </si>
  <si>
    <r>
      <rPr>
        <sz val="11"/>
        <rFont val="ＭＳ 明朝"/>
        <family val="1"/>
        <charset val="128"/>
      </rPr>
      <t>飛島支所</t>
    </r>
  </si>
  <si>
    <r>
      <rPr>
        <sz val="11"/>
        <rFont val="ＭＳ 明朝"/>
        <family val="1"/>
        <charset val="128"/>
      </rPr>
      <t>酒田市</t>
    </r>
    <r>
      <rPr>
        <sz val="11"/>
        <rFont val="Century"/>
        <family val="1"/>
      </rPr>
      <t xml:space="preserve"> </t>
    </r>
    <r>
      <rPr>
        <sz val="11"/>
        <rFont val="ＭＳ 明朝"/>
        <family val="1"/>
        <charset val="128"/>
      </rPr>
      <t>飛島</t>
    </r>
  </si>
  <si>
    <r>
      <rPr>
        <sz val="11"/>
        <rFont val="ＭＳ 明朝"/>
        <family val="1"/>
        <charset val="128"/>
      </rPr>
      <t>加茂出張所</t>
    </r>
  </si>
  <si>
    <r>
      <rPr>
        <sz val="11"/>
        <rFont val="ＭＳ 明朝"/>
        <family val="1"/>
        <charset val="128"/>
      </rPr>
      <t>鶴岡市</t>
    </r>
    <r>
      <rPr>
        <sz val="11"/>
        <rFont val="Century"/>
        <family val="1"/>
      </rPr>
      <t xml:space="preserve"> </t>
    </r>
    <r>
      <rPr>
        <sz val="11"/>
        <rFont val="ＭＳ 明朝"/>
        <family val="1"/>
        <charset val="128"/>
      </rPr>
      <t>湯野浜､宮沢､金沢､加茂､今泉､油戸</t>
    </r>
  </si>
  <si>
    <r>
      <rPr>
        <sz val="11"/>
        <rFont val="ＭＳ 明朝"/>
        <family val="1"/>
        <charset val="128"/>
      </rPr>
      <t>由良総括支所</t>
    </r>
  </si>
  <si>
    <r>
      <rPr>
        <sz val="11"/>
        <rFont val="ＭＳ 明朝"/>
        <family val="1"/>
        <charset val="128"/>
      </rPr>
      <t>鶴岡市</t>
    </r>
    <r>
      <rPr>
        <sz val="11"/>
        <rFont val="Century"/>
        <family val="1"/>
      </rPr>
      <t xml:space="preserve"> </t>
    </r>
    <r>
      <rPr>
        <sz val="11"/>
        <rFont val="ＭＳ 明朝"/>
        <family val="1"/>
        <charset val="128"/>
      </rPr>
      <t>由良</t>
    </r>
  </si>
  <si>
    <r>
      <rPr>
        <sz val="11"/>
        <rFont val="ＭＳ 明朝"/>
        <family val="1"/>
        <charset val="128"/>
      </rPr>
      <t>豊浦支所</t>
    </r>
  </si>
  <si>
    <r>
      <rPr>
        <sz val="11"/>
        <rFont val="ＭＳ 明朝"/>
        <family val="1"/>
        <charset val="128"/>
      </rPr>
      <t>鶴岡市</t>
    </r>
    <r>
      <rPr>
        <sz val="11"/>
        <rFont val="Century"/>
        <family val="1"/>
      </rPr>
      <t xml:space="preserve"> </t>
    </r>
    <r>
      <rPr>
        <sz val="11"/>
        <rFont val="ＭＳ 明朝"/>
        <family val="1"/>
        <charset val="128"/>
      </rPr>
      <t>堅苔沢､小波渡､三瀬</t>
    </r>
  </si>
  <si>
    <r>
      <rPr>
        <sz val="11"/>
        <rFont val="ＭＳ 明朝"/>
        <family val="1"/>
        <charset val="128"/>
      </rPr>
      <t>温海出張所</t>
    </r>
  </si>
  <si>
    <r>
      <rPr>
        <sz val="11"/>
        <rFont val="ＭＳ 明朝"/>
        <family val="1"/>
        <charset val="128"/>
      </rPr>
      <t>鶴岡市</t>
    </r>
    <r>
      <rPr>
        <sz val="11"/>
        <rFont val="Century"/>
        <family val="1"/>
      </rPr>
      <t xml:space="preserve"> </t>
    </r>
    <r>
      <rPr>
        <sz val="11"/>
        <rFont val="ＭＳ 明朝"/>
        <family val="1"/>
        <charset val="128"/>
      </rPr>
      <t>五十川､温海､湯温海</t>
    </r>
  </si>
  <si>
    <r>
      <rPr>
        <sz val="11"/>
        <rFont val="ＭＳ 明朝"/>
        <family val="1"/>
        <charset val="128"/>
      </rPr>
      <t>念珠関総括支所</t>
    </r>
  </si>
  <si>
    <r>
      <rPr>
        <sz val="11"/>
        <rFont val="ＭＳ 明朝"/>
        <family val="1"/>
        <charset val="128"/>
      </rPr>
      <t>鶴岡市</t>
    </r>
    <r>
      <rPr>
        <sz val="11"/>
        <rFont val="Century"/>
        <family val="1"/>
      </rPr>
      <t xml:space="preserve"> </t>
    </r>
    <r>
      <rPr>
        <sz val="11"/>
        <rFont val="ＭＳ 明朝"/>
        <family val="1"/>
        <charset val="128"/>
      </rPr>
      <t>大岩川､小岩川､早田､鼠ヶ関</t>
    </r>
  </si>
  <si>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</si>
  <si>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鶴岡市の一部</t>
    </r>
  </si>
  <si>
    <r>
      <rPr>
        <sz val="11"/>
        <rFont val="ＭＳ 明朝"/>
        <family val="1"/>
        <charset val="128"/>
      </rPr>
      <t>鶴岡市小名部字千田</t>
    </r>
    <r>
      <rPr>
        <sz val="11"/>
        <rFont val="Century"/>
        <family val="1"/>
      </rPr>
      <t xml:space="preserve">98-1
</t>
    </r>
    <r>
      <rPr>
        <sz val="11"/>
        <rFont val="ＭＳ 明朝"/>
        <family val="1"/>
        <charset val="128"/>
      </rPr>
      <t>　　富　樫　政　紀</t>
    </r>
    <rPh sb="16" eb="17">
      <t>ト</t>
    </rPh>
    <phoneticPr fontId="14"/>
  </si>
  <si>
    <r>
      <rPr>
        <sz val="11"/>
        <rFont val="ＭＳ 明朝"/>
        <family val="1"/>
        <charset val="128"/>
      </rPr>
      <t>温海町内水面</t>
    </r>
  </si>
  <si>
    <r>
      <rPr>
        <sz val="11"/>
        <rFont val="ＭＳ 明朝"/>
        <family val="1"/>
        <charset val="128"/>
      </rPr>
      <t>酒田市・庄内町の一部</t>
    </r>
  </si>
  <si>
    <r>
      <rPr>
        <sz val="11"/>
        <rFont val="ＭＳ 明朝"/>
        <family val="1"/>
        <charset val="128"/>
      </rPr>
      <t>東田川郡庄内町肝煎字蟹沢</t>
    </r>
    <r>
      <rPr>
        <sz val="11"/>
        <rFont val="Century"/>
        <family val="1"/>
      </rPr>
      <t xml:space="preserve">52
</t>
    </r>
    <r>
      <rPr>
        <sz val="11"/>
        <rFont val="ＭＳ 明朝"/>
        <family val="1"/>
        <charset val="128"/>
      </rPr>
      <t>　　鈴　木　春　男</t>
    </r>
  </si>
  <si>
    <r>
      <rPr>
        <sz val="11"/>
        <rFont val="ＭＳ 明朝"/>
        <family val="1"/>
        <charset val="128"/>
      </rPr>
      <t>遊佐町・酒田市の一部</t>
    </r>
  </si>
  <si>
    <r>
      <rPr>
        <sz val="11"/>
        <rFont val="ＭＳ 明朝"/>
        <family val="1"/>
        <charset val="128"/>
      </rPr>
      <t>酒田市の一部</t>
    </r>
  </si>
  <si>
    <r>
      <rPr>
        <sz val="11"/>
        <rFont val="ＭＳ 明朝"/>
        <family val="1"/>
        <charset val="128"/>
      </rPr>
      <t xml:space="preserve">鶴岡市・酒田市・三川町・庄内町の一部
</t>
    </r>
  </si>
  <si>
    <r>
      <rPr>
        <sz val="11"/>
        <rFont val="ＭＳ 明朝"/>
        <family val="1"/>
        <charset val="128"/>
      </rPr>
      <t>鶴岡市本町三丁目</t>
    </r>
    <r>
      <rPr>
        <sz val="11"/>
        <rFont val="Century"/>
        <family val="1"/>
      </rPr>
      <t xml:space="preserve">3-20
</t>
    </r>
    <r>
      <rPr>
        <sz val="11"/>
        <rFont val="ＭＳ 明朝"/>
        <family val="1"/>
        <charset val="128"/>
      </rPr>
      <t>　　黒　井　　　晃</t>
    </r>
  </si>
  <si>
    <r>
      <rPr>
        <sz val="11"/>
        <rFont val="ＭＳ 明朝"/>
        <family val="1"/>
        <charset val="128"/>
      </rPr>
      <t>米沢市・南陽市・高畠町・川西町</t>
    </r>
  </si>
  <si>
    <r>
      <rPr>
        <sz val="11"/>
        <rFont val="ＭＳ 明朝"/>
        <family val="1"/>
        <charset val="128"/>
      </rPr>
      <t>米沢市舘山二丁目</t>
    </r>
    <r>
      <rPr>
        <sz val="11"/>
        <rFont val="Century"/>
        <family val="1"/>
      </rPr>
      <t xml:space="preserve">2-21
</t>
    </r>
    <r>
      <rPr>
        <sz val="11"/>
        <rFont val="ＭＳ 明朝"/>
        <family val="1"/>
        <charset val="128"/>
      </rPr>
      <t>　　島　軒　治　夫</t>
    </r>
    <rPh sb="3" eb="5">
      <t>タテヤマ</t>
    </rPh>
    <rPh sb="5" eb="8">
      <t>２チョウメ</t>
    </rPh>
    <phoneticPr fontId="14"/>
  </si>
  <si>
    <r>
      <rPr>
        <sz val="11"/>
        <rFont val="ＭＳ 明朝"/>
        <family val="1"/>
        <charset val="128"/>
      </rPr>
      <t>長井市・白鷹町・飯豊町の全部</t>
    </r>
  </si>
  <si>
    <r>
      <rPr>
        <sz val="11"/>
        <rFont val="ＭＳ 明朝"/>
        <family val="1"/>
        <charset val="128"/>
      </rPr>
      <t>最上町・舟形町</t>
    </r>
  </si>
  <si>
    <r>
      <rPr>
        <sz val="11"/>
        <rFont val="ＭＳ 明朝"/>
        <family val="1"/>
        <charset val="128"/>
      </rPr>
      <t>新庄市・大蔵村の全部
戸沢村の一部</t>
    </r>
  </si>
  <si>
    <r>
      <rPr>
        <sz val="11"/>
        <rFont val="ＭＳ 明朝"/>
        <family val="1"/>
        <charset val="128"/>
      </rPr>
      <t>真室川町・金山町・鮭川村の全部
戸沢村の一部</t>
    </r>
  </si>
  <si>
    <r>
      <rPr>
        <sz val="11"/>
        <rFont val="ＭＳ 明朝"/>
        <family val="1"/>
        <charset val="128"/>
      </rPr>
      <t xml:space="preserve">河北町・西川町・天童市・東根市
中山町の全部・寒河江市・村山市の一部
</t>
    </r>
  </si>
  <si>
    <r>
      <rPr>
        <sz val="11"/>
        <rFont val="ＭＳ 明朝"/>
        <family val="1"/>
        <charset val="128"/>
      </rPr>
      <t>西村山郡河北町谷地字山王</t>
    </r>
    <r>
      <rPr>
        <sz val="11"/>
        <rFont val="Century"/>
        <family val="1"/>
      </rPr>
      <t xml:space="preserve">23-1
</t>
    </r>
    <r>
      <rPr>
        <sz val="11"/>
        <rFont val="ＭＳ 明朝"/>
        <family val="1"/>
        <charset val="128"/>
      </rPr>
      <t>　　高　橋　省　吾</t>
    </r>
  </si>
  <si>
    <r>
      <rPr>
        <sz val="11"/>
        <rFont val="ＭＳ 明朝"/>
        <family val="1"/>
        <charset val="128"/>
      </rPr>
      <t>大江町の全部
朝日町・寒河江市の一部</t>
    </r>
  </si>
  <si>
    <r>
      <rPr>
        <sz val="11"/>
        <rFont val="ＭＳ 明朝"/>
        <family val="1"/>
        <charset val="128"/>
      </rPr>
      <t>尾花沢市・大石田町</t>
    </r>
  </si>
  <si>
    <r>
      <rPr>
        <sz val="11"/>
        <rFont val="ＭＳ 明朝"/>
        <family val="1"/>
        <charset val="128"/>
      </rPr>
      <t>尾花沢市北町一丁目</t>
    </r>
    <r>
      <rPr>
        <sz val="11"/>
        <rFont val="Century"/>
        <family val="1"/>
      </rPr>
      <t xml:space="preserve">10-5
</t>
    </r>
    <r>
      <rPr>
        <sz val="11"/>
        <rFont val="ＭＳ 明朝"/>
        <family val="1"/>
        <charset val="128"/>
      </rPr>
      <t>　　斎　藤　芳　信</t>
    </r>
  </si>
  <si>
    <r>
      <rPr>
        <sz val="11"/>
        <rFont val="ＭＳ 明朝"/>
        <family val="1"/>
        <charset val="128"/>
      </rPr>
      <t>山辺町</t>
    </r>
  </si>
  <si>
    <r>
      <rPr>
        <sz val="11"/>
        <rFont val="ＭＳ 明朝"/>
        <family val="1"/>
        <charset val="128"/>
      </rPr>
      <t>放　　　　流　　　　数　　　　量</t>
    </r>
  </si>
  <si>
    <r>
      <rPr>
        <sz val="11"/>
        <rFont val="ＭＳ 明朝"/>
        <family val="1"/>
        <charset val="128"/>
      </rPr>
      <t>事務所所在地及び代表者氏名</t>
    </r>
  </si>
  <si>
    <r>
      <rPr>
        <sz val="11"/>
        <rFont val="ＭＳ 明朝"/>
        <family val="1"/>
        <charset val="128"/>
      </rPr>
      <t>払込済
出資金</t>
    </r>
  </si>
  <si>
    <r>
      <rPr>
        <sz val="11"/>
        <rFont val="ＭＳ 明朝"/>
        <family val="1"/>
        <charset val="128"/>
      </rPr>
      <t>山形県内水面総合</t>
    </r>
  </si>
  <si>
    <r>
      <rPr>
        <sz val="11"/>
        <rFont val="ＭＳ 明朝"/>
        <family val="1"/>
        <charset val="128"/>
      </rPr>
      <t>天童市石鳥居</t>
    </r>
    <r>
      <rPr>
        <sz val="11"/>
        <rFont val="Century"/>
        <family val="1"/>
      </rPr>
      <t>1-2-47</t>
    </r>
    <rPh sb="3" eb="4">
      <t>イシ</t>
    </rPh>
    <rPh sb="4" eb="6">
      <t>トリイ</t>
    </rPh>
    <phoneticPr fontId="14"/>
  </si>
  <si>
    <r>
      <rPr>
        <sz val="11"/>
        <rFont val="ＭＳ 明朝"/>
        <family val="1"/>
        <charset val="128"/>
      </rPr>
      <t>県一円</t>
    </r>
  </si>
  <si>
    <r>
      <rPr>
        <sz val="11"/>
        <rFont val="ＭＳ 明朝"/>
        <family val="1"/>
        <charset val="128"/>
      </rPr>
      <t>－</t>
    </r>
  </si>
  <si>
    <r>
      <rPr>
        <sz val="11"/>
        <rFont val="ＭＳ 明朝"/>
        <family val="1"/>
        <charset val="128"/>
      </rPr>
      <t>青　木　　</t>
    </r>
    <r>
      <rPr>
        <sz val="11"/>
        <rFont val="Century"/>
        <family val="1"/>
      </rPr>
      <t xml:space="preserve"> </t>
    </r>
    <r>
      <rPr>
        <sz val="11"/>
        <rFont val="ＭＳ 明朝"/>
        <family val="1"/>
        <charset val="128"/>
      </rPr>
      <t>一</t>
    </r>
    <rPh sb="0" eb="1">
      <t>アオ</t>
    </rPh>
    <rPh sb="2" eb="3">
      <t>キ</t>
    </rPh>
    <rPh sb="6" eb="7">
      <t>イチ</t>
    </rPh>
    <phoneticPr fontId="14"/>
  </si>
  <si>
    <r>
      <rPr>
        <sz val="11"/>
        <rFont val="ＭＳ 明朝"/>
        <family val="1"/>
        <charset val="128"/>
      </rPr>
      <t>さけ採捕</t>
    </r>
  </si>
  <si>
    <r>
      <rPr>
        <sz val="11"/>
        <rFont val="ＭＳ 明朝"/>
        <family val="1"/>
        <charset val="128"/>
      </rPr>
      <t>小型定置</t>
    </r>
  </si>
  <si>
    <r>
      <rPr>
        <sz val="11"/>
        <rFont val="ＭＳ 明朝"/>
        <family val="1"/>
        <charset val="128"/>
      </rPr>
      <t>養殖</t>
    </r>
  </si>
  <si>
    <r>
      <rPr>
        <sz val="11"/>
        <rFont val="ＭＳ 明朝"/>
        <family val="1"/>
        <charset val="128"/>
      </rPr>
      <t>高瀬川鮭</t>
    </r>
  </si>
  <si>
    <r>
      <rPr>
        <sz val="11"/>
        <rFont val="ＭＳ 明朝"/>
        <family val="1"/>
        <charset val="128"/>
      </rPr>
      <t>洗沢鮭</t>
    </r>
  </si>
  <si>
    <r>
      <rPr>
        <sz val="11"/>
        <rFont val="ＭＳ 明朝"/>
        <family val="1"/>
        <charset val="128"/>
      </rPr>
      <t>箕輪鮭</t>
    </r>
  </si>
  <si>
    <r>
      <rPr>
        <sz val="11"/>
        <rFont val="ＭＳ 明朝"/>
        <family val="1"/>
        <charset val="128"/>
      </rPr>
      <t>日向川鮭</t>
    </r>
  </si>
  <si>
    <r>
      <rPr>
        <sz val="11"/>
        <rFont val="ＭＳ 明朝"/>
        <family val="1"/>
        <charset val="128"/>
      </rPr>
      <t>清川鮭増殖</t>
    </r>
  </si>
  <si>
    <r>
      <rPr>
        <sz val="11"/>
        <rFont val="ＭＳ 明朝"/>
        <family val="1"/>
        <charset val="128"/>
      </rPr>
      <t>赤川鮭</t>
    </r>
  </si>
  <si>
    <r>
      <rPr>
        <sz val="11"/>
        <rFont val="ＭＳ 明朝"/>
        <family val="1"/>
        <charset val="128"/>
      </rPr>
      <t>※　さけ採捕の単位は尾</t>
    </r>
  </si>
  <si>
    <r>
      <rPr>
        <sz val="11"/>
        <rFont val="ＭＳ 明朝"/>
        <family val="1"/>
        <charset val="128"/>
      </rPr>
      <t>組合名</t>
    </r>
  </si>
  <si>
    <r>
      <rPr>
        <sz val="11"/>
        <rFont val="ＭＳ 明朝"/>
        <family val="1"/>
        <charset val="128"/>
      </rPr>
      <t>事務所所在地</t>
    </r>
  </si>
  <si>
    <r>
      <rPr>
        <sz val="11"/>
        <rFont val="ＭＳ 明朝"/>
        <family val="1"/>
        <charset val="128"/>
      </rPr>
      <t>払込済出資金</t>
    </r>
  </si>
  <si>
    <r>
      <rPr>
        <sz val="11"/>
        <rFont val="ＭＳ 明朝"/>
        <family val="1"/>
        <charset val="128"/>
      </rPr>
      <t>及び代表者氏名</t>
    </r>
  </si>
  <si>
    <r>
      <rPr>
        <sz val="11"/>
        <rFont val="ＭＳ 明朝"/>
        <family val="1"/>
        <charset val="128"/>
      </rPr>
      <t>山形県内水面</t>
    </r>
  </si>
  <si>
    <r>
      <rPr>
        <sz val="11"/>
        <rFont val="ＭＳ 明朝"/>
        <family val="1"/>
        <charset val="128"/>
      </rPr>
      <t>山形市松波二丁目</t>
    </r>
    <r>
      <rPr>
        <sz val="11"/>
        <rFont val="Century"/>
        <family val="1"/>
      </rPr>
      <t>8-1</t>
    </r>
  </si>
  <si>
    <r>
      <rPr>
        <sz val="11"/>
        <rFont val="ＭＳ 明朝"/>
        <family val="1"/>
        <charset val="128"/>
      </rPr>
      <t>代表理事会長</t>
    </r>
    <r>
      <rPr>
        <sz val="11"/>
        <rFont val="Century"/>
        <family val="1"/>
      </rPr>
      <t xml:space="preserve">   </t>
    </r>
    <r>
      <rPr>
        <sz val="11"/>
        <rFont val="ＭＳ 明朝"/>
        <family val="1"/>
        <charset val="128"/>
      </rPr>
      <t>島軒　治夫</t>
    </r>
  </si>
  <si>
    <r>
      <rPr>
        <sz val="11"/>
        <rFont val="ＭＳ 明朝"/>
        <family val="1"/>
        <charset val="128"/>
      </rPr>
      <t>事業実績</t>
    </r>
  </si>
  <si>
    <r>
      <rPr>
        <sz val="11"/>
        <rFont val="ＭＳ 明朝"/>
        <family val="1"/>
        <charset val="128"/>
      </rPr>
      <t>保　険　加　入　実　績</t>
    </r>
  </si>
  <si>
    <r>
      <rPr>
        <sz val="11"/>
        <rFont val="ＭＳ 明朝"/>
        <family val="1"/>
        <charset val="128"/>
      </rPr>
      <t>保険金支払実績</t>
    </r>
  </si>
  <si>
    <r>
      <rPr>
        <sz val="11"/>
        <rFont val="ＭＳ 明朝"/>
        <family val="1"/>
        <charset val="128"/>
      </rPr>
      <t>隻　　数</t>
    </r>
  </si>
  <si>
    <r>
      <rPr>
        <sz val="11"/>
        <rFont val="ＭＳ 明朝"/>
        <family val="1"/>
        <charset val="128"/>
      </rPr>
      <t>ト　ン　数</t>
    </r>
  </si>
  <si>
    <r>
      <rPr>
        <sz val="11"/>
        <rFont val="ＭＳ 明朝"/>
        <family val="1"/>
        <charset val="128"/>
      </rPr>
      <t>保険価額</t>
    </r>
  </si>
  <si>
    <r>
      <rPr>
        <sz val="11"/>
        <rFont val="ＭＳ 明朝"/>
        <family val="1"/>
        <charset val="128"/>
      </rPr>
      <t>保険金額</t>
    </r>
  </si>
  <si>
    <r>
      <rPr>
        <sz val="11"/>
        <rFont val="ＭＳ 明朝"/>
        <family val="1"/>
        <charset val="128"/>
      </rPr>
      <t>全損</t>
    </r>
  </si>
  <si>
    <r>
      <rPr>
        <sz val="11"/>
        <rFont val="ＭＳ 明朝"/>
        <family val="1"/>
        <charset val="128"/>
      </rPr>
      <t>分損</t>
    </r>
  </si>
  <si>
    <r>
      <rPr>
        <sz val="11"/>
        <rFont val="ＭＳ 明朝"/>
        <family val="1"/>
        <charset val="128"/>
      </rPr>
      <t>救助費</t>
    </r>
  </si>
  <si>
    <r>
      <rPr>
        <sz val="11"/>
        <rFont val="ＭＳ 明朝"/>
        <family val="1"/>
        <charset val="128"/>
      </rPr>
      <t>保険期間満了</t>
    </r>
  </si>
  <si>
    <r>
      <rPr>
        <sz val="11"/>
        <rFont val="ＭＳ 明朝"/>
        <family val="1"/>
        <charset val="128"/>
      </rPr>
      <t>隻数</t>
    </r>
  </si>
  <si>
    <r>
      <rPr>
        <sz val="11"/>
        <rFont val="ＭＳ 明朝"/>
        <family val="1"/>
        <charset val="128"/>
      </rPr>
      <t>金額</t>
    </r>
  </si>
  <si>
    <r>
      <rPr>
        <sz val="11"/>
        <rFont val="ＭＳ 明朝"/>
        <family val="1"/>
        <charset val="128"/>
      </rPr>
      <t>普通損害</t>
    </r>
  </si>
  <si>
    <r>
      <rPr>
        <sz val="11"/>
        <rFont val="ＭＳ 明朝"/>
        <family val="1"/>
        <charset val="128"/>
      </rPr>
      <t>隻</t>
    </r>
  </si>
  <si>
    <r>
      <rPr>
        <sz val="11"/>
        <rFont val="ＭＳ 明朝"/>
        <family val="1"/>
        <charset val="128"/>
      </rPr>
      <t>トン</t>
    </r>
  </si>
  <si>
    <r>
      <rPr>
        <sz val="11"/>
        <rFont val="ＭＳ 明朝"/>
        <family val="1"/>
        <charset val="128"/>
      </rPr>
      <t>満期</t>
    </r>
  </si>
  <si>
    <r>
      <rPr>
        <sz val="11"/>
        <rFont val="ＭＳ 明朝"/>
        <family val="1"/>
        <charset val="128"/>
      </rPr>
      <t>特殊</t>
    </r>
  </si>
  <si>
    <r>
      <rPr>
        <sz val="11"/>
        <rFont val="ＭＳ 明朝"/>
        <family val="1"/>
        <charset val="128"/>
      </rPr>
      <t>給与</t>
    </r>
  </si>
  <si>
    <r>
      <rPr>
        <sz val="11"/>
        <rFont val="ＭＳ 明朝"/>
        <family val="1"/>
        <charset val="128"/>
      </rPr>
      <t>船主責任</t>
    </r>
  </si>
  <si>
    <r>
      <rPr>
        <sz val="11"/>
        <rFont val="ＭＳ 明朝"/>
        <family val="1"/>
        <charset val="128"/>
      </rPr>
      <t>基本</t>
    </r>
  </si>
  <si>
    <r>
      <rPr>
        <sz val="11"/>
        <rFont val="ＭＳ 明朝"/>
        <family val="1"/>
        <charset val="128"/>
      </rPr>
      <t>人命</t>
    </r>
  </si>
  <si>
    <r>
      <rPr>
        <sz val="11"/>
        <rFont val="ＭＳ 明朝"/>
        <family val="1"/>
        <charset val="128"/>
      </rPr>
      <t>乗客損害</t>
    </r>
  </si>
  <si>
    <r>
      <rPr>
        <sz val="11"/>
        <rFont val="ＭＳ 明朝"/>
        <family val="1"/>
        <charset val="128"/>
      </rPr>
      <t>乗組船主</t>
    </r>
  </si>
  <si>
    <r>
      <rPr>
        <sz val="11"/>
        <rFont val="ＭＳ 明朝"/>
        <family val="1"/>
        <charset val="128"/>
      </rPr>
      <t>任意保険</t>
    </r>
  </si>
  <si>
    <t>-</t>
  </si>
  <si>
    <r>
      <rPr>
        <sz val="11"/>
        <rFont val="ＭＳ 明朝"/>
        <family val="1"/>
        <charset val="128"/>
      </rPr>
      <t>積荷</t>
    </r>
  </si>
  <si>
    <r>
      <rPr>
        <sz val="11"/>
        <rFont val="ＭＳ 明朝"/>
        <family val="1"/>
        <charset val="128"/>
      </rPr>
      <t>海外操業</t>
    </r>
  </si>
  <si>
    <r>
      <rPr>
        <sz val="11"/>
        <rFont val="ＭＳ 明朝"/>
        <family val="1"/>
        <charset val="128"/>
      </rPr>
      <t>設立年月日</t>
    </r>
  </si>
  <si>
    <r>
      <rPr>
        <sz val="11"/>
        <rFont val="ＭＳ 明朝"/>
        <family val="1"/>
        <charset val="128"/>
      </rPr>
      <t>理事長</t>
    </r>
  </si>
  <si>
    <r>
      <rPr>
        <sz val="11"/>
        <rFont val="ＭＳ 明朝"/>
        <family val="1"/>
        <charset val="128"/>
      </rPr>
      <t>会員および出資金</t>
    </r>
  </si>
  <si>
    <r>
      <rPr>
        <sz val="11"/>
        <rFont val="ＭＳ 明朝"/>
        <family val="1"/>
        <charset val="128"/>
      </rPr>
      <t>債務保証および償還状況</t>
    </r>
  </si>
  <si>
    <r>
      <rPr>
        <sz val="11"/>
        <rFont val="ＭＳ 明朝"/>
        <family val="1"/>
        <charset val="128"/>
      </rPr>
      <t>区分</t>
    </r>
  </si>
  <si>
    <r>
      <rPr>
        <sz val="11"/>
        <rFont val="ＭＳ 明朝"/>
        <family val="1"/>
        <charset val="128"/>
      </rPr>
      <t>会員数</t>
    </r>
  </si>
  <si>
    <r>
      <rPr>
        <sz val="11"/>
        <rFont val="ＭＳ 明朝"/>
        <family val="1"/>
        <charset val="128"/>
      </rPr>
      <t>口数</t>
    </r>
  </si>
  <si>
    <r>
      <rPr>
        <sz val="11"/>
        <rFont val="ＭＳ 明朝"/>
        <family val="1"/>
        <charset val="128"/>
      </rPr>
      <t>前年度末保証残高</t>
    </r>
  </si>
  <si>
    <r>
      <rPr>
        <sz val="11"/>
        <rFont val="ＭＳ 明朝"/>
        <family val="1"/>
        <charset val="128"/>
      </rPr>
      <t>保証額</t>
    </r>
  </si>
  <si>
    <r>
      <rPr>
        <sz val="11"/>
        <rFont val="ＭＳ 明朝"/>
        <family val="1"/>
        <charset val="128"/>
      </rPr>
      <t>償還額</t>
    </r>
  </si>
  <si>
    <r>
      <rPr>
        <sz val="11"/>
        <rFont val="ＭＳ 明朝"/>
        <family val="1"/>
        <charset val="128"/>
      </rPr>
      <t>代弁額</t>
    </r>
  </si>
  <si>
    <r>
      <rPr>
        <sz val="11"/>
        <rFont val="ＭＳ 明朝"/>
        <family val="1"/>
        <charset val="128"/>
      </rPr>
      <t>本年度末残高</t>
    </r>
  </si>
  <si>
    <r>
      <rPr>
        <sz val="11"/>
        <rFont val="ＭＳ 明朝"/>
        <family val="1"/>
        <charset val="128"/>
      </rPr>
      <t>件数</t>
    </r>
  </si>
  <si>
    <r>
      <rPr>
        <sz val="11"/>
        <rFont val="ＭＳ 明朝"/>
        <family val="1"/>
        <charset val="128"/>
      </rPr>
      <t>市町村</t>
    </r>
  </si>
  <si>
    <r>
      <rPr>
        <sz val="11"/>
        <rFont val="ＭＳ 明朝"/>
        <family val="1"/>
        <charset val="128"/>
      </rPr>
      <t>近代化資金</t>
    </r>
  </si>
  <si>
    <r>
      <rPr>
        <sz val="11"/>
        <rFont val="ＭＳ 明朝"/>
        <family val="1"/>
        <charset val="128"/>
      </rPr>
      <t>水産業協同組合</t>
    </r>
  </si>
  <si>
    <r>
      <rPr>
        <sz val="11"/>
        <rFont val="ＭＳ 明朝"/>
        <family val="1"/>
        <charset val="128"/>
      </rPr>
      <t>一般資金</t>
    </r>
    <rPh sb="0" eb="2">
      <t>イッパン</t>
    </rPh>
    <rPh sb="2" eb="4">
      <t>シキン</t>
    </rPh>
    <phoneticPr fontId="14"/>
  </si>
  <si>
    <r>
      <rPr>
        <sz val="11"/>
        <rFont val="ＭＳ 明朝"/>
        <family val="1"/>
        <charset val="128"/>
      </rPr>
      <t>金融公庫</t>
    </r>
  </si>
  <si>
    <r>
      <rPr>
        <sz val="11"/>
        <rFont val="ＭＳ 明朝"/>
        <family val="1"/>
        <charset val="128"/>
      </rPr>
      <t>法人</t>
    </r>
  </si>
  <si>
    <r>
      <rPr>
        <sz val="11"/>
        <rFont val="ＭＳ 明朝"/>
        <family val="1"/>
        <charset val="128"/>
      </rPr>
      <t>一般緊急</t>
    </r>
  </si>
  <si>
    <r>
      <rPr>
        <sz val="11"/>
        <rFont val="ＭＳ 明朝"/>
        <family val="1"/>
        <charset val="128"/>
      </rPr>
      <t>個人</t>
    </r>
  </si>
  <si>
    <r>
      <rPr>
        <sz val="11"/>
        <rFont val="ＭＳ 明朝"/>
        <family val="1"/>
        <charset val="128"/>
      </rPr>
      <t>借替緊急</t>
    </r>
  </si>
  <si>
    <r>
      <rPr>
        <sz val="11"/>
        <rFont val="ＭＳ 明朝"/>
        <family val="1"/>
        <charset val="128"/>
      </rPr>
      <t>任意団体</t>
    </r>
  </si>
  <si>
    <r>
      <rPr>
        <sz val="11"/>
        <rFont val="ＭＳ 明朝"/>
        <family val="1"/>
        <charset val="128"/>
      </rPr>
      <t>その他一般資金</t>
    </r>
  </si>
  <si>
    <r>
      <rPr>
        <sz val="11"/>
        <rFont val="ＭＳ 明朝"/>
        <family val="1"/>
        <charset val="128"/>
      </rPr>
      <t>金融機関</t>
    </r>
  </si>
  <si>
    <r>
      <rPr>
        <sz val="11"/>
        <rFont val="ＭＳ 明朝"/>
        <family val="1"/>
        <charset val="128"/>
      </rPr>
      <t>小計</t>
    </r>
  </si>
  <si>
    <r>
      <rPr>
        <sz val="11"/>
        <rFont val="ＭＳ 明朝"/>
        <family val="1"/>
        <charset val="128"/>
      </rPr>
      <t>鶴岡市三瀬字宮の前</t>
    </r>
    <r>
      <rPr>
        <sz val="11"/>
        <rFont val="Century"/>
        <family val="1"/>
      </rPr>
      <t>32</t>
    </r>
    <r>
      <rPr>
        <sz val="11"/>
        <rFont val="ＭＳ 明朝"/>
        <family val="1"/>
        <charset val="128"/>
      </rPr>
      <t>の</t>
    </r>
    <r>
      <rPr>
        <sz val="11"/>
        <rFont val="Century"/>
        <family val="1"/>
      </rPr>
      <t xml:space="preserve">1 </t>
    </r>
    <r>
      <rPr>
        <sz val="11"/>
        <rFont val="ＭＳ 明朝"/>
        <family val="1"/>
        <charset val="128"/>
      </rPr>
      <t>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理</t>
    </r>
    <r>
      <rPr>
        <sz val="11"/>
        <rFont val="Century"/>
        <family val="1"/>
      </rPr>
      <t xml:space="preserve"> </t>
    </r>
    <r>
      <rPr>
        <sz val="11"/>
        <rFont val="ＭＳ 明朝"/>
        <family val="1"/>
        <charset val="128"/>
      </rPr>
      <t>事</t>
    </r>
    <r>
      <rPr>
        <sz val="11"/>
        <rFont val="Century"/>
        <family val="1"/>
      </rPr>
      <t xml:space="preserve"> </t>
    </r>
    <r>
      <rPr>
        <sz val="11"/>
        <rFont val="ＭＳ 明朝"/>
        <family val="1"/>
        <charset val="128"/>
      </rPr>
      <t>長　佐藤　正明</t>
    </r>
    <rPh sb="34" eb="36">
      <t>サトウ</t>
    </rPh>
    <rPh sb="37" eb="39">
      <t>マサアキ</t>
    </rPh>
    <phoneticPr fontId="14"/>
  </si>
  <si>
    <r>
      <rPr>
        <sz val="11"/>
        <rFont val="ＭＳ 明朝"/>
        <family val="1"/>
        <charset val="128"/>
      </rPr>
      <t>山形市松波二丁目</t>
    </r>
    <r>
      <rPr>
        <sz val="11"/>
        <rFont val="Century"/>
        <family val="1"/>
      </rPr>
      <t>8</t>
    </r>
    <r>
      <rPr>
        <sz val="11"/>
        <rFont val="ＭＳ 明朝"/>
        <family val="1"/>
        <charset val="128"/>
      </rPr>
      <t>の</t>
    </r>
    <r>
      <rPr>
        <sz val="11"/>
        <rFont val="Century"/>
        <family val="1"/>
      </rPr>
      <t xml:space="preserve">1
</t>
    </r>
    <r>
      <rPr>
        <sz val="11"/>
        <rFont val="ＭＳ 明朝"/>
        <family val="1"/>
        <charset val="128"/>
      </rPr>
      <t>会長理事　尾形　修一郎</t>
    </r>
    <phoneticPr fontId="14"/>
  </si>
  <si>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の</t>
    </r>
    <r>
      <rPr>
        <sz val="11"/>
        <rFont val="Century"/>
        <family val="1"/>
      </rPr>
      <t xml:space="preserve"> </t>
    </r>
    <r>
      <rPr>
        <sz val="11"/>
        <rFont val="ＭＳ 明朝"/>
        <family val="1"/>
        <charset val="128"/>
      </rPr>
      <t>概</t>
    </r>
    <r>
      <rPr>
        <sz val="11"/>
        <rFont val="Century"/>
        <family val="1"/>
      </rPr>
      <t xml:space="preserve"> </t>
    </r>
    <r>
      <rPr>
        <sz val="11"/>
        <rFont val="ＭＳ 明朝"/>
        <family val="1"/>
        <charset val="128"/>
      </rPr>
      <t>要</t>
    </r>
  </si>
  <si>
    <r>
      <rPr>
        <sz val="11"/>
        <rFont val="ＭＳ 明朝"/>
        <family val="1"/>
        <charset val="128"/>
      </rPr>
      <t>団　　　体　　　名</t>
    </r>
  </si>
  <si>
    <r>
      <rPr>
        <sz val="11"/>
        <rFont val="ＭＳ 明朝"/>
        <family val="1"/>
        <charset val="128"/>
      </rPr>
      <t>休漁補償</t>
    </r>
  </si>
  <si>
    <r>
      <rPr>
        <sz val="11"/>
        <rFont val="ＭＳ 明朝"/>
        <family val="1"/>
        <charset val="128"/>
      </rPr>
      <t>漁業施設</t>
    </r>
  </si>
  <si>
    <r>
      <rPr>
        <sz val="11"/>
        <rFont val="ＭＳ 明朝"/>
        <family val="1"/>
        <charset val="128"/>
      </rPr>
      <t>小型合併漁業</t>
    </r>
  </si>
  <si>
    <r>
      <rPr>
        <sz val="11"/>
        <rFont val="ＭＳ 明朝"/>
        <family val="1"/>
        <charset val="128"/>
      </rPr>
      <t>小型定置漁業</t>
    </r>
  </si>
  <si>
    <r>
      <rPr>
        <sz val="11"/>
        <rFont val="ＭＳ 明朝"/>
        <family val="1"/>
        <charset val="128"/>
      </rPr>
      <t>沖合、小型底曳網漁業</t>
    </r>
  </si>
  <si>
    <r>
      <rPr>
        <sz val="11"/>
        <rFont val="ＭＳ 明朝"/>
        <family val="1"/>
        <charset val="128"/>
      </rPr>
      <t>べにずわいがにかご漁業</t>
    </r>
  </si>
  <si>
    <r>
      <rPr>
        <sz val="11"/>
        <rFont val="ＭＳ 明朝"/>
        <family val="1"/>
        <charset val="128"/>
      </rPr>
      <t>小型いか釣り漁業</t>
    </r>
  </si>
  <si>
    <r>
      <rPr>
        <sz val="11"/>
        <rFont val="ＭＳ 明朝"/>
        <family val="1"/>
        <charset val="128"/>
      </rPr>
      <t>中型いか釣り漁業</t>
    </r>
  </si>
  <si>
    <r>
      <rPr>
        <sz val="11"/>
        <rFont val="ＭＳ 明朝"/>
        <family val="1"/>
        <charset val="128"/>
      </rPr>
      <t>漁
獲</t>
    </r>
  </si>
  <si>
    <r>
      <rPr>
        <sz val="11"/>
        <rFont val="ＭＳ 明朝"/>
        <family val="1"/>
        <charset val="128"/>
      </rPr>
      <t>払戻補てん金</t>
    </r>
  </si>
  <si>
    <r>
      <rPr>
        <sz val="11"/>
        <rFont val="ＭＳ 明朝"/>
        <family val="1"/>
        <charset val="128"/>
      </rPr>
      <t>申込積立金額</t>
    </r>
  </si>
  <si>
    <r>
      <rPr>
        <sz val="11"/>
        <rFont val="ＭＳ 明朝"/>
        <family val="1"/>
        <charset val="128"/>
      </rPr>
      <t>金　額</t>
    </r>
  </si>
  <si>
    <r>
      <rPr>
        <sz val="11"/>
        <rFont val="ＭＳ 明朝"/>
        <family val="1"/>
        <charset val="128"/>
      </rPr>
      <t>支払件数</t>
    </r>
  </si>
  <si>
    <r>
      <rPr>
        <sz val="11"/>
        <rFont val="ＭＳ 明朝"/>
        <family val="1"/>
        <charset val="128"/>
      </rPr>
      <t>共済金額</t>
    </r>
  </si>
  <si>
    <r>
      <rPr>
        <sz val="11"/>
        <rFont val="ＭＳ 明朝"/>
        <family val="1"/>
        <charset val="128"/>
      </rPr>
      <t>共済限度額</t>
    </r>
  </si>
  <si>
    <r>
      <rPr>
        <sz val="11"/>
        <rFont val="ＭＳ 明朝"/>
        <family val="1"/>
        <charset val="128"/>
      </rPr>
      <t>契約件数</t>
    </r>
  </si>
  <si>
    <r>
      <rPr>
        <sz val="11"/>
        <rFont val="ＭＳ 明朝"/>
        <family val="1"/>
        <charset val="128"/>
      </rPr>
      <t>積立ぷらす払戻実績</t>
    </r>
  </si>
  <si>
    <r>
      <rPr>
        <sz val="11"/>
        <rFont val="ＭＳ 明朝"/>
        <family val="1"/>
        <charset val="128"/>
      </rPr>
      <t>共　済　加　入　実　績</t>
    </r>
  </si>
  <si>
    <r>
      <rPr>
        <sz val="11"/>
        <rFont val="ＭＳ 明朝"/>
        <family val="1"/>
        <charset val="128"/>
      </rPr>
      <t>区　　　　分</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</si>
  <si>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実</t>
    </r>
    <r>
      <rPr>
        <sz val="11"/>
        <rFont val="Century"/>
        <family val="1"/>
      </rPr>
      <t xml:space="preserve"> </t>
    </r>
    <r>
      <rPr>
        <sz val="11"/>
        <rFont val="ＭＳ 明朝"/>
        <family val="1"/>
        <charset val="128"/>
      </rPr>
      <t>績</t>
    </r>
  </si>
  <si>
    <r>
      <rPr>
        <sz val="11"/>
        <rFont val="ＭＳ 明朝"/>
        <family val="1"/>
        <charset val="128"/>
      </rPr>
      <t>山形県事務所</t>
    </r>
  </si>
  <si>
    <r>
      <rPr>
        <sz val="11"/>
        <rFont val="ＭＳ 明朝"/>
        <family val="1"/>
        <charset val="128"/>
      </rPr>
      <t>単位：千円</t>
    </r>
  </si>
  <si>
    <r>
      <rPr>
        <sz val="11"/>
        <rFont val="ＭＳ 明朝"/>
        <family val="1"/>
        <charset val="128"/>
      </rPr>
      <t>個</t>
    </r>
    <r>
      <rPr>
        <sz val="11"/>
        <rFont val="Century"/>
        <family val="1"/>
      </rPr>
      <t xml:space="preserve">   </t>
    </r>
    <r>
      <rPr>
        <sz val="11"/>
        <rFont val="ＭＳ 明朝"/>
        <family val="1"/>
        <charset val="128"/>
      </rPr>
      <t>人</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設</t>
    </r>
  </si>
  <si>
    <r>
      <rPr>
        <sz val="11"/>
        <rFont val="ＭＳ 明朝"/>
        <family val="1"/>
        <charset val="128"/>
      </rPr>
      <t>漁</t>
    </r>
    <r>
      <rPr>
        <sz val="11"/>
        <rFont val="Century"/>
        <family val="1"/>
      </rPr>
      <t xml:space="preserve">    </t>
    </r>
    <r>
      <rPr>
        <sz val="11"/>
        <rFont val="ＭＳ 明朝"/>
        <family val="1"/>
        <charset val="128"/>
      </rPr>
      <t>船</t>
    </r>
  </si>
  <si>
    <r>
      <rPr>
        <sz val="11"/>
        <rFont val="ＭＳ 明朝"/>
        <family val="1"/>
        <charset val="128"/>
      </rPr>
      <t>漁具等</t>
    </r>
  </si>
  <si>
    <r>
      <rPr>
        <sz val="11"/>
        <rFont val="ＭＳ 明朝"/>
        <family val="1"/>
        <charset val="128"/>
      </rPr>
      <t>住</t>
    </r>
    <r>
      <rPr>
        <sz val="11"/>
        <rFont val="Century"/>
        <family val="1"/>
      </rPr>
      <t xml:space="preserve">   </t>
    </r>
    <r>
      <rPr>
        <sz val="11"/>
        <rFont val="ＭＳ 明朝"/>
        <family val="1"/>
        <charset val="128"/>
      </rPr>
      <t>宅</t>
    </r>
  </si>
  <si>
    <r>
      <rPr>
        <sz val="11"/>
        <rFont val="ＭＳ 明朝"/>
        <family val="1"/>
        <charset val="128"/>
      </rPr>
      <t>金</t>
    </r>
    <r>
      <rPr>
        <sz val="11"/>
        <rFont val="Century"/>
        <family val="1"/>
      </rPr>
      <t xml:space="preserve"> </t>
    </r>
    <r>
      <rPr>
        <sz val="11"/>
        <rFont val="ＭＳ 明朝"/>
        <family val="1"/>
        <charset val="128"/>
      </rPr>
      <t>額</t>
    </r>
  </si>
  <si>
    <r>
      <rPr>
        <sz val="12"/>
        <rFont val="ＭＳ 明朝"/>
        <family val="1"/>
        <charset val="128"/>
      </rPr>
      <t>イ　内</t>
    </r>
    <r>
      <rPr>
        <sz val="12"/>
        <rFont val="Century"/>
        <family val="1"/>
      </rPr>
      <t xml:space="preserve"> </t>
    </r>
    <r>
      <rPr>
        <sz val="12"/>
        <rFont val="ＭＳ 明朝"/>
        <family val="1"/>
        <charset val="128"/>
      </rPr>
      <t>水</t>
    </r>
    <r>
      <rPr>
        <sz val="12"/>
        <rFont val="Century"/>
        <family val="1"/>
      </rPr>
      <t xml:space="preserve"> </t>
    </r>
    <r>
      <rPr>
        <sz val="12"/>
        <rFont val="ＭＳ 明朝"/>
        <family val="1"/>
        <charset val="128"/>
      </rPr>
      <t>面</t>
    </r>
  </si>
  <si>
    <r>
      <rPr>
        <sz val="11"/>
        <rFont val="ＭＳ 明朝"/>
        <family val="1"/>
        <charset val="128"/>
      </rPr>
      <t>経営等改善資金</t>
    </r>
  </si>
  <si>
    <r>
      <rPr>
        <sz val="11"/>
        <rFont val="ＭＳ 明朝"/>
        <family val="1"/>
        <charset val="128"/>
      </rPr>
      <t>生活改善資金</t>
    </r>
  </si>
  <si>
    <r>
      <rPr>
        <sz val="11"/>
        <rFont val="ＭＳ 明朝"/>
        <family val="1"/>
        <charset val="128"/>
      </rPr>
      <t>青年漁業者等
養成確保資金</t>
    </r>
  </si>
  <si>
    <t>m</t>
  </si>
  <si>
    <t xml:space="preserve">   (499.4) 
    224.4</t>
  </si>
  <si>
    <t xml:space="preserve"> (1,094.5)
    252.1</t>
  </si>
  <si>
    <t xml:space="preserve">   (261.8) 
    250.0</t>
  </si>
  <si>
    <t xml:space="preserve">   (761.0) 
    338.9</t>
  </si>
  <si>
    <t xml:space="preserve">   (275.4)
    252.4</t>
  </si>
  <si>
    <t xml:space="preserve">    (30.6) 
        ―</t>
  </si>
  <si>
    <t xml:space="preserve">   (781.9) 
    427.3</t>
  </si>
  <si>
    <t xml:space="preserve">   (187.0) 
     17.0</t>
  </si>
  <si>
    <t xml:space="preserve">   (790.3) 
    531.6</t>
  </si>
  <si>
    <t xml:space="preserve">   (183.5) 
     44.1</t>
  </si>
  <si>
    <t xml:space="preserve">    (72.0) 
        ― </t>
  </si>
  <si>
    <t xml:space="preserve"> (1,591.0)
  1,363.0</t>
  </si>
  <si>
    <t xml:space="preserve"> (2,804.0) 
  1,386.0</t>
  </si>
  <si>
    <r>
      <rPr>
        <sz val="11"/>
        <color theme="1"/>
        <rFont val="ＭＳ 明朝"/>
        <family val="1"/>
        <charset val="128"/>
      </rPr>
      <t>　</t>
    </r>
    <r>
      <rPr>
        <sz val="11"/>
        <color theme="1"/>
        <rFont val="Century"/>
        <family val="1"/>
      </rPr>
      <t xml:space="preserve"> </t>
    </r>
    <r>
      <rPr>
        <sz val="11"/>
        <color theme="1"/>
        <rFont val="ＭＳ 明朝"/>
        <family val="1"/>
        <charset val="128"/>
      </rPr>
      <t>ア．県管理漁港</t>
    </r>
  </si>
  <si>
    <r>
      <rPr>
        <sz val="11"/>
        <color theme="1"/>
        <rFont val="ＭＳ 明朝"/>
        <family val="1"/>
        <charset val="128"/>
      </rPr>
      <t>漁　港　名　称</t>
    </r>
  </si>
  <si>
    <r>
      <rPr>
        <sz val="11"/>
        <color theme="1"/>
        <rFont val="ＭＳ 明朝"/>
        <family val="1"/>
        <charset val="128"/>
      </rPr>
      <t>所　在　地</t>
    </r>
  </si>
  <si>
    <r>
      <rPr>
        <sz val="11"/>
        <color theme="1"/>
        <rFont val="ＭＳ 明朝"/>
        <family val="1"/>
        <charset val="128"/>
      </rPr>
      <t>第</t>
    </r>
    <r>
      <rPr>
        <sz val="11"/>
        <color theme="1"/>
        <rFont val="Century"/>
        <family val="1"/>
      </rPr>
      <t>4</t>
    </r>
    <r>
      <rPr>
        <sz val="11"/>
        <color theme="1"/>
        <rFont val="ＭＳ 明朝"/>
        <family val="1"/>
        <charset val="128"/>
      </rPr>
      <t>種漁港</t>
    </r>
  </si>
  <si>
    <r>
      <rPr>
        <sz val="11"/>
        <color theme="1"/>
        <rFont val="ＭＳ 明朝"/>
        <family val="1"/>
        <charset val="128"/>
      </rPr>
      <t>酒田市飛島</t>
    </r>
  </si>
  <si>
    <r>
      <rPr>
        <sz val="11"/>
        <color theme="1"/>
        <rFont val="ＭＳ 明朝"/>
        <family val="1"/>
        <charset val="128"/>
      </rPr>
      <t>第</t>
    </r>
    <r>
      <rPr>
        <sz val="11"/>
        <color theme="1"/>
        <rFont val="Century"/>
        <family val="1"/>
      </rPr>
      <t>2</t>
    </r>
    <r>
      <rPr>
        <sz val="11"/>
        <color theme="1"/>
        <rFont val="ＭＳ 明朝"/>
        <family val="1"/>
        <charset val="128"/>
      </rPr>
      <t>種漁港</t>
    </r>
  </si>
  <si>
    <r>
      <rPr>
        <sz val="11"/>
        <color theme="1"/>
        <rFont val="ＭＳ 明朝"/>
        <family val="1"/>
        <charset val="128"/>
      </rPr>
      <t>由良漁港</t>
    </r>
  </si>
  <si>
    <r>
      <rPr>
        <sz val="11"/>
        <color theme="1"/>
        <rFont val="ＭＳ 明朝"/>
        <family val="1"/>
        <charset val="128"/>
      </rPr>
      <t>鶴岡市由良</t>
    </r>
  </si>
  <si>
    <r>
      <rPr>
        <sz val="11"/>
        <color theme="1"/>
        <rFont val="ＭＳ 明朝"/>
        <family val="1"/>
        <charset val="128"/>
      </rPr>
      <t>堅苔沢漁港</t>
    </r>
  </si>
  <si>
    <r>
      <rPr>
        <sz val="11"/>
        <color theme="1"/>
        <rFont val="ＭＳ 明朝"/>
        <family val="1"/>
        <charset val="128"/>
      </rPr>
      <t>鶴岡市堅苔沢</t>
    </r>
  </si>
  <si>
    <r>
      <rPr>
        <sz val="11"/>
        <color theme="1"/>
        <rFont val="ＭＳ 明朝"/>
        <family val="1"/>
        <charset val="128"/>
      </rPr>
      <t>第</t>
    </r>
    <r>
      <rPr>
        <sz val="11"/>
        <color theme="1"/>
        <rFont val="Century"/>
        <family val="1"/>
      </rPr>
      <t>1</t>
    </r>
    <r>
      <rPr>
        <sz val="11"/>
        <color theme="1"/>
        <rFont val="ＭＳ 明朝"/>
        <family val="1"/>
        <charset val="128"/>
      </rPr>
      <t>種漁港</t>
    </r>
  </si>
  <si>
    <r>
      <rPr>
        <sz val="11"/>
        <color theme="1"/>
        <rFont val="ＭＳ 明朝"/>
        <family val="1"/>
        <charset val="128"/>
      </rPr>
      <t>吹浦漁港</t>
    </r>
  </si>
  <si>
    <r>
      <rPr>
        <sz val="11"/>
        <color theme="1"/>
        <rFont val="ＭＳ 明朝"/>
        <family val="1"/>
        <charset val="128"/>
      </rPr>
      <t>遊佐町吹浦</t>
    </r>
  </si>
  <si>
    <r>
      <rPr>
        <sz val="11"/>
        <color theme="1"/>
        <rFont val="ＭＳ 明朝"/>
        <family val="1"/>
        <charset val="128"/>
      </rPr>
      <t>小波渡漁港</t>
    </r>
  </si>
  <si>
    <r>
      <rPr>
        <sz val="11"/>
        <color theme="1"/>
        <rFont val="ＭＳ 明朝"/>
        <family val="1"/>
        <charset val="128"/>
      </rPr>
      <t>鶴岡市小波渡</t>
    </r>
  </si>
  <si>
    <r>
      <rPr>
        <sz val="11"/>
        <color theme="1"/>
        <rFont val="ＭＳ 明朝"/>
        <family val="1"/>
        <charset val="128"/>
      </rPr>
      <t>米子漁港</t>
    </r>
  </si>
  <si>
    <r>
      <rPr>
        <sz val="11"/>
        <color theme="1"/>
        <rFont val="ＭＳ 明朝"/>
        <family val="1"/>
        <charset val="128"/>
      </rPr>
      <t>鶴岡市温海</t>
    </r>
  </si>
  <si>
    <r>
      <rPr>
        <sz val="11"/>
        <color theme="1"/>
        <rFont val="ＭＳ 明朝"/>
        <family val="1"/>
        <charset val="128"/>
      </rPr>
      <t>実施件数</t>
    </r>
  </si>
  <si>
    <r>
      <t>2</t>
    </r>
    <r>
      <rPr>
        <sz val="11"/>
        <color theme="1"/>
        <rFont val="ＭＳ 明朝"/>
        <family val="1"/>
        <charset val="128"/>
      </rPr>
      <t>名</t>
    </r>
  </si>
  <si>
    <r>
      <rPr>
        <sz val="11"/>
        <color theme="1"/>
        <rFont val="ＭＳ 明朝"/>
        <family val="1"/>
        <charset val="128"/>
      </rPr>
      <t>ウ．漁船以外の船舶の利用</t>
    </r>
  </si>
  <si>
    <r>
      <rPr>
        <sz val="11"/>
        <color theme="1"/>
        <rFont val="ＭＳ 明朝"/>
        <family val="1"/>
        <charset val="128"/>
      </rPr>
      <t>岸壁利用届受理件数</t>
    </r>
  </si>
  <si>
    <r>
      <rPr>
        <sz val="11"/>
        <color theme="1"/>
        <rFont val="ＭＳ 明朝"/>
        <family val="1"/>
        <charset val="128"/>
      </rPr>
      <t>許可・協議</t>
    </r>
  </si>
  <si>
    <r>
      <rPr>
        <sz val="11"/>
        <color theme="1"/>
        <rFont val="ＭＳ 明朝"/>
        <family val="1"/>
        <charset val="128"/>
      </rPr>
      <t>漁港漁場整備法</t>
    </r>
  </si>
  <si>
    <r>
      <rPr>
        <sz val="11"/>
        <color theme="1"/>
        <rFont val="ＭＳ 明朝"/>
        <family val="1"/>
        <charset val="128"/>
      </rPr>
      <t>件　　　数</t>
    </r>
  </si>
  <si>
    <r>
      <rPr>
        <sz val="11"/>
        <color theme="1"/>
        <rFont val="ＭＳ 明朝"/>
        <family val="1"/>
        <charset val="128"/>
      </rPr>
      <t>計</t>
    </r>
  </si>
  <si>
    <r>
      <rPr>
        <sz val="11"/>
        <color theme="1"/>
        <rFont val="ＭＳ 明朝"/>
        <family val="1"/>
        <charset val="128"/>
      </rPr>
      <t>　</t>
    </r>
    <r>
      <rPr>
        <sz val="11"/>
        <color theme="1"/>
        <rFont val="Century"/>
        <family val="1"/>
      </rPr>
      <t xml:space="preserve">  </t>
    </r>
    <r>
      <rPr>
        <sz val="11"/>
        <color theme="1"/>
        <rFont val="ＭＳ 明朝"/>
        <family val="1"/>
        <charset val="128"/>
      </rPr>
      <t>オ．指定施設使用許可</t>
    </r>
  </si>
  <si>
    <r>
      <rPr>
        <sz val="11"/>
        <color theme="1"/>
        <rFont val="ＭＳ 明朝"/>
        <family val="1"/>
        <charset val="128"/>
      </rPr>
      <t>　漁港施設内にある指定施設を使用する場合は漁港管理条例に基づく指定施設の使用許可が必要となる。</t>
    </r>
    <phoneticPr fontId="4"/>
  </si>
  <si>
    <r>
      <rPr>
        <sz val="11"/>
        <color theme="1"/>
        <rFont val="ＭＳ 明朝"/>
        <family val="1"/>
        <charset val="128"/>
      </rPr>
      <t>公募方式により選定された山形県漁業協同組合が指定管理者となっている。　</t>
    </r>
  </si>
  <si>
    <r>
      <rPr>
        <sz val="11"/>
        <color theme="1"/>
        <rFont val="ＭＳ 明朝"/>
        <family val="1"/>
        <charset val="128"/>
      </rPr>
      <t>使用許可件数</t>
    </r>
  </si>
  <si>
    <r>
      <rPr>
        <sz val="11"/>
        <color indexed="8"/>
        <rFont val="ＭＳ 明朝"/>
        <family val="1"/>
        <charset val="128"/>
      </rPr>
      <t>総数</t>
    </r>
    <phoneticPr fontId="14"/>
  </si>
  <si>
    <r>
      <rPr>
        <sz val="11"/>
        <color indexed="8"/>
        <rFont val="ＭＳ 明朝"/>
        <family val="1"/>
        <charset val="128"/>
      </rPr>
      <t>酒田</t>
    </r>
    <phoneticPr fontId="14"/>
  </si>
  <si>
    <r>
      <rPr>
        <sz val="11"/>
        <color indexed="8"/>
        <rFont val="ＭＳ 明朝"/>
        <family val="1"/>
        <charset val="128"/>
      </rPr>
      <t>自営漁業就業者
及び
漁業雇われ就業者</t>
    </r>
    <phoneticPr fontId="14"/>
  </si>
  <si>
    <r>
      <rPr>
        <sz val="12"/>
        <color indexed="8"/>
        <rFont val="ＭＳ 明朝"/>
        <family val="1"/>
        <charset val="128"/>
      </rPr>
      <t>５　主要魚種の漁期・漁場</t>
    </r>
  </si>
  <si>
    <r>
      <rPr>
        <sz val="11"/>
        <color indexed="8"/>
        <rFont val="ＭＳ 明朝"/>
        <family val="1"/>
        <charset val="128"/>
      </rPr>
      <t>魚</t>
    </r>
    <r>
      <rPr>
        <sz val="11"/>
        <color indexed="8"/>
        <rFont val="Century"/>
        <family val="1"/>
      </rPr>
      <t xml:space="preserve">   </t>
    </r>
    <r>
      <rPr>
        <sz val="11"/>
        <color indexed="8"/>
        <rFont val="ＭＳ 明朝"/>
        <family val="1"/>
        <charset val="128"/>
      </rPr>
      <t>種</t>
    </r>
  </si>
  <si>
    <r>
      <rPr>
        <sz val="11"/>
        <color indexed="8"/>
        <rFont val="ＭＳ 明朝"/>
        <family val="1"/>
        <charset val="128"/>
      </rPr>
      <t>漁</t>
    </r>
    <r>
      <rPr>
        <sz val="11"/>
        <color indexed="8"/>
        <rFont val="Century"/>
        <family val="1"/>
      </rPr>
      <t xml:space="preserve">  </t>
    </r>
    <r>
      <rPr>
        <sz val="11"/>
        <color indexed="8"/>
        <rFont val="ＭＳ 明朝"/>
        <family val="1"/>
        <charset val="128"/>
      </rPr>
      <t>期</t>
    </r>
  </si>
  <si>
    <r>
      <rPr>
        <sz val="11"/>
        <color indexed="8"/>
        <rFont val="ＭＳ 明朝"/>
        <family val="1"/>
        <charset val="128"/>
      </rPr>
      <t>漁</t>
    </r>
    <r>
      <rPr>
        <sz val="11"/>
        <color indexed="8"/>
        <rFont val="Century"/>
        <family val="1"/>
      </rPr>
      <t xml:space="preserve"> </t>
    </r>
    <r>
      <rPr>
        <sz val="11"/>
        <color indexed="8"/>
        <rFont val="ＭＳ 明朝"/>
        <family val="1"/>
        <charset val="128"/>
      </rPr>
      <t>業</t>
    </r>
    <r>
      <rPr>
        <sz val="11"/>
        <color indexed="8"/>
        <rFont val="Century"/>
        <family val="1"/>
      </rPr>
      <t xml:space="preserve"> </t>
    </r>
    <r>
      <rPr>
        <sz val="11"/>
        <color indexed="8"/>
        <rFont val="ＭＳ 明朝"/>
        <family val="1"/>
        <charset val="128"/>
      </rPr>
      <t>種</t>
    </r>
    <r>
      <rPr>
        <sz val="11"/>
        <color indexed="8"/>
        <rFont val="Century"/>
        <family val="1"/>
      </rPr>
      <t xml:space="preserve"> </t>
    </r>
    <r>
      <rPr>
        <sz val="11"/>
        <color indexed="8"/>
        <rFont val="ＭＳ 明朝"/>
        <family val="1"/>
        <charset val="128"/>
      </rPr>
      <t>類</t>
    </r>
  </si>
  <si>
    <r>
      <rPr>
        <sz val="11"/>
        <color indexed="8"/>
        <rFont val="ＭＳ 明朝"/>
        <family val="1"/>
        <charset val="128"/>
      </rPr>
      <t>まあじ</t>
    </r>
  </si>
  <si>
    <r>
      <t>5</t>
    </r>
    <r>
      <rPr>
        <sz val="11"/>
        <color indexed="8"/>
        <rFont val="ＭＳ 明朝"/>
        <family val="1"/>
        <charset val="128"/>
      </rPr>
      <t>～</t>
    </r>
    <r>
      <rPr>
        <sz val="11"/>
        <color indexed="8"/>
        <rFont val="Century"/>
        <family val="1"/>
      </rPr>
      <t>11</t>
    </r>
    <r>
      <rPr>
        <sz val="11"/>
        <color indexed="8"/>
        <rFont val="ＭＳ 明朝"/>
        <family val="1"/>
        <charset val="128"/>
      </rPr>
      <t>月</t>
    </r>
    <phoneticPr fontId="14"/>
  </si>
  <si>
    <r>
      <rPr>
        <sz val="11"/>
        <color indexed="8"/>
        <rFont val="ＭＳ 明朝"/>
        <family val="1"/>
        <charset val="128"/>
      </rPr>
      <t>地</t>
    </r>
    <r>
      <rPr>
        <sz val="11"/>
        <color indexed="8"/>
        <rFont val="Century"/>
        <family val="1"/>
      </rPr>
      <t xml:space="preserve">  </t>
    </r>
    <r>
      <rPr>
        <sz val="11"/>
        <color indexed="8"/>
        <rFont val="ＭＳ 明朝"/>
        <family val="1"/>
        <charset val="128"/>
      </rPr>
      <t>先</t>
    </r>
  </si>
  <si>
    <r>
      <t>9</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</si>
  <si>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底びき網</t>
    </r>
  </si>
  <si>
    <r>
      <t>200</t>
    </r>
    <r>
      <rPr>
        <sz val="11"/>
        <color indexed="8"/>
        <rFont val="ＭＳ 明朝"/>
        <family val="1"/>
        <charset val="128"/>
      </rPr>
      <t>～</t>
    </r>
    <r>
      <rPr>
        <sz val="11"/>
        <color indexed="8"/>
        <rFont val="Century"/>
        <family val="1"/>
      </rPr>
      <t>300</t>
    </r>
  </si>
  <si>
    <r>
      <rPr>
        <sz val="11"/>
        <color indexed="8"/>
        <rFont val="ＭＳ 明朝"/>
        <family val="1"/>
        <charset val="128"/>
      </rPr>
      <t>ひきなわ釣り</t>
    </r>
  </si>
  <si>
    <r>
      <rPr>
        <sz val="11"/>
        <color indexed="8"/>
        <rFont val="ＭＳ 明朝"/>
        <family val="1"/>
        <charset val="128"/>
      </rPr>
      <t>沿岸</t>
    </r>
    <r>
      <rPr>
        <sz val="11"/>
        <color indexed="8"/>
        <rFont val="Century"/>
        <family val="1"/>
      </rPr>
      <t>1</t>
    </r>
    <r>
      <rPr>
        <sz val="11"/>
        <color indexed="8"/>
        <rFont val="ＭＳ 明朝"/>
        <family val="1"/>
        <charset val="128"/>
      </rPr>
      <t>～</t>
    </r>
    <r>
      <rPr>
        <sz val="11"/>
        <color indexed="8"/>
        <rFont val="Century"/>
        <family val="1"/>
      </rPr>
      <t>5</t>
    </r>
    <r>
      <rPr>
        <sz val="11"/>
        <color indexed="8"/>
        <rFont val="ＭＳ 明朝"/>
        <family val="1"/>
        <charset val="128"/>
      </rPr>
      <t>ﾏｲﾙ内</t>
    </r>
  </si>
  <si>
    <r>
      <t>1</t>
    </r>
    <r>
      <rPr>
        <sz val="11"/>
        <color indexed="8"/>
        <rFont val="ＭＳ 明朝"/>
        <family val="1"/>
        <charset val="128"/>
      </rPr>
      <t>～</t>
    </r>
    <r>
      <rPr>
        <sz val="11"/>
        <color indexed="8"/>
        <rFont val="Century"/>
        <family val="1"/>
      </rPr>
      <t>5</t>
    </r>
    <r>
      <rPr>
        <sz val="11"/>
        <color indexed="8"/>
        <rFont val="ＭＳ 明朝"/>
        <family val="1"/>
        <charset val="128"/>
      </rPr>
      <t>月</t>
    </r>
  </si>
  <si>
    <r>
      <rPr>
        <sz val="11"/>
        <color indexed="8"/>
        <rFont val="ＭＳ 明朝"/>
        <family val="1"/>
        <charset val="128"/>
      </rPr>
      <t>はえなわ</t>
    </r>
  </si>
  <si>
    <r>
      <rPr>
        <sz val="11"/>
        <color indexed="8"/>
        <rFont val="ＭＳ 明朝"/>
        <family val="1"/>
        <charset val="128"/>
      </rPr>
      <t>沖合天然礁</t>
    </r>
  </si>
  <si>
    <r>
      <t>8</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</si>
  <si>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沿岸天然礁･人工魚礁</t>
    </r>
  </si>
  <si>
    <r>
      <t>9</t>
    </r>
    <r>
      <rPr>
        <sz val="11"/>
        <color indexed="8"/>
        <rFont val="ＭＳ 明朝"/>
        <family val="1"/>
        <charset val="128"/>
      </rPr>
      <t>～</t>
    </r>
    <r>
      <rPr>
        <sz val="11"/>
        <color indexed="8"/>
        <rFont val="Century"/>
        <family val="1"/>
      </rPr>
      <t>6</t>
    </r>
    <r>
      <rPr>
        <sz val="11"/>
        <color indexed="8"/>
        <rFont val="ＭＳ 明朝"/>
        <family val="1"/>
        <charset val="128"/>
      </rPr>
      <t>月</t>
    </r>
  </si>
  <si>
    <r>
      <t>130</t>
    </r>
    <r>
      <rPr>
        <sz val="11"/>
        <color indexed="8"/>
        <rFont val="ＭＳ 明朝"/>
        <family val="1"/>
        <charset val="128"/>
      </rPr>
      <t>～</t>
    </r>
    <r>
      <rPr>
        <sz val="11"/>
        <color indexed="8"/>
        <rFont val="Century"/>
        <family val="1"/>
      </rPr>
      <t>300</t>
    </r>
  </si>
  <si>
    <r>
      <t>5</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</si>
  <si>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定置</t>
    </r>
  </si>
  <si>
    <r>
      <t>80</t>
    </r>
    <r>
      <rPr>
        <sz val="11"/>
        <color indexed="8"/>
        <rFont val="ＭＳ 明朝"/>
        <family val="1"/>
        <charset val="128"/>
      </rPr>
      <t>～</t>
    </r>
    <r>
      <rPr>
        <sz val="11"/>
        <color indexed="8"/>
        <rFont val="Century"/>
        <family val="1"/>
      </rPr>
      <t>200</t>
    </r>
  </si>
  <si>
    <r>
      <rPr>
        <sz val="11"/>
        <color indexed="8"/>
        <rFont val="ＭＳ 明朝"/>
        <family val="1"/>
        <charset val="128"/>
      </rPr>
      <t>めじまぐろ</t>
    </r>
  </si>
  <si>
    <r>
      <t>6</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</si>
  <si>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沿岸</t>
    </r>
    <r>
      <rPr>
        <sz val="11"/>
        <color indexed="8"/>
        <rFont val="Century"/>
        <family val="1"/>
      </rPr>
      <t>5</t>
    </r>
    <r>
      <rPr>
        <sz val="11"/>
        <color indexed="8"/>
        <rFont val="ＭＳ 明朝"/>
        <family val="1"/>
        <charset val="128"/>
      </rPr>
      <t>～</t>
    </r>
    <r>
      <rPr>
        <sz val="11"/>
        <color indexed="8"/>
        <rFont val="Century"/>
        <family val="1"/>
      </rPr>
      <t>15</t>
    </r>
    <r>
      <rPr>
        <sz val="11"/>
        <color indexed="8"/>
        <rFont val="ＭＳ 明朝"/>
        <family val="1"/>
        <charset val="128"/>
      </rPr>
      <t>ﾏｲﾙ内</t>
    </r>
  </si>
  <si>
    <r>
      <rPr>
        <sz val="11"/>
        <color indexed="8"/>
        <rFont val="ＭＳ 明朝"/>
        <family val="1"/>
        <charset val="128"/>
      </rPr>
      <t>あぶらつのざめ</t>
    </r>
  </si>
  <si>
    <r>
      <t>12</t>
    </r>
    <r>
      <rPr>
        <sz val="11"/>
        <color indexed="8"/>
        <rFont val="ＭＳ 明朝"/>
        <family val="1"/>
        <charset val="128"/>
      </rPr>
      <t>～</t>
    </r>
    <r>
      <rPr>
        <sz val="11"/>
        <color indexed="8"/>
        <rFont val="Century"/>
        <family val="1"/>
      </rPr>
      <t>4</t>
    </r>
    <r>
      <rPr>
        <sz val="11"/>
        <color indexed="8"/>
        <rFont val="ＭＳ 明朝"/>
        <family val="1"/>
        <charset val="128"/>
      </rPr>
      <t>月</t>
    </r>
  </si>
  <si>
    <r>
      <t>180</t>
    </r>
    <r>
      <rPr>
        <sz val="11"/>
        <color indexed="8"/>
        <rFont val="ＭＳ 明朝"/>
        <family val="1"/>
        <charset val="128"/>
      </rPr>
      <t>～</t>
    </r>
    <r>
      <rPr>
        <sz val="11"/>
        <color indexed="8"/>
        <rFont val="Century"/>
        <family val="1"/>
      </rPr>
      <t>250</t>
    </r>
  </si>
  <si>
    <r>
      <t>8</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</si>
  <si>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大瀬･明石礁･飛島周辺</t>
    </r>
  </si>
  <si>
    <r>
      <t>1</t>
    </r>
    <r>
      <rPr>
        <sz val="11"/>
        <color indexed="8"/>
        <rFont val="ＭＳ 明朝"/>
        <family val="1"/>
        <charset val="128"/>
      </rPr>
      <t>～</t>
    </r>
    <r>
      <rPr>
        <sz val="11"/>
        <color indexed="8"/>
        <rFont val="Century"/>
        <family val="1"/>
      </rPr>
      <t>4</t>
    </r>
    <r>
      <rPr>
        <sz val="11"/>
        <color indexed="8"/>
        <rFont val="ＭＳ 明朝"/>
        <family val="1"/>
        <charset val="128"/>
      </rPr>
      <t>月</t>
    </r>
  </si>
  <si>
    <r>
      <t>150</t>
    </r>
    <r>
      <rPr>
        <sz val="11"/>
        <color indexed="8"/>
        <rFont val="ＭＳ 明朝"/>
        <family val="1"/>
        <charset val="128"/>
      </rPr>
      <t>～</t>
    </r>
    <r>
      <rPr>
        <sz val="11"/>
        <color indexed="8"/>
        <rFont val="Century"/>
        <family val="1"/>
      </rPr>
      <t>300</t>
    </r>
  </si>
  <si>
    <r>
      <t>10</t>
    </r>
    <r>
      <rPr>
        <sz val="11"/>
        <color indexed="8"/>
        <rFont val="ＭＳ 明朝"/>
        <family val="1"/>
        <charset val="128"/>
      </rPr>
      <t>～</t>
    </r>
    <r>
      <rPr>
        <sz val="11"/>
        <color indexed="8"/>
        <rFont val="Century"/>
        <family val="1"/>
      </rPr>
      <t>12</t>
    </r>
    <r>
      <rPr>
        <sz val="11"/>
        <color indexed="8"/>
        <rFont val="ＭＳ 明朝"/>
        <family val="1"/>
        <charset val="128"/>
      </rPr>
      <t>月</t>
    </r>
  </si>
  <si>
    <r>
      <t>2</t>
    </r>
    <r>
      <rPr>
        <sz val="11"/>
        <color indexed="8"/>
        <rFont val="ＭＳ 明朝"/>
        <family val="1"/>
        <charset val="128"/>
      </rPr>
      <t>～</t>
    </r>
    <r>
      <rPr>
        <sz val="11"/>
        <color indexed="8"/>
        <rFont val="Century"/>
        <family val="1"/>
      </rPr>
      <t>4</t>
    </r>
    <r>
      <rPr>
        <sz val="11"/>
        <color indexed="8"/>
        <rFont val="ＭＳ 明朝"/>
        <family val="1"/>
        <charset val="128"/>
      </rPr>
      <t>月</t>
    </r>
  </si>
  <si>
    <r>
      <rPr>
        <sz val="11"/>
        <color indexed="8"/>
        <rFont val="ＭＳ 明朝"/>
        <family val="1"/>
        <charset val="128"/>
      </rPr>
      <t>さし網</t>
    </r>
  </si>
  <si>
    <r>
      <rPr>
        <sz val="11"/>
        <color indexed="8"/>
        <rFont val="ＭＳ 明朝"/>
        <family val="1"/>
        <charset val="128"/>
      </rPr>
      <t>飛島東側の許可漁場</t>
    </r>
  </si>
  <si>
    <r>
      <t>4</t>
    </r>
    <r>
      <rPr>
        <sz val="11"/>
        <color indexed="8"/>
        <rFont val="ＭＳ 明朝"/>
        <family val="1"/>
        <charset val="128"/>
      </rPr>
      <t>～</t>
    </r>
    <r>
      <rPr>
        <sz val="11"/>
        <color indexed="8"/>
        <rFont val="Century"/>
        <family val="1"/>
      </rPr>
      <t>5</t>
    </r>
    <r>
      <rPr>
        <sz val="11"/>
        <color indexed="8"/>
        <rFont val="ＭＳ 明朝"/>
        <family val="1"/>
        <charset val="128"/>
      </rPr>
      <t>月</t>
    </r>
  </si>
  <si>
    <r>
      <rPr>
        <sz val="11"/>
        <color indexed="8"/>
        <rFont val="ＭＳ 明朝"/>
        <family val="1"/>
        <charset val="128"/>
      </rPr>
      <t>流し網</t>
    </r>
  </si>
  <si>
    <r>
      <rPr>
        <sz val="11"/>
        <color indexed="8"/>
        <rFont val="ＭＳ 明朝"/>
        <family val="1"/>
        <charset val="128"/>
      </rPr>
      <t>たい</t>
    </r>
  </si>
  <si>
    <r>
      <t>9</t>
    </r>
    <r>
      <rPr>
        <sz val="11"/>
        <color indexed="8"/>
        <rFont val="ＭＳ 明朝"/>
        <family val="1"/>
        <charset val="128"/>
      </rPr>
      <t>～</t>
    </r>
    <r>
      <rPr>
        <sz val="11"/>
        <color indexed="8"/>
        <rFont val="Century"/>
        <family val="1"/>
      </rPr>
      <t>5</t>
    </r>
    <r>
      <rPr>
        <sz val="11"/>
        <color indexed="8"/>
        <rFont val="ＭＳ 明朝"/>
        <family val="1"/>
        <charset val="128"/>
      </rPr>
      <t>月</t>
    </r>
  </si>
  <si>
    <r>
      <t>4</t>
    </r>
    <r>
      <rPr>
        <sz val="11"/>
        <color indexed="8"/>
        <rFont val="ＭＳ 明朝"/>
        <family val="1"/>
        <charset val="128"/>
      </rPr>
      <t>～</t>
    </r>
    <r>
      <rPr>
        <sz val="11"/>
        <color indexed="8"/>
        <rFont val="Century"/>
        <family val="1"/>
      </rPr>
      <t>6</t>
    </r>
    <r>
      <rPr>
        <sz val="11"/>
        <color indexed="8"/>
        <rFont val="ＭＳ 明朝"/>
        <family val="1"/>
        <charset val="128"/>
      </rPr>
      <t>月</t>
    </r>
  </si>
  <si>
    <r>
      <rPr>
        <sz val="11"/>
        <color indexed="8"/>
        <rFont val="ＭＳ 明朝"/>
        <family val="1"/>
        <charset val="128"/>
      </rPr>
      <t>沖</t>
    </r>
    <r>
      <rPr>
        <sz val="11"/>
        <color indexed="8"/>
        <rFont val="Century"/>
        <family val="1"/>
      </rPr>
      <t xml:space="preserve">  </t>
    </r>
    <r>
      <rPr>
        <sz val="11"/>
        <color indexed="8"/>
        <rFont val="ＭＳ 明朝"/>
        <family val="1"/>
        <charset val="128"/>
      </rPr>
      <t>合</t>
    </r>
  </si>
  <si>
    <r>
      <t>5</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</si>
  <si>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ごち網</t>
    </r>
  </si>
  <si>
    <r>
      <t>40</t>
    </r>
    <r>
      <rPr>
        <sz val="11"/>
        <color indexed="8"/>
        <rFont val="ＭＳ 明朝"/>
        <family val="1"/>
        <charset val="128"/>
      </rPr>
      <t>～</t>
    </r>
    <r>
      <rPr>
        <sz val="11"/>
        <color indexed="8"/>
        <rFont val="Century"/>
        <family val="1"/>
      </rPr>
      <t>80</t>
    </r>
  </si>
  <si>
    <r>
      <t>4</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</si>
  <si>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大瀬･明石礁･沿岸</t>
    </r>
    <r>
      <rPr>
        <sz val="11"/>
        <color indexed="8"/>
        <rFont val="Century"/>
        <family val="1"/>
      </rPr>
      <t>20</t>
    </r>
    <r>
      <rPr>
        <sz val="11"/>
        <color indexed="8"/>
        <rFont val="ＭＳ 明朝"/>
        <family val="1"/>
        <charset val="128"/>
      </rPr>
      <t>～</t>
    </r>
    <r>
      <rPr>
        <sz val="11"/>
        <color indexed="8"/>
        <rFont val="Century"/>
        <family val="1"/>
      </rPr>
      <t>80</t>
    </r>
  </si>
  <si>
    <r>
      <t>5</t>
    </r>
    <r>
      <rPr>
        <sz val="11"/>
        <color indexed="8"/>
        <rFont val="ＭＳ 明朝"/>
        <family val="1"/>
        <charset val="128"/>
      </rPr>
      <t>～</t>
    </r>
    <r>
      <rPr>
        <sz val="11"/>
        <color indexed="8"/>
        <rFont val="Century"/>
        <family val="1"/>
      </rPr>
      <t>2</t>
    </r>
    <r>
      <rPr>
        <sz val="11"/>
        <color indexed="8"/>
        <rFont val="ＭＳ 明朝"/>
        <family val="1"/>
        <charset val="128"/>
      </rPr>
      <t>月</t>
    </r>
  </si>
  <si>
    <r>
      <rPr>
        <sz val="11"/>
        <color indexed="8"/>
        <rFont val="ＭＳ 明朝"/>
        <family val="1"/>
        <charset val="128"/>
      </rPr>
      <t>一本釣り</t>
    </r>
  </si>
  <si>
    <r>
      <rPr>
        <sz val="11"/>
        <color indexed="8"/>
        <rFont val="ＭＳ 明朝"/>
        <family val="1"/>
        <charset val="128"/>
      </rPr>
      <t>ﾀﾗ場･飛島周辺･沖合天然礁</t>
    </r>
  </si>
  <si>
    <r>
      <t>6</t>
    </r>
    <r>
      <rPr>
        <sz val="11"/>
        <color indexed="8"/>
        <rFont val="ＭＳ 明朝"/>
        <family val="1"/>
        <charset val="128"/>
      </rPr>
      <t>～</t>
    </r>
    <r>
      <rPr>
        <sz val="11"/>
        <color indexed="8"/>
        <rFont val="Century"/>
        <family val="1"/>
      </rPr>
      <t>12</t>
    </r>
    <r>
      <rPr>
        <sz val="11"/>
        <color indexed="8"/>
        <rFont val="ＭＳ 明朝"/>
        <family val="1"/>
        <charset val="128"/>
      </rPr>
      <t>月</t>
    </r>
  </si>
  <si>
    <r>
      <t>20</t>
    </r>
    <r>
      <rPr>
        <sz val="11"/>
        <color indexed="8"/>
        <rFont val="ＭＳ 明朝"/>
        <family val="1"/>
        <charset val="128"/>
      </rPr>
      <t>～</t>
    </r>
    <r>
      <rPr>
        <sz val="11"/>
        <color indexed="8"/>
        <rFont val="Century"/>
        <family val="1"/>
      </rPr>
      <t>50</t>
    </r>
  </si>
  <si>
    <r>
      <t>12</t>
    </r>
    <r>
      <rPr>
        <sz val="11"/>
        <color indexed="8"/>
        <rFont val="ＭＳ 明朝"/>
        <family val="1"/>
        <charset val="128"/>
      </rPr>
      <t>～</t>
    </r>
    <r>
      <rPr>
        <sz val="11"/>
        <color indexed="8"/>
        <rFont val="Century"/>
        <family val="1"/>
      </rPr>
      <t>3</t>
    </r>
    <r>
      <rPr>
        <sz val="11"/>
        <color indexed="8"/>
        <rFont val="ＭＳ 明朝"/>
        <family val="1"/>
        <charset val="128"/>
      </rPr>
      <t>月</t>
    </r>
  </si>
  <si>
    <r>
      <rPr>
        <sz val="11"/>
        <color indexed="8"/>
        <rFont val="ＭＳ 明朝"/>
        <family val="1"/>
        <charset val="128"/>
      </rPr>
      <t>沿岸天然礁･人工魚礁･飛島周辺</t>
    </r>
  </si>
  <si>
    <r>
      <t>5</t>
    </r>
    <r>
      <rPr>
        <sz val="11"/>
        <color indexed="8"/>
        <rFont val="ＭＳ 明朝"/>
        <family val="1"/>
        <charset val="128"/>
      </rPr>
      <t>～</t>
    </r>
    <r>
      <rPr>
        <sz val="11"/>
        <color indexed="8"/>
        <rFont val="Century"/>
        <family val="1"/>
      </rPr>
      <t>7</t>
    </r>
    <r>
      <rPr>
        <sz val="11"/>
        <color indexed="8"/>
        <rFont val="ＭＳ 明朝"/>
        <family val="1"/>
        <charset val="128"/>
      </rPr>
      <t>月</t>
    </r>
  </si>
  <si>
    <r>
      <t>2</t>
    </r>
    <r>
      <rPr>
        <sz val="11"/>
        <color indexed="8"/>
        <rFont val="ＭＳ 明朝"/>
        <family val="1"/>
        <charset val="128"/>
      </rPr>
      <t>～</t>
    </r>
    <r>
      <rPr>
        <sz val="11"/>
        <color indexed="8"/>
        <rFont val="Century"/>
        <family val="1"/>
      </rPr>
      <t>5</t>
    </r>
    <r>
      <rPr>
        <sz val="11"/>
        <color indexed="8"/>
        <rFont val="ＭＳ 明朝"/>
        <family val="1"/>
        <charset val="128"/>
      </rPr>
      <t>月</t>
    </r>
  </si>
  <si>
    <r>
      <rPr>
        <sz val="11"/>
        <color indexed="8"/>
        <rFont val="ＭＳ 明朝"/>
        <family val="1"/>
        <charset val="128"/>
      </rPr>
      <t>飛島地先</t>
    </r>
  </si>
  <si>
    <r>
      <rPr>
        <sz val="11"/>
        <color indexed="8"/>
        <rFont val="ＭＳ 明朝"/>
        <family val="1"/>
        <charset val="128"/>
      </rPr>
      <t>あまだい</t>
    </r>
  </si>
  <si>
    <r>
      <t>7</t>
    </r>
    <r>
      <rPr>
        <sz val="11"/>
        <color indexed="8"/>
        <rFont val="ＭＳ 明朝"/>
        <family val="1"/>
        <charset val="128"/>
      </rPr>
      <t>～</t>
    </r>
    <r>
      <rPr>
        <sz val="11"/>
        <color indexed="8"/>
        <rFont val="Century"/>
        <family val="1"/>
      </rPr>
      <t>10</t>
    </r>
    <r>
      <rPr>
        <sz val="11"/>
        <color indexed="8"/>
        <rFont val="ＭＳ 明朝"/>
        <family val="1"/>
        <charset val="128"/>
      </rPr>
      <t>月</t>
    </r>
  </si>
  <si>
    <r>
      <t>80</t>
    </r>
    <r>
      <rPr>
        <sz val="11"/>
        <color indexed="8"/>
        <rFont val="ＭＳ 明朝"/>
        <family val="1"/>
        <charset val="128"/>
      </rPr>
      <t>～</t>
    </r>
    <r>
      <rPr>
        <sz val="11"/>
        <color indexed="8"/>
        <rFont val="Century"/>
        <family val="1"/>
      </rPr>
      <t>120</t>
    </r>
  </si>
  <si>
    <r>
      <rPr>
        <sz val="11"/>
        <color indexed="8"/>
        <rFont val="ＭＳ 明朝"/>
        <family val="1"/>
        <charset val="128"/>
      </rPr>
      <t>飛島周辺</t>
    </r>
  </si>
  <si>
    <r>
      <t>4</t>
    </r>
    <r>
      <rPr>
        <sz val="11"/>
        <color indexed="8"/>
        <rFont val="ＭＳ 明朝"/>
        <family val="1"/>
        <charset val="128"/>
      </rPr>
      <t>～</t>
    </r>
    <r>
      <rPr>
        <sz val="11"/>
        <color indexed="8"/>
        <rFont val="Century"/>
        <family val="1"/>
      </rPr>
      <t>11</t>
    </r>
    <r>
      <rPr>
        <sz val="11"/>
        <color indexed="8"/>
        <rFont val="ＭＳ 明朝"/>
        <family val="1"/>
        <charset val="128"/>
      </rPr>
      <t>月</t>
    </r>
  </si>
  <si>
    <r>
      <t>20</t>
    </r>
    <r>
      <rPr>
        <sz val="11"/>
        <color indexed="8"/>
        <rFont val="ＭＳ 明朝"/>
        <family val="1"/>
        <charset val="128"/>
      </rPr>
      <t>～</t>
    </r>
    <r>
      <rPr>
        <sz val="11"/>
        <color indexed="8"/>
        <rFont val="Century"/>
        <family val="1"/>
      </rPr>
      <t>80</t>
    </r>
  </si>
  <si>
    <r>
      <t>10</t>
    </r>
    <r>
      <rPr>
        <sz val="11"/>
        <color indexed="8"/>
        <rFont val="ＭＳ 明朝"/>
        <family val="1"/>
        <charset val="128"/>
      </rPr>
      <t>～</t>
    </r>
    <r>
      <rPr>
        <sz val="11"/>
        <color indexed="8"/>
        <rFont val="Century"/>
        <family val="1"/>
      </rPr>
      <t>4</t>
    </r>
    <r>
      <rPr>
        <sz val="11"/>
        <color indexed="8"/>
        <rFont val="ＭＳ 明朝"/>
        <family val="1"/>
        <charset val="128"/>
      </rPr>
      <t>月</t>
    </r>
  </si>
  <si>
    <r>
      <rPr>
        <sz val="11"/>
        <color indexed="8"/>
        <rFont val="ＭＳ 明朝"/>
        <family val="1"/>
        <charset val="128"/>
      </rPr>
      <t>うすめばる</t>
    </r>
  </si>
  <si>
    <r>
      <t>4</t>
    </r>
    <r>
      <rPr>
        <sz val="11"/>
        <color indexed="8"/>
        <rFont val="ＭＳ 明朝"/>
        <family val="1"/>
        <charset val="128"/>
      </rPr>
      <t>～</t>
    </r>
    <r>
      <rPr>
        <sz val="11"/>
        <color indexed="8"/>
        <rFont val="Century"/>
        <family val="1"/>
      </rPr>
      <t>10</t>
    </r>
    <r>
      <rPr>
        <sz val="11"/>
        <color indexed="8"/>
        <rFont val="ＭＳ 明朝"/>
        <family val="1"/>
        <charset val="128"/>
      </rPr>
      <t>月</t>
    </r>
  </si>
  <si>
    <r>
      <rPr>
        <sz val="11"/>
        <color indexed="8"/>
        <rFont val="ＭＳ 明朝"/>
        <family val="1"/>
        <charset val="128"/>
      </rPr>
      <t>飛島漁業権内</t>
    </r>
    <r>
      <rPr>
        <sz val="11"/>
        <color indexed="8"/>
        <rFont val="Century"/>
        <family val="1"/>
      </rPr>
      <t>120</t>
    </r>
    <r>
      <rPr>
        <sz val="11"/>
        <color indexed="8"/>
        <rFont val="ＭＳ 明朝"/>
        <family val="1"/>
        <charset val="128"/>
      </rPr>
      <t>～</t>
    </r>
    <r>
      <rPr>
        <sz val="11"/>
        <color indexed="8"/>
        <rFont val="Century"/>
        <family val="1"/>
      </rPr>
      <t>180</t>
    </r>
  </si>
  <si>
    <r>
      <rPr>
        <sz val="11"/>
        <color indexed="8"/>
        <rFont val="ＭＳ 明朝"/>
        <family val="1"/>
        <charset val="128"/>
      </rPr>
      <t>ひらめ･かれい</t>
    </r>
  </si>
  <si>
    <r>
      <t>80</t>
    </r>
    <r>
      <rPr>
        <sz val="11"/>
        <color indexed="8"/>
        <rFont val="ＭＳ 明朝"/>
        <family val="1"/>
        <charset val="128"/>
      </rPr>
      <t>～</t>
    </r>
    <r>
      <rPr>
        <sz val="11"/>
        <color indexed="8"/>
        <rFont val="Century"/>
        <family val="1"/>
      </rPr>
      <t>230</t>
    </r>
  </si>
  <si>
    <r>
      <t>2</t>
    </r>
    <r>
      <rPr>
        <sz val="11"/>
        <color indexed="8"/>
        <rFont val="ＭＳ 明朝"/>
        <family val="1"/>
        <charset val="128"/>
      </rPr>
      <t>～</t>
    </r>
    <r>
      <rPr>
        <sz val="11"/>
        <color indexed="8"/>
        <rFont val="Century"/>
        <family val="1"/>
      </rPr>
      <t>10</t>
    </r>
    <r>
      <rPr>
        <sz val="11"/>
        <color indexed="8"/>
        <rFont val="ＭＳ 明朝"/>
        <family val="1"/>
        <charset val="128"/>
      </rPr>
      <t>月</t>
    </r>
  </si>
  <si>
    <r>
      <rPr>
        <sz val="11"/>
        <color indexed="8"/>
        <rFont val="ＭＳ 明朝"/>
        <family val="1"/>
        <charset val="128"/>
      </rPr>
      <t>大瀬･沿岸天然礁･飛島周辺</t>
    </r>
  </si>
  <si>
    <r>
      <t>2</t>
    </r>
    <r>
      <rPr>
        <sz val="11"/>
        <color indexed="8"/>
        <rFont val="ＭＳ 明朝"/>
        <family val="1"/>
        <charset val="128"/>
      </rPr>
      <t>～</t>
    </r>
    <r>
      <rPr>
        <sz val="11"/>
        <color indexed="8"/>
        <rFont val="Century"/>
        <family val="1"/>
      </rPr>
      <t>11</t>
    </r>
    <r>
      <rPr>
        <sz val="11"/>
        <color indexed="8"/>
        <rFont val="ＭＳ 明朝"/>
        <family val="1"/>
        <charset val="128"/>
      </rPr>
      <t>月</t>
    </r>
  </si>
  <si>
    <r>
      <t>20</t>
    </r>
    <r>
      <rPr>
        <sz val="11"/>
        <color indexed="8"/>
        <rFont val="ＭＳ 明朝"/>
        <family val="1"/>
        <charset val="128"/>
      </rPr>
      <t>～</t>
    </r>
    <r>
      <rPr>
        <sz val="11"/>
        <color indexed="8"/>
        <rFont val="Century"/>
        <family val="1"/>
      </rPr>
      <t>70</t>
    </r>
  </si>
  <si>
    <r>
      <rPr>
        <sz val="11"/>
        <color indexed="8"/>
        <rFont val="ＭＳ 明朝"/>
        <family val="1"/>
        <charset val="128"/>
      </rPr>
      <t>とらふぐ</t>
    </r>
  </si>
  <si>
    <r>
      <t>9</t>
    </r>
    <r>
      <rPr>
        <sz val="11"/>
        <color indexed="8"/>
        <rFont val="ＭＳ 明朝"/>
        <family val="1"/>
        <charset val="128"/>
      </rPr>
      <t>～</t>
    </r>
    <r>
      <rPr>
        <sz val="11"/>
        <color indexed="8"/>
        <rFont val="Century"/>
        <family val="1"/>
      </rPr>
      <t>3</t>
    </r>
    <r>
      <rPr>
        <sz val="11"/>
        <color indexed="8"/>
        <rFont val="ＭＳ 明朝"/>
        <family val="1"/>
        <charset val="128"/>
      </rPr>
      <t>月</t>
    </r>
  </si>
  <si>
    <r>
      <t>30</t>
    </r>
    <r>
      <rPr>
        <sz val="11"/>
        <color indexed="8"/>
        <rFont val="ＭＳ 明朝"/>
        <family val="1"/>
        <charset val="128"/>
      </rPr>
      <t>～</t>
    </r>
    <r>
      <rPr>
        <sz val="11"/>
        <color indexed="8"/>
        <rFont val="Century"/>
        <family val="1"/>
      </rPr>
      <t>120</t>
    </r>
  </si>
  <si>
    <r>
      <t>6</t>
    </r>
    <r>
      <rPr>
        <sz val="11"/>
        <color indexed="8"/>
        <rFont val="ＭＳ 明朝"/>
        <family val="1"/>
        <charset val="128"/>
      </rPr>
      <t>～</t>
    </r>
    <r>
      <rPr>
        <sz val="11"/>
        <color indexed="8"/>
        <rFont val="Century"/>
        <family val="1"/>
      </rPr>
      <t>9</t>
    </r>
    <r>
      <rPr>
        <sz val="11"/>
        <color indexed="8"/>
        <rFont val="ＭＳ 明朝"/>
        <family val="1"/>
        <charset val="128"/>
      </rPr>
      <t>月</t>
    </r>
  </si>
  <si>
    <r>
      <rPr>
        <sz val="11"/>
        <color indexed="8"/>
        <rFont val="ＭＳ 明朝"/>
        <family val="1"/>
        <charset val="128"/>
      </rPr>
      <t>ほっこくあかえび</t>
    </r>
    <phoneticPr fontId="14"/>
  </si>
  <si>
    <r>
      <t>250</t>
    </r>
    <r>
      <rPr>
        <sz val="11"/>
        <color indexed="8"/>
        <rFont val="ＭＳ 明朝"/>
        <family val="1"/>
        <charset val="128"/>
      </rPr>
      <t>～</t>
    </r>
    <r>
      <rPr>
        <sz val="11"/>
        <color indexed="8"/>
        <rFont val="Century"/>
        <family val="1"/>
      </rPr>
      <t>600</t>
    </r>
  </si>
  <si>
    <r>
      <rPr>
        <sz val="11"/>
        <color indexed="8"/>
        <rFont val="ＭＳ 明朝"/>
        <family val="1"/>
        <charset val="128"/>
      </rPr>
      <t>まだら</t>
    </r>
  </si>
  <si>
    <r>
      <t>180</t>
    </r>
    <r>
      <rPr>
        <sz val="11"/>
        <color indexed="8"/>
        <rFont val="ＭＳ 明朝"/>
        <family val="1"/>
        <charset val="128"/>
      </rPr>
      <t>～</t>
    </r>
    <r>
      <rPr>
        <sz val="11"/>
        <color indexed="8"/>
        <rFont val="Century"/>
        <family val="1"/>
      </rPr>
      <t>300</t>
    </r>
  </si>
  <si>
    <r>
      <t>10</t>
    </r>
    <r>
      <rPr>
        <sz val="11"/>
        <color indexed="8"/>
        <rFont val="ＭＳ 明朝"/>
        <family val="1"/>
        <charset val="128"/>
      </rPr>
      <t>～</t>
    </r>
    <r>
      <rPr>
        <sz val="11"/>
        <color indexed="8"/>
        <rFont val="Century"/>
        <family val="1"/>
      </rPr>
      <t>50</t>
    </r>
  </si>
  <si>
    <r>
      <t>10</t>
    </r>
    <r>
      <rPr>
        <sz val="11"/>
        <color indexed="8"/>
        <rFont val="ＭＳ 明朝"/>
        <family val="1"/>
        <charset val="128"/>
      </rPr>
      <t>～</t>
    </r>
    <r>
      <rPr>
        <sz val="11"/>
        <color indexed="8"/>
        <rFont val="Century"/>
        <family val="1"/>
      </rPr>
      <t>1</t>
    </r>
    <r>
      <rPr>
        <sz val="11"/>
        <color indexed="8"/>
        <rFont val="ＭＳ 明朝"/>
        <family val="1"/>
        <charset val="128"/>
      </rPr>
      <t>月</t>
    </r>
  </si>
  <si>
    <r>
      <t>12</t>
    </r>
    <r>
      <rPr>
        <sz val="11"/>
        <color indexed="8"/>
        <rFont val="ＭＳ 明朝"/>
        <family val="1"/>
        <charset val="128"/>
      </rPr>
      <t>～</t>
    </r>
    <r>
      <rPr>
        <sz val="11"/>
        <color indexed="8"/>
        <rFont val="Century"/>
        <family val="1"/>
      </rPr>
      <t>2</t>
    </r>
    <r>
      <rPr>
        <sz val="11"/>
        <color indexed="8"/>
        <rFont val="ＭＳ 明朝"/>
        <family val="1"/>
        <charset val="128"/>
      </rPr>
      <t>月</t>
    </r>
  </si>
  <si>
    <r>
      <t>4</t>
    </r>
    <r>
      <rPr>
        <sz val="11"/>
        <color indexed="8"/>
        <rFont val="ＭＳ 明朝"/>
        <family val="1"/>
        <charset val="128"/>
      </rPr>
      <t>～</t>
    </r>
    <r>
      <rPr>
        <sz val="11"/>
        <color indexed="8"/>
        <rFont val="Century"/>
        <family val="1"/>
      </rPr>
      <t>1</t>
    </r>
    <r>
      <rPr>
        <sz val="11"/>
        <color indexed="8"/>
        <rFont val="ＭＳ 明朝"/>
        <family val="1"/>
        <charset val="128"/>
      </rPr>
      <t>月</t>
    </r>
    <phoneticPr fontId="14"/>
  </si>
  <si>
    <r>
      <rPr>
        <sz val="11"/>
        <color indexed="8"/>
        <rFont val="ＭＳ 明朝"/>
        <family val="1"/>
        <charset val="128"/>
      </rPr>
      <t>かご</t>
    </r>
  </si>
  <si>
    <r>
      <t>800</t>
    </r>
    <r>
      <rPr>
        <sz val="11"/>
        <color indexed="8"/>
        <rFont val="ＭＳ 明朝"/>
        <family val="1"/>
        <charset val="128"/>
      </rPr>
      <t>以深</t>
    </r>
  </si>
  <si>
    <r>
      <t>9</t>
    </r>
    <r>
      <rPr>
        <sz val="11"/>
        <color indexed="8"/>
        <rFont val="ＭＳ 明朝"/>
        <family val="1"/>
        <charset val="128"/>
      </rPr>
      <t>～</t>
    </r>
    <r>
      <rPr>
        <sz val="11"/>
        <color indexed="8"/>
        <rFont val="Century"/>
        <family val="1"/>
      </rPr>
      <t>4</t>
    </r>
    <r>
      <rPr>
        <sz val="11"/>
        <color indexed="8"/>
        <rFont val="ＭＳ 明朝"/>
        <family val="1"/>
        <charset val="128"/>
      </rPr>
      <t>月</t>
    </r>
  </si>
  <si>
    <r>
      <t>200</t>
    </r>
    <r>
      <rPr>
        <sz val="11"/>
        <color indexed="8"/>
        <rFont val="ＭＳ 明朝"/>
        <family val="1"/>
        <charset val="128"/>
      </rPr>
      <t>～</t>
    </r>
    <r>
      <rPr>
        <sz val="11"/>
        <color indexed="8"/>
        <rFont val="Century"/>
        <family val="1"/>
      </rPr>
      <t>350</t>
    </r>
  </si>
  <si>
    <r>
      <t>10</t>
    </r>
    <r>
      <rPr>
        <sz val="11"/>
        <color indexed="8"/>
        <rFont val="ＭＳ 明朝"/>
        <family val="1"/>
        <charset val="128"/>
      </rPr>
      <t>～</t>
    </r>
    <r>
      <rPr>
        <sz val="11"/>
        <color indexed="8"/>
        <rFont val="Century"/>
        <family val="1"/>
      </rPr>
      <t>30</t>
    </r>
  </si>
  <si>
    <r>
      <t>9</t>
    </r>
    <r>
      <rPr>
        <sz val="11"/>
        <color indexed="8"/>
        <rFont val="ＭＳ 明朝"/>
        <family val="1"/>
        <charset val="128"/>
      </rPr>
      <t>～</t>
    </r>
    <r>
      <rPr>
        <sz val="11"/>
        <color indexed="8"/>
        <rFont val="Century"/>
        <family val="1"/>
      </rPr>
      <t>12</t>
    </r>
    <r>
      <rPr>
        <sz val="11"/>
        <color indexed="8"/>
        <rFont val="ＭＳ 明朝"/>
        <family val="1"/>
        <charset val="128"/>
      </rPr>
      <t>月</t>
    </r>
  </si>
  <si>
    <r>
      <t>30</t>
    </r>
    <r>
      <rPr>
        <sz val="11"/>
        <color indexed="8"/>
        <rFont val="ＭＳ 明朝"/>
        <family val="1"/>
        <charset val="128"/>
      </rPr>
      <t>～</t>
    </r>
    <r>
      <rPr>
        <sz val="11"/>
        <color indexed="8"/>
        <rFont val="Century"/>
        <family val="1"/>
      </rPr>
      <t>100</t>
    </r>
  </si>
  <si>
    <r>
      <rPr>
        <sz val="11"/>
        <color indexed="8"/>
        <rFont val="ＭＳ 明朝"/>
        <family val="1"/>
        <charset val="128"/>
      </rPr>
      <t>深海性ばい</t>
    </r>
  </si>
  <si>
    <r>
      <t>6</t>
    </r>
    <r>
      <rPr>
        <sz val="11"/>
        <color indexed="8"/>
        <rFont val="ＭＳ 明朝"/>
        <family val="1"/>
        <charset val="128"/>
      </rPr>
      <t>～</t>
    </r>
    <r>
      <rPr>
        <sz val="11"/>
        <color indexed="8"/>
        <rFont val="Century"/>
        <family val="1"/>
      </rPr>
      <t>8</t>
    </r>
    <r>
      <rPr>
        <sz val="11"/>
        <color indexed="8"/>
        <rFont val="ＭＳ 明朝"/>
        <family val="1"/>
        <charset val="128"/>
      </rPr>
      <t>月</t>
    </r>
  </si>
  <si>
    <r>
      <t>400</t>
    </r>
    <r>
      <rPr>
        <sz val="11"/>
        <color indexed="8"/>
        <rFont val="ＭＳ 明朝"/>
        <family val="1"/>
        <charset val="128"/>
      </rPr>
      <t>以深</t>
    </r>
  </si>
  <si>
    <r>
      <t>4</t>
    </r>
    <r>
      <rPr>
        <sz val="11"/>
        <color indexed="8"/>
        <rFont val="ＭＳ 明朝"/>
        <family val="1"/>
        <charset val="128"/>
      </rPr>
      <t>～</t>
    </r>
    <r>
      <rPr>
        <sz val="11"/>
        <color indexed="8"/>
        <rFont val="Century"/>
        <family val="1"/>
      </rPr>
      <t>7</t>
    </r>
    <r>
      <rPr>
        <sz val="11"/>
        <color indexed="8"/>
        <rFont val="ＭＳ 明朝"/>
        <family val="1"/>
        <charset val="128"/>
      </rPr>
      <t xml:space="preserve">月
</t>
    </r>
    <r>
      <rPr>
        <sz val="11"/>
        <color indexed="8"/>
        <rFont val="Century"/>
        <family val="1"/>
      </rPr>
      <t>9</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</si>
  <si>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採貝藻</t>
    </r>
  </si>
  <si>
    <r>
      <rPr>
        <sz val="11"/>
        <color theme="1"/>
        <rFont val="ＭＳ 明朝"/>
        <family val="1"/>
        <charset val="128"/>
      </rPr>
      <t>名　　　　称</t>
    </r>
    <phoneticPr fontId="4"/>
  </si>
  <si>
    <r>
      <rPr>
        <sz val="11"/>
        <color theme="1"/>
        <rFont val="ＭＳ 明朝"/>
        <family val="1"/>
        <charset val="128"/>
      </rPr>
      <t>事　務　所　所　在　地</t>
    </r>
    <phoneticPr fontId="4"/>
  </si>
  <si>
    <r>
      <rPr>
        <sz val="11"/>
        <color theme="1"/>
        <rFont val="ＭＳ 明朝"/>
        <family val="1"/>
        <charset val="128"/>
      </rPr>
      <t>会長名</t>
    </r>
    <phoneticPr fontId="4"/>
  </si>
  <si>
    <r>
      <rPr>
        <sz val="11"/>
        <color theme="1"/>
        <rFont val="ＭＳ 明朝"/>
        <family val="1"/>
        <charset val="128"/>
      </rPr>
      <t>任　　　期</t>
    </r>
    <phoneticPr fontId="4"/>
  </si>
  <si>
    <r>
      <rPr>
        <sz val="11"/>
        <color theme="1"/>
        <rFont val="ＭＳ 明朝"/>
        <family val="1"/>
        <charset val="128"/>
      </rPr>
      <t>加藤　栄</t>
    </r>
    <phoneticPr fontId="4"/>
  </si>
  <si>
    <r>
      <rPr>
        <sz val="11"/>
        <color theme="1"/>
        <rFont val="ＭＳ 明朝"/>
        <family val="1"/>
        <charset val="128"/>
      </rPr>
      <t>性　質　別</t>
    </r>
    <phoneticPr fontId="4"/>
  </si>
  <si>
    <r>
      <rPr>
        <sz val="11"/>
        <color theme="1"/>
        <rFont val="ＭＳ 明朝"/>
        <family val="1"/>
        <charset val="128"/>
      </rPr>
      <t>金　額</t>
    </r>
    <phoneticPr fontId="4"/>
  </si>
  <si>
    <r>
      <rPr>
        <sz val="11"/>
        <color theme="1"/>
        <rFont val="ＭＳ 明朝"/>
        <family val="1"/>
        <charset val="128"/>
      </rPr>
      <t>主　要　事　業　等</t>
    </r>
    <phoneticPr fontId="4"/>
  </si>
  <si>
    <r>
      <rPr>
        <sz val="11"/>
        <color theme="1"/>
        <rFont val="ＭＳ 明朝"/>
        <family val="1"/>
        <charset val="128"/>
      </rPr>
      <t>報酬等</t>
    </r>
  </si>
  <si>
    <r>
      <rPr>
        <sz val="11"/>
        <color theme="1"/>
        <rFont val="ＭＳ 明朝"/>
        <family val="1"/>
        <charset val="128"/>
      </rPr>
      <t>事　業　等　主　要</t>
    </r>
    <phoneticPr fontId="4"/>
  </si>
  <si>
    <r>
      <rPr>
        <sz val="11"/>
        <color theme="1"/>
        <rFont val="ＭＳ 明朝"/>
        <family val="1"/>
        <charset val="128"/>
      </rPr>
      <t>投　資　的　経　費</t>
    </r>
  </si>
  <si>
    <r>
      <rPr>
        <sz val="11"/>
        <color theme="1"/>
        <rFont val="ＭＳ 明朝"/>
        <family val="1"/>
        <charset val="128"/>
      </rPr>
      <t>一</t>
    </r>
    <r>
      <rPr>
        <sz val="11"/>
        <color theme="1"/>
        <rFont val="Century"/>
        <family val="1"/>
      </rPr>
      <t xml:space="preserve"> </t>
    </r>
    <r>
      <rPr>
        <sz val="11"/>
        <color theme="1"/>
        <rFont val="ＭＳ 明朝"/>
        <family val="1"/>
        <charset val="128"/>
      </rPr>
      <t>般</t>
    </r>
    <r>
      <rPr>
        <sz val="11"/>
        <color theme="1"/>
        <rFont val="Century"/>
        <family val="1"/>
      </rPr>
      <t xml:space="preserve"> </t>
    </r>
    <r>
      <rPr>
        <sz val="11"/>
        <color theme="1"/>
        <rFont val="ＭＳ 明朝"/>
        <family val="1"/>
        <charset val="128"/>
      </rPr>
      <t>公</t>
    </r>
    <r>
      <rPr>
        <sz val="11"/>
        <color theme="1"/>
        <rFont val="Century"/>
        <family val="1"/>
      </rPr>
      <t xml:space="preserve"> </t>
    </r>
    <r>
      <rPr>
        <sz val="11"/>
        <color theme="1"/>
        <rFont val="ＭＳ 明朝"/>
        <family val="1"/>
        <charset val="128"/>
      </rPr>
      <t>共</t>
    </r>
    <phoneticPr fontId="4"/>
  </si>
  <si>
    <r>
      <rPr>
        <sz val="11"/>
        <color theme="1"/>
        <rFont val="ＭＳ 明朝"/>
        <family val="1"/>
        <charset val="128"/>
      </rPr>
      <t>一　般　行　政　費</t>
    </r>
    <rPh sb="0" eb="1">
      <t>イチ</t>
    </rPh>
    <rPh sb="2" eb="3">
      <t>ハン</t>
    </rPh>
    <rPh sb="4" eb="5">
      <t>ギョウ</t>
    </rPh>
    <rPh sb="6" eb="7">
      <t>セイ</t>
    </rPh>
    <rPh sb="8" eb="9">
      <t>ヒ</t>
    </rPh>
    <phoneticPr fontId="4"/>
  </si>
  <si>
    <r>
      <rPr>
        <sz val="11"/>
        <color theme="1"/>
        <rFont val="ＭＳ 明朝"/>
        <family val="1"/>
        <charset val="128"/>
      </rPr>
      <t>信用事業等育成強化事業費</t>
    </r>
    <rPh sb="0" eb="2">
      <t>シンヨウ</t>
    </rPh>
    <rPh sb="2" eb="4">
      <t>ジギョウ</t>
    </rPh>
    <rPh sb="4" eb="5">
      <t>ナド</t>
    </rPh>
    <rPh sb="5" eb="7">
      <t>イクセイ</t>
    </rPh>
    <rPh sb="7" eb="9">
      <t>キョウカ</t>
    </rPh>
    <rPh sb="9" eb="12">
      <t>ジギョウヒ</t>
    </rPh>
    <phoneticPr fontId="4"/>
  </si>
  <si>
    <r>
      <rPr>
        <sz val="11"/>
        <color theme="1"/>
        <rFont val="ＭＳ 明朝"/>
        <family val="1"/>
        <charset val="128"/>
      </rPr>
      <t>一</t>
    </r>
    <r>
      <rPr>
        <sz val="11"/>
        <color theme="1"/>
        <rFont val="Century"/>
        <family val="1"/>
      </rPr>
      <t xml:space="preserve"> </t>
    </r>
    <r>
      <rPr>
        <sz val="11"/>
        <color theme="1"/>
        <rFont val="ＭＳ 明朝"/>
        <family val="1"/>
        <charset val="128"/>
      </rPr>
      <t>般</t>
    </r>
    <r>
      <rPr>
        <sz val="11"/>
        <color theme="1"/>
        <rFont val="Century"/>
        <family val="1"/>
      </rPr>
      <t xml:space="preserve"> </t>
    </r>
    <r>
      <rPr>
        <sz val="11"/>
        <color theme="1"/>
        <rFont val="ＭＳ 明朝"/>
        <family val="1"/>
        <charset val="128"/>
      </rPr>
      <t>単</t>
    </r>
    <r>
      <rPr>
        <sz val="11"/>
        <color theme="1"/>
        <rFont val="Century"/>
        <family val="1"/>
      </rPr>
      <t xml:space="preserve"> </t>
    </r>
    <r>
      <rPr>
        <sz val="11"/>
        <color theme="1"/>
        <rFont val="ＭＳ 明朝"/>
        <family val="1"/>
        <charset val="128"/>
      </rPr>
      <t>独</t>
    </r>
    <phoneticPr fontId="4"/>
  </si>
  <si>
    <r>
      <rPr>
        <sz val="11"/>
        <color theme="1"/>
        <rFont val="ＭＳ 明朝"/>
        <family val="1"/>
        <charset val="128"/>
      </rPr>
      <t>栽培漁業振興事業費</t>
    </r>
  </si>
  <si>
    <r>
      <rPr>
        <sz val="11"/>
        <color theme="1"/>
        <rFont val="ＭＳ 明朝"/>
        <family val="1"/>
        <charset val="128"/>
      </rPr>
      <t>災</t>
    </r>
    <r>
      <rPr>
        <sz val="11"/>
        <color theme="1"/>
        <rFont val="Century"/>
        <family val="1"/>
      </rPr>
      <t xml:space="preserve"> </t>
    </r>
    <r>
      <rPr>
        <sz val="11"/>
        <color theme="1"/>
        <rFont val="ＭＳ 明朝"/>
        <family val="1"/>
        <charset val="128"/>
      </rPr>
      <t>害</t>
    </r>
    <r>
      <rPr>
        <sz val="11"/>
        <color theme="1"/>
        <rFont val="Century"/>
        <family val="1"/>
      </rPr>
      <t xml:space="preserve"> </t>
    </r>
    <r>
      <rPr>
        <sz val="11"/>
        <color theme="1"/>
        <rFont val="ＭＳ 明朝"/>
        <family val="1"/>
        <charset val="128"/>
      </rPr>
      <t>復</t>
    </r>
    <r>
      <rPr>
        <sz val="11"/>
        <color theme="1"/>
        <rFont val="Century"/>
        <family val="1"/>
      </rPr>
      <t xml:space="preserve"> </t>
    </r>
    <r>
      <rPr>
        <sz val="11"/>
        <color theme="1"/>
        <rFont val="ＭＳ 明朝"/>
        <family val="1"/>
        <charset val="128"/>
      </rPr>
      <t>旧</t>
    </r>
    <phoneticPr fontId="4"/>
  </si>
  <si>
    <r>
      <rPr>
        <sz val="11"/>
        <color theme="1"/>
        <rFont val="ＭＳ 明朝"/>
        <family val="1"/>
        <charset val="128"/>
      </rPr>
      <t>そ　の　他</t>
    </r>
    <phoneticPr fontId="4"/>
  </si>
  <si>
    <r>
      <rPr>
        <sz val="11"/>
        <color theme="1"/>
        <rFont val="ＭＳ 明朝"/>
        <family val="1"/>
        <charset val="128"/>
      </rPr>
      <t>合　　計</t>
    </r>
    <phoneticPr fontId="4"/>
  </si>
  <si>
    <r>
      <rPr>
        <sz val="11"/>
        <color theme="1"/>
        <rFont val="ＭＳ 明朝"/>
        <family val="1"/>
        <charset val="128"/>
      </rPr>
      <t>魚類生息環境保全対策事業費</t>
    </r>
  </si>
  <si>
    <r>
      <rPr>
        <sz val="11"/>
        <color theme="1"/>
        <rFont val="ＭＳ 明朝"/>
        <family val="1"/>
        <charset val="128"/>
      </rPr>
      <t>最上丸維持管理費</t>
    </r>
  </si>
  <si>
    <r>
      <rPr>
        <sz val="11"/>
        <color theme="1"/>
        <rFont val="ＭＳ 明朝"/>
        <family val="1"/>
        <charset val="128"/>
      </rPr>
      <t>など</t>
    </r>
  </si>
  <si>
    <r>
      <rPr>
        <sz val="11"/>
        <color theme="1"/>
        <rFont val="ＭＳ 明朝"/>
        <family val="1"/>
        <charset val="128"/>
      </rPr>
      <t>維持補修費</t>
    </r>
  </si>
  <si>
    <r>
      <rPr>
        <sz val="11"/>
        <color theme="1"/>
        <rFont val="ＭＳ 明朝"/>
        <family val="1"/>
        <charset val="128"/>
      </rPr>
      <t>物　件　費</t>
    </r>
    <phoneticPr fontId="4"/>
  </si>
  <si>
    <r>
      <rPr>
        <sz val="11"/>
        <color theme="1"/>
        <rFont val="ＭＳ 明朝"/>
        <family val="1"/>
        <charset val="128"/>
      </rPr>
      <t>漁業公害等対策事業費</t>
    </r>
    <rPh sb="0" eb="2">
      <t>ギョギョウ</t>
    </rPh>
    <rPh sb="2" eb="4">
      <t>コウガイ</t>
    </rPh>
    <rPh sb="4" eb="5">
      <t>トウ</t>
    </rPh>
    <rPh sb="5" eb="7">
      <t>タイサク</t>
    </rPh>
    <rPh sb="7" eb="10">
      <t>ジギョウヒ</t>
    </rPh>
    <phoneticPr fontId="4"/>
  </si>
  <si>
    <r>
      <rPr>
        <sz val="12"/>
        <color theme="1"/>
        <rFont val="ＭＳ 明朝"/>
        <family val="1"/>
        <charset val="128"/>
      </rPr>
      <t>沿岸漁業改善資金特別会計</t>
    </r>
    <r>
      <rPr>
        <sz val="12"/>
        <color theme="1"/>
        <rFont val="Century"/>
        <family val="1"/>
      </rPr>
      <t xml:space="preserve">      </t>
    </r>
    <r>
      <rPr>
        <sz val="12"/>
        <color theme="1"/>
        <rFont val="ＭＳ Ｐ明朝"/>
        <family val="1"/>
        <charset val="128"/>
      </rPr>
      <t/>
    </r>
    <phoneticPr fontId="4"/>
  </si>
  <si>
    <r>
      <rPr>
        <sz val="11"/>
        <color theme="1"/>
        <rFont val="ＭＳ 明朝"/>
        <family val="1"/>
        <charset val="128"/>
      </rPr>
      <t>沿岸漁業振興調査事業費</t>
    </r>
  </si>
  <si>
    <r>
      <rPr>
        <sz val="11"/>
        <color theme="1"/>
        <rFont val="ＭＳ 明朝"/>
        <family val="1"/>
        <charset val="128"/>
      </rPr>
      <t>会特</t>
    </r>
    <rPh sb="0" eb="1">
      <t>カイ</t>
    </rPh>
    <rPh sb="1" eb="2">
      <t>トク</t>
    </rPh>
    <phoneticPr fontId="4"/>
  </si>
  <si>
    <r>
      <rPr>
        <sz val="11"/>
        <color theme="1"/>
        <rFont val="ＭＳ 明朝"/>
        <family val="1"/>
        <charset val="128"/>
      </rPr>
      <t>貸　付　勘　定</t>
    </r>
    <phoneticPr fontId="4"/>
  </si>
  <si>
    <r>
      <rPr>
        <sz val="11"/>
        <color theme="1"/>
        <rFont val="ＭＳ 明朝"/>
        <family val="1"/>
        <charset val="128"/>
      </rPr>
      <t>資金貸付等</t>
    </r>
  </si>
  <si>
    <r>
      <rPr>
        <sz val="11"/>
        <color theme="1"/>
        <rFont val="ＭＳ 明朝"/>
        <family val="1"/>
        <charset val="128"/>
      </rPr>
      <t>新規漁業就業者総合支援対策事業費</t>
    </r>
    <rPh sb="0" eb="2">
      <t>シンキ</t>
    </rPh>
    <rPh sb="2" eb="4">
      <t>ギョギョウ</t>
    </rPh>
    <rPh sb="4" eb="7">
      <t>シュウギョウシャ</t>
    </rPh>
    <rPh sb="7" eb="9">
      <t>ソウゴウ</t>
    </rPh>
    <rPh sb="9" eb="11">
      <t>シエン</t>
    </rPh>
    <rPh sb="11" eb="13">
      <t>タイサク</t>
    </rPh>
    <rPh sb="13" eb="16">
      <t>ジギョウヒ</t>
    </rPh>
    <phoneticPr fontId="4"/>
  </si>
  <si>
    <r>
      <rPr>
        <sz val="11"/>
        <color theme="1"/>
        <rFont val="ＭＳ 明朝"/>
        <family val="1"/>
        <charset val="128"/>
      </rPr>
      <t>計別</t>
    </r>
    <rPh sb="0" eb="1">
      <t>ケイ</t>
    </rPh>
    <rPh sb="1" eb="2">
      <t>ベツ</t>
    </rPh>
    <phoneticPr fontId="4"/>
  </si>
  <si>
    <r>
      <rPr>
        <sz val="11"/>
        <color theme="1"/>
        <rFont val="ＭＳ 明朝"/>
        <family val="1"/>
        <charset val="128"/>
      </rPr>
      <t>業　務　勘　定</t>
    </r>
    <phoneticPr fontId="4"/>
  </si>
  <si>
    <r>
      <rPr>
        <sz val="11"/>
        <color theme="1"/>
        <rFont val="ＭＳ 明朝"/>
        <family val="1"/>
        <charset val="128"/>
      </rPr>
      <t>指導・委託・運用益の繰出</t>
    </r>
  </si>
  <si>
    <r>
      <rPr>
        <sz val="11"/>
        <color theme="1"/>
        <rFont val="ＭＳ 明朝"/>
        <family val="1"/>
        <charset val="128"/>
      </rPr>
      <t>栽培漁業振興事業費</t>
    </r>
    <rPh sb="0" eb="2">
      <t>サイバイ</t>
    </rPh>
    <rPh sb="2" eb="4">
      <t>ギョギョウ</t>
    </rPh>
    <rPh sb="4" eb="6">
      <t>シンコウ</t>
    </rPh>
    <rPh sb="6" eb="9">
      <t>ジギョウヒ</t>
    </rPh>
    <phoneticPr fontId="4"/>
  </si>
  <si>
    <r>
      <rPr>
        <sz val="11"/>
        <color theme="1"/>
        <rFont val="ＭＳ 明朝"/>
        <family val="1"/>
        <charset val="128"/>
      </rPr>
      <t>魚類生息環境保全事業費</t>
    </r>
    <rPh sb="0" eb="2">
      <t>ギョルイ</t>
    </rPh>
    <rPh sb="2" eb="4">
      <t>セイソク</t>
    </rPh>
    <rPh sb="4" eb="6">
      <t>カンキョウ</t>
    </rPh>
    <rPh sb="6" eb="8">
      <t>ホゼン</t>
    </rPh>
    <rPh sb="8" eb="11">
      <t>ジギョウヒ</t>
    </rPh>
    <phoneticPr fontId="4"/>
  </si>
  <si>
    <r>
      <rPr>
        <sz val="11"/>
        <rFont val="ＭＳ 明朝"/>
        <family val="1"/>
        <charset val="128"/>
      </rPr>
      <t>水産技術主幹</t>
    </r>
    <rPh sb="0" eb="2">
      <t>スイサン</t>
    </rPh>
    <rPh sb="2" eb="4">
      <t>ギジュツ</t>
    </rPh>
    <rPh sb="4" eb="6">
      <t>シュカン</t>
    </rPh>
    <phoneticPr fontId="14"/>
  </si>
  <si>
    <r>
      <t xml:space="preserve"> </t>
    </r>
    <r>
      <rPr>
        <sz val="12"/>
        <rFont val="ＭＳ 明朝"/>
        <family val="1"/>
        <charset val="128"/>
      </rPr>
      <t>オ　地区別漁獲量</t>
    </r>
  </si>
  <si>
    <r>
      <rPr>
        <sz val="11"/>
        <rFont val="ＭＳ 明朝"/>
        <family val="1"/>
        <charset val="128"/>
      </rPr>
      <t>酒田</t>
    </r>
  </si>
  <si>
    <r>
      <rPr>
        <sz val="11"/>
        <rFont val="ＭＳ 明朝"/>
        <family val="1"/>
        <charset val="128"/>
      </rPr>
      <t>飛島</t>
    </r>
  </si>
  <si>
    <r>
      <rPr>
        <sz val="11"/>
        <rFont val="ＭＳ 明朝"/>
        <family val="1"/>
        <charset val="128"/>
      </rPr>
      <t>吹浦</t>
    </r>
  </si>
  <si>
    <r>
      <rPr>
        <sz val="11"/>
        <rFont val="ＭＳ 明朝"/>
        <family val="1"/>
        <charset val="128"/>
      </rPr>
      <t>加茂</t>
    </r>
  </si>
  <si>
    <r>
      <rPr>
        <sz val="11"/>
        <rFont val="ＭＳ 明朝"/>
        <family val="1"/>
        <charset val="128"/>
      </rPr>
      <t>豊浦</t>
    </r>
  </si>
  <si>
    <r>
      <rPr>
        <sz val="11"/>
        <rFont val="ＭＳ 明朝"/>
        <family val="1"/>
        <charset val="128"/>
      </rPr>
      <t>温海</t>
    </r>
  </si>
  <si>
    <r>
      <rPr>
        <sz val="11"/>
        <rFont val="ＭＳ 明朝"/>
        <family val="1"/>
        <charset val="128"/>
      </rPr>
      <t>念珠関</t>
    </r>
  </si>
  <si>
    <r>
      <rPr>
        <sz val="11"/>
        <rFont val="ＭＳ 明朝"/>
        <family val="1"/>
        <charset val="128"/>
      </rPr>
      <t>合計</t>
    </r>
  </si>
  <si>
    <r>
      <rPr>
        <sz val="11"/>
        <rFont val="ＭＳ 明朝"/>
        <family val="1"/>
        <charset val="128"/>
      </rPr>
      <t>月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地区</t>
    </r>
    <phoneticPr fontId="4"/>
  </si>
  <si>
    <t>4.30</t>
    <phoneticPr fontId="4"/>
  </si>
  <si>
    <t>6.30</t>
    <phoneticPr fontId="4"/>
  </si>
  <si>
    <t>26</t>
    <phoneticPr fontId="4"/>
  </si>
  <si>
    <r>
      <t>C</t>
    </r>
    <r>
      <rPr>
        <sz val="11"/>
        <rFont val="ＭＳ 明朝"/>
        <family val="1"/>
        <charset val="128"/>
      </rPr>
      <t>．</t>
    </r>
    <r>
      <rPr>
        <sz val="11"/>
        <rFont val="Century"/>
        <family val="1"/>
      </rPr>
      <t>STD</t>
    </r>
    <phoneticPr fontId="14"/>
  </si>
  <si>
    <r>
      <rPr>
        <sz val="11"/>
        <rFont val="ＭＳ 明朝"/>
        <family val="1"/>
        <charset val="128"/>
      </rPr>
      <t>進水年月日　　平成</t>
    </r>
    <r>
      <rPr>
        <sz val="11"/>
        <rFont val="Century"/>
        <family val="1"/>
      </rPr>
      <t>14</t>
    </r>
    <r>
      <rPr>
        <sz val="11"/>
        <rFont val="ＭＳ 明朝"/>
        <family val="1"/>
        <charset val="128"/>
      </rPr>
      <t>年</t>
    </r>
    <r>
      <rPr>
        <sz val="11"/>
        <rFont val="Century"/>
        <family val="1"/>
      </rPr>
      <t>9</t>
    </r>
    <r>
      <rPr>
        <sz val="11"/>
        <rFont val="ＭＳ 明朝"/>
        <family val="1"/>
        <charset val="128"/>
      </rPr>
      <t>月</t>
    </r>
    <r>
      <rPr>
        <sz val="11"/>
        <rFont val="Century"/>
        <family val="1"/>
      </rPr>
      <t>24</t>
    </r>
    <r>
      <rPr>
        <sz val="11"/>
        <rFont val="ＭＳ 明朝"/>
        <family val="1"/>
        <charset val="128"/>
      </rPr>
      <t>日</t>
    </r>
    <phoneticPr fontId="14"/>
  </si>
  <si>
    <r>
      <rPr>
        <sz val="11"/>
        <rFont val="ＭＳ 明朝"/>
        <family val="1"/>
        <charset val="128"/>
      </rPr>
      <t>定員　　　　　乗組員</t>
    </r>
    <r>
      <rPr>
        <sz val="11"/>
        <rFont val="Century"/>
        <family val="1"/>
      </rPr>
      <t xml:space="preserve"> 5</t>
    </r>
    <r>
      <rPr>
        <sz val="11"/>
        <rFont val="ＭＳ 明朝"/>
        <family val="1"/>
        <charset val="128"/>
      </rPr>
      <t>名</t>
    </r>
    <phoneticPr fontId="14"/>
  </si>
  <si>
    <r>
      <rPr>
        <sz val="11"/>
        <rFont val="ＭＳ 明朝"/>
        <family val="1"/>
        <charset val="128"/>
      </rPr>
      <t>　　　　　　　その他</t>
    </r>
    <r>
      <rPr>
        <sz val="11"/>
        <rFont val="Century"/>
        <family val="1"/>
      </rPr>
      <t xml:space="preserve"> 6</t>
    </r>
    <r>
      <rPr>
        <sz val="11"/>
        <rFont val="ＭＳ 明朝"/>
        <family val="1"/>
        <charset val="128"/>
      </rPr>
      <t>名</t>
    </r>
    <phoneticPr fontId="14"/>
  </si>
  <si>
    <r>
      <rPr>
        <sz val="11"/>
        <rFont val="ＭＳ 明朝"/>
        <family val="1"/>
        <charset val="128"/>
      </rPr>
      <t>潮流観測装置</t>
    </r>
    <phoneticPr fontId="14"/>
  </si>
  <si>
    <r>
      <rPr>
        <sz val="12"/>
        <color rgb="FF000000"/>
        <rFont val="ＭＳ 明朝"/>
        <family val="1"/>
        <charset val="128"/>
      </rPr>
      <t>　　　ア、開局年月日</t>
    </r>
    <phoneticPr fontId="4"/>
  </si>
  <si>
    <r>
      <rPr>
        <sz val="12"/>
        <color rgb="FF000000"/>
        <rFont val="ＭＳ 明朝"/>
        <family val="1"/>
        <charset val="128"/>
      </rPr>
      <t>　　　イ、呼出名称</t>
    </r>
    <phoneticPr fontId="4"/>
  </si>
  <si>
    <r>
      <rPr>
        <sz val="12"/>
        <color rgb="FF000000"/>
        <rFont val="ＭＳ 明朝"/>
        <family val="1"/>
        <charset val="128"/>
      </rPr>
      <t>　「さかたぎょぎょう」</t>
    </r>
    <phoneticPr fontId="4"/>
  </si>
  <si>
    <r>
      <rPr>
        <sz val="12"/>
        <color rgb="FF000000"/>
        <rFont val="ＭＳ 明朝"/>
        <family val="1"/>
        <charset val="128"/>
      </rPr>
      <t>　　　ウ、電波の型式</t>
    </r>
    <phoneticPr fontId="4"/>
  </si>
  <si>
    <r>
      <rPr>
        <sz val="12"/>
        <color rgb="FF000000"/>
        <rFont val="ＭＳ 明朝"/>
        <family val="1"/>
        <charset val="128"/>
      </rPr>
      <t>　周波数、空中線電力</t>
    </r>
    <phoneticPr fontId="4"/>
  </si>
  <si>
    <r>
      <rPr>
        <sz val="12"/>
        <color theme="1"/>
        <rFont val="ＭＳ 明朝"/>
        <family val="1"/>
        <charset val="128"/>
      </rPr>
      <t>漁　業　通　信</t>
    </r>
    <phoneticPr fontId="4"/>
  </si>
  <si>
    <r>
      <rPr>
        <sz val="12"/>
        <color theme="1"/>
        <rFont val="ＭＳ 明朝"/>
        <family val="1"/>
        <charset val="128"/>
      </rPr>
      <t>総　　　　　計</t>
    </r>
    <phoneticPr fontId="4"/>
  </si>
  <si>
    <t>(1/2)</t>
  </si>
  <si>
    <r>
      <rPr>
        <sz val="11"/>
        <rFont val="ＭＳ 明朝"/>
        <family val="1"/>
        <charset val="128"/>
      </rPr>
      <t>小波渡漁港</t>
    </r>
    <rPh sb="0" eb="3">
      <t>コバト</t>
    </rPh>
    <rPh sb="3" eb="5">
      <t>ギョコウ</t>
    </rPh>
    <phoneticPr fontId="4"/>
  </si>
  <si>
    <r>
      <t>1</t>
    </r>
    <r>
      <rPr>
        <sz val="11"/>
        <rFont val="ＭＳ 明朝"/>
        <family val="1"/>
        <charset val="128"/>
      </rPr>
      <t>式</t>
    </r>
    <rPh sb="1" eb="2">
      <t>シキ</t>
    </rPh>
    <phoneticPr fontId="14"/>
  </si>
  <si>
    <r>
      <rPr>
        <sz val="12"/>
        <rFont val="ＭＳ 明朝"/>
        <family val="1"/>
        <charset val="128"/>
      </rPr>
      <t>１４　増　養　殖　事　業</t>
    </r>
  </si>
  <si>
    <r>
      <rPr>
        <sz val="11"/>
        <rFont val="ＭＳ 明朝"/>
        <family val="1"/>
        <charset val="128"/>
      </rPr>
      <t>水系</t>
    </r>
  </si>
  <si>
    <r>
      <rPr>
        <sz val="11"/>
        <rFont val="ＭＳ 明朝"/>
        <family val="1"/>
        <charset val="128"/>
      </rPr>
      <t>ふ化場名</t>
    </r>
  </si>
  <si>
    <r>
      <rPr>
        <sz val="11"/>
        <rFont val="ＭＳ 明朝"/>
        <family val="1"/>
        <charset val="128"/>
      </rPr>
      <t>備考</t>
    </r>
  </si>
  <si>
    <r>
      <rPr>
        <sz val="11"/>
        <rFont val="ＭＳ 明朝"/>
        <family val="1"/>
        <charset val="128"/>
      </rPr>
      <t>本流</t>
    </r>
  </si>
  <si>
    <r>
      <rPr>
        <sz val="11"/>
        <rFont val="ＭＳ 明朝"/>
        <family val="1"/>
        <charset val="128"/>
      </rPr>
      <t>支流</t>
    </r>
  </si>
  <si>
    <r>
      <rPr>
        <sz val="11"/>
        <rFont val="ＭＳ 明朝"/>
        <family val="1"/>
        <charset val="128"/>
      </rPr>
      <t>雌</t>
    </r>
  </si>
  <si>
    <r>
      <rPr>
        <sz val="11"/>
        <rFont val="ＭＳ 明朝"/>
        <family val="1"/>
        <charset val="128"/>
      </rPr>
      <t>雄</t>
    </r>
  </si>
  <si>
    <r>
      <rPr>
        <sz val="11"/>
        <rFont val="ＭＳ 明朝"/>
        <family val="1"/>
        <charset val="128"/>
      </rPr>
      <t>供給</t>
    </r>
  </si>
  <si>
    <r>
      <rPr>
        <sz val="11"/>
        <rFont val="ＭＳ 明朝"/>
        <family val="1"/>
        <charset val="128"/>
      </rPr>
      <t>受給</t>
    </r>
  </si>
  <si>
    <r>
      <rPr>
        <sz val="11"/>
        <rFont val="ＭＳ 明朝"/>
        <family val="1"/>
        <charset val="128"/>
      </rPr>
      <t>月
光
川</t>
    </r>
  </si>
  <si>
    <r>
      <rPr>
        <sz val="11"/>
        <rFont val="ＭＳ 明朝"/>
        <family val="1"/>
        <charset val="128"/>
      </rPr>
      <t>牛渡川</t>
    </r>
  </si>
  <si>
    <r>
      <rPr>
        <sz val="11"/>
        <rFont val="ＭＳ 明朝"/>
        <family val="1"/>
        <charset val="128"/>
      </rPr>
      <t>箕輪鮭漁業生産組合</t>
    </r>
  </si>
  <si>
    <r>
      <rPr>
        <sz val="11"/>
        <rFont val="ＭＳ 明朝"/>
        <family val="1"/>
        <charset val="128"/>
      </rPr>
      <t>箕輪</t>
    </r>
  </si>
  <si>
    <r>
      <rPr>
        <sz val="11"/>
        <rFont val="ＭＳ 明朝"/>
        <family val="1"/>
        <charset val="128"/>
      </rPr>
      <t>滝渕川</t>
    </r>
  </si>
  <si>
    <r>
      <rPr>
        <sz val="11"/>
        <rFont val="ＭＳ 明朝"/>
        <family val="1"/>
        <charset val="128"/>
      </rPr>
      <t>洗沢川</t>
    </r>
  </si>
  <si>
    <r>
      <rPr>
        <sz val="11"/>
        <rFont val="ＭＳ 明朝"/>
        <family val="1"/>
        <charset val="128"/>
      </rPr>
      <t>洗沢鮭漁業生産組合</t>
    </r>
  </si>
  <si>
    <r>
      <rPr>
        <sz val="11"/>
        <rFont val="ＭＳ 明朝"/>
        <family val="1"/>
        <charset val="128"/>
      </rPr>
      <t>洗沢</t>
    </r>
  </si>
  <si>
    <r>
      <rPr>
        <sz val="11"/>
        <rFont val="ＭＳ 明朝"/>
        <family val="1"/>
        <charset val="128"/>
      </rPr>
      <t>高瀬川</t>
    </r>
  </si>
  <si>
    <r>
      <rPr>
        <sz val="11"/>
        <rFont val="ＭＳ 明朝"/>
        <family val="1"/>
        <charset val="128"/>
      </rPr>
      <t>高瀬川鮭漁業生産組合</t>
    </r>
  </si>
  <si>
    <r>
      <rPr>
        <sz val="11"/>
        <rFont val="ＭＳ 明朝"/>
        <family val="1"/>
        <charset val="128"/>
      </rPr>
      <t>日向川</t>
    </r>
  </si>
  <si>
    <r>
      <rPr>
        <sz val="11"/>
        <rFont val="ＭＳ 明朝"/>
        <family val="1"/>
        <charset val="128"/>
      </rPr>
      <t>日向川鮭漁業生産組合</t>
    </r>
  </si>
  <si>
    <r>
      <rPr>
        <sz val="11"/>
        <rFont val="ＭＳ 明朝"/>
        <family val="1"/>
        <charset val="128"/>
      </rPr>
      <t>最
上
川</t>
    </r>
  </si>
  <si>
    <r>
      <rPr>
        <sz val="11"/>
        <rFont val="ＭＳ 明朝"/>
        <family val="1"/>
        <charset val="128"/>
      </rPr>
      <t>清川鮭増殖漁業生産組合</t>
    </r>
  </si>
  <si>
    <r>
      <rPr>
        <sz val="11"/>
        <rFont val="ＭＳ 明朝"/>
        <family val="1"/>
        <charset val="128"/>
      </rPr>
      <t>清川</t>
    </r>
  </si>
  <si>
    <r>
      <rPr>
        <sz val="11"/>
        <rFont val="ＭＳ 明朝"/>
        <family val="1"/>
        <charset val="128"/>
      </rPr>
      <t>角川流域鮭人工ふ化組合</t>
    </r>
  </si>
  <si>
    <r>
      <rPr>
        <sz val="11"/>
        <rFont val="ＭＳ 明朝"/>
        <family val="1"/>
        <charset val="128"/>
      </rPr>
      <t>古口</t>
    </r>
  </si>
  <si>
    <r>
      <rPr>
        <sz val="11"/>
        <rFont val="ＭＳ 明朝"/>
        <family val="1"/>
        <charset val="128"/>
      </rPr>
      <t>最上漁業協同組合</t>
    </r>
  </si>
  <si>
    <r>
      <rPr>
        <sz val="11"/>
        <rFont val="ＭＳ 明朝"/>
        <family val="1"/>
        <charset val="128"/>
      </rPr>
      <t>小国川漁業協同組合</t>
    </r>
  </si>
  <si>
    <r>
      <rPr>
        <sz val="11"/>
        <rFont val="ＭＳ 明朝"/>
        <family val="1"/>
        <charset val="128"/>
      </rPr>
      <t>長者原</t>
    </r>
  </si>
  <si>
    <r>
      <rPr>
        <sz val="11"/>
        <rFont val="ＭＳ 明朝"/>
        <family val="1"/>
        <charset val="128"/>
      </rPr>
      <t>丹生川漁業協同組合</t>
    </r>
    <rPh sb="0" eb="3">
      <t>ニュウガワ</t>
    </rPh>
    <rPh sb="2" eb="3">
      <t>カワ</t>
    </rPh>
    <phoneticPr fontId="4"/>
  </si>
  <si>
    <r>
      <rPr>
        <sz val="11"/>
        <rFont val="ＭＳ 明朝"/>
        <family val="1"/>
        <charset val="128"/>
      </rPr>
      <t>富並川</t>
    </r>
  </si>
  <si>
    <r>
      <rPr>
        <sz val="11"/>
        <rFont val="ＭＳ 明朝"/>
        <family val="1"/>
        <charset val="128"/>
      </rPr>
      <t>村山市富並川鮭鱒増殖組合</t>
    </r>
  </si>
  <si>
    <r>
      <rPr>
        <sz val="11"/>
        <rFont val="ＭＳ 明朝"/>
        <family val="1"/>
        <charset val="128"/>
      </rPr>
      <t>小見川</t>
    </r>
  </si>
  <si>
    <r>
      <rPr>
        <sz val="11"/>
        <rFont val="ＭＳ 明朝"/>
        <family val="1"/>
        <charset val="128"/>
      </rPr>
      <t>最上川第二漁業協同組合</t>
    </r>
  </si>
  <si>
    <r>
      <rPr>
        <sz val="11"/>
        <rFont val="ＭＳ 明朝"/>
        <family val="1"/>
        <charset val="128"/>
      </rPr>
      <t>乱川</t>
    </r>
  </si>
  <si>
    <r>
      <rPr>
        <sz val="11"/>
        <rFont val="ＭＳ 明朝"/>
        <family val="1"/>
        <charset val="128"/>
      </rPr>
      <t>〃</t>
    </r>
  </si>
  <si>
    <r>
      <rPr>
        <sz val="11"/>
        <rFont val="ＭＳ 明朝"/>
        <family val="1"/>
        <charset val="128"/>
      </rPr>
      <t>赤川鮭漁業生産組合</t>
    </r>
  </si>
  <si>
    <r>
      <rPr>
        <sz val="11"/>
        <rFont val="ＭＳ 明朝"/>
        <family val="1"/>
        <charset val="128"/>
      </rPr>
      <t>山戸漁業協同組合</t>
    </r>
  </si>
  <si>
    <r>
      <rPr>
        <sz val="11"/>
        <rFont val="ＭＳ 明朝"/>
        <family val="1"/>
        <charset val="128"/>
      </rPr>
      <t>庄内小国川漁業生産組合</t>
    </r>
  </si>
  <si>
    <r>
      <rPr>
        <sz val="12"/>
        <rFont val="ＭＳ 明朝"/>
        <family val="1"/>
        <charset val="128"/>
      </rPr>
      <t>さけ海中飼育放流事業</t>
    </r>
    <phoneticPr fontId="14"/>
  </si>
  <si>
    <r>
      <rPr>
        <sz val="11"/>
        <rFont val="ＭＳ 明朝"/>
        <family val="1"/>
        <charset val="128"/>
      </rPr>
      <t>由　良</t>
    </r>
    <phoneticPr fontId="4"/>
  </si>
  <si>
    <r>
      <rPr>
        <sz val="10"/>
        <rFont val="ＭＳ 明朝"/>
        <family val="1"/>
        <charset val="128"/>
      </rPr>
      <t>市町名</t>
    </r>
  </si>
  <si>
    <r>
      <rPr>
        <sz val="11"/>
        <rFont val="ＭＳ 明朝"/>
        <family val="1"/>
        <charset val="128"/>
      </rPr>
      <t>備　　　　　　　　　　考</t>
    </r>
    <phoneticPr fontId="4"/>
  </si>
  <si>
    <r>
      <rPr>
        <sz val="10"/>
        <rFont val="ＭＳ 明朝"/>
        <family val="1"/>
        <charset val="128"/>
      </rPr>
      <t>年度</t>
    </r>
    <phoneticPr fontId="14"/>
  </si>
  <si>
    <r>
      <rPr>
        <sz val="11"/>
        <rFont val="ＭＳ 明朝"/>
        <family val="1"/>
        <charset val="128"/>
      </rPr>
      <t>単位：千尾</t>
    </r>
    <rPh sb="0" eb="2">
      <t>タンイ</t>
    </rPh>
    <rPh sb="3" eb="4">
      <t>セン</t>
    </rPh>
    <rPh sb="4" eb="5">
      <t>ビ</t>
    </rPh>
    <phoneticPr fontId="4"/>
  </si>
  <si>
    <r>
      <rPr>
        <sz val="11"/>
        <rFont val="ＭＳ 明朝"/>
        <family val="1"/>
        <charset val="128"/>
      </rPr>
      <t>単位：千個</t>
    </r>
    <rPh sb="0" eb="2">
      <t>タンイ</t>
    </rPh>
    <rPh sb="3" eb="5">
      <t>センコ</t>
    </rPh>
    <phoneticPr fontId="4"/>
  </si>
  <si>
    <r>
      <rPr>
        <sz val="11"/>
        <rFont val="ＭＳ 明朝"/>
        <family val="1"/>
        <charset val="128"/>
      </rPr>
      <t>酒田地区</t>
    </r>
    <rPh sb="0" eb="2">
      <t>サカタ</t>
    </rPh>
    <rPh sb="2" eb="4">
      <t>チク</t>
    </rPh>
    <phoneticPr fontId="14"/>
  </si>
  <si>
    <r>
      <rPr>
        <sz val="11"/>
        <rFont val="ＭＳ 明朝"/>
        <family val="1"/>
        <charset val="128"/>
      </rPr>
      <t>定置網漁船</t>
    </r>
    <rPh sb="0" eb="3">
      <t>テイチアミ</t>
    </rPh>
    <rPh sb="3" eb="5">
      <t>ギョセン</t>
    </rPh>
    <phoneticPr fontId="14"/>
  </si>
  <si>
    <r>
      <rPr>
        <sz val="10"/>
        <rFont val="ＭＳ 明朝"/>
        <family val="1"/>
        <charset val="128"/>
      </rPr>
      <t>平成</t>
    </r>
    <rPh sb="0" eb="2">
      <t>ヘイセイ</t>
    </rPh>
    <phoneticPr fontId="4"/>
  </si>
  <si>
    <r>
      <rPr>
        <sz val="10"/>
        <rFont val="ＭＳ 明朝"/>
        <family val="1"/>
        <charset val="128"/>
      </rPr>
      <t>年</t>
    </r>
    <rPh sb="0" eb="1">
      <t>ネン</t>
    </rPh>
    <phoneticPr fontId="4"/>
  </si>
  <si>
    <r>
      <rPr>
        <sz val="10"/>
        <rFont val="ＭＳ 明朝"/>
        <family val="1"/>
        <charset val="128"/>
      </rPr>
      <t>月</t>
    </r>
    <rPh sb="0" eb="1">
      <t>ツキ</t>
    </rPh>
    <phoneticPr fontId="4"/>
  </si>
  <si>
    <r>
      <rPr>
        <sz val="10"/>
        <rFont val="ＭＳ 明朝"/>
        <family val="1"/>
        <charset val="128"/>
      </rPr>
      <t>日</t>
    </r>
    <rPh sb="0" eb="1">
      <t>ヒ</t>
    </rPh>
    <phoneticPr fontId="4"/>
  </si>
  <si>
    <r>
      <rPr>
        <sz val="10"/>
        <rFont val="ＭＳ 明朝"/>
        <family val="1"/>
        <charset val="128"/>
      </rPr>
      <t>回数</t>
    </r>
  </si>
  <si>
    <r>
      <rPr>
        <sz val="10"/>
        <rFont val="ＭＳ 明朝"/>
        <family val="1"/>
        <charset val="128"/>
      </rPr>
      <t>月　日</t>
    </r>
  </si>
  <si>
    <r>
      <rPr>
        <sz val="10"/>
        <rFont val="ＭＳ 明朝"/>
        <family val="1"/>
        <charset val="128"/>
      </rPr>
      <t>場　　所</t>
    </r>
  </si>
  <si>
    <r>
      <rPr>
        <sz val="10"/>
        <rFont val="ＭＳ 明朝"/>
        <family val="1"/>
        <charset val="128"/>
      </rPr>
      <t>参　　加　　者</t>
    </r>
  </si>
  <si>
    <r>
      <rPr>
        <sz val="10"/>
        <rFont val="ＭＳ 明朝"/>
        <family val="1"/>
        <charset val="128"/>
      </rPr>
      <t>講　　師</t>
    </r>
  </si>
  <si>
    <r>
      <rPr>
        <sz val="10"/>
        <rFont val="ＭＳ 明朝"/>
        <family val="1"/>
        <charset val="128"/>
      </rPr>
      <t>メ　ニ　ュ　ー</t>
    </r>
  </si>
  <si>
    <r>
      <rPr>
        <sz val="11"/>
        <rFont val="ＭＳ 明朝"/>
        <family val="1"/>
        <charset val="128"/>
      </rPr>
      <t>酒田市船場町
二丁目</t>
    </r>
    <r>
      <rPr>
        <sz val="11"/>
        <rFont val="Century"/>
        <family val="1"/>
      </rPr>
      <t>2</t>
    </r>
    <r>
      <rPr>
        <sz val="11"/>
        <rFont val="ＭＳ 明朝"/>
        <family val="1"/>
        <charset val="128"/>
      </rPr>
      <t>の</t>
    </r>
    <r>
      <rPr>
        <sz val="11"/>
        <rFont val="Century"/>
        <family val="1"/>
      </rPr>
      <t xml:space="preserve">1
</t>
    </r>
    <r>
      <rPr>
        <sz val="11"/>
        <rFont val="ＭＳ 明朝"/>
        <family val="1"/>
        <charset val="128"/>
      </rPr>
      <t>代表理事組合長
五十嵐安哉</t>
    </r>
  </si>
  <si>
    <r>
      <rPr>
        <sz val="11"/>
        <rFont val="ＭＳ 明朝"/>
        <family val="1"/>
        <charset val="128"/>
      </rPr>
      <t>地</t>
    </r>
    <r>
      <rPr>
        <sz val="11"/>
        <rFont val="Century"/>
        <family val="1"/>
      </rPr>
      <t xml:space="preserve">     </t>
    </r>
    <r>
      <rPr>
        <sz val="11"/>
        <rFont val="ＭＳ 明朝"/>
        <family val="1"/>
        <charset val="128"/>
      </rPr>
      <t>区</t>
    </r>
  </si>
  <si>
    <r>
      <rPr>
        <sz val="11"/>
        <rFont val="ＭＳ 明朝"/>
        <family val="1"/>
        <charset val="128"/>
      </rPr>
      <t>酒田市船場町二丁目</t>
    </r>
    <r>
      <rPr>
        <sz val="11"/>
        <rFont val="Century"/>
        <family val="1"/>
      </rPr>
      <t>2</t>
    </r>
    <r>
      <rPr>
        <sz val="11"/>
        <rFont val="ＭＳ 明朝"/>
        <family val="1"/>
        <charset val="128"/>
      </rPr>
      <t>の</t>
    </r>
    <r>
      <rPr>
        <sz val="11"/>
        <rFont val="Century"/>
        <family val="1"/>
      </rPr>
      <t>1</t>
    </r>
  </si>
  <si>
    <r>
      <rPr>
        <sz val="11"/>
        <rFont val="ＭＳ 明朝"/>
        <family val="1"/>
        <charset val="128"/>
      </rPr>
      <t>飽海郡遊佐町吹浦字西浜</t>
    </r>
    <r>
      <rPr>
        <sz val="11"/>
        <rFont val="Century"/>
        <family val="1"/>
      </rPr>
      <t>2</t>
    </r>
    <r>
      <rPr>
        <sz val="11"/>
        <rFont val="ＭＳ 明朝"/>
        <family val="1"/>
        <charset val="128"/>
      </rPr>
      <t>番地の</t>
    </r>
    <r>
      <rPr>
        <sz val="11"/>
        <rFont val="Century"/>
        <family val="1"/>
      </rPr>
      <t>1</t>
    </r>
    <r>
      <rPr>
        <sz val="11"/>
        <rFont val="ＭＳ 明朝"/>
        <family val="1"/>
        <charset val="128"/>
      </rPr>
      <t>の先</t>
    </r>
  </si>
  <si>
    <r>
      <rPr>
        <sz val="11"/>
        <rFont val="ＭＳ 明朝"/>
        <family val="1"/>
        <charset val="128"/>
      </rPr>
      <t>酒田市飛島字勝浦乙</t>
    </r>
    <r>
      <rPr>
        <sz val="11"/>
        <rFont val="Century"/>
        <family val="1"/>
      </rPr>
      <t>7</t>
    </r>
    <r>
      <rPr>
        <sz val="11"/>
        <rFont val="ＭＳ 明朝"/>
        <family val="1"/>
        <charset val="128"/>
      </rPr>
      <t>の</t>
    </r>
    <r>
      <rPr>
        <sz val="11"/>
        <rFont val="Century"/>
        <family val="1"/>
      </rPr>
      <t>4</t>
    </r>
  </si>
  <si>
    <r>
      <rPr>
        <sz val="11"/>
        <rFont val="ＭＳ 明朝"/>
        <family val="1"/>
        <charset val="128"/>
      </rPr>
      <t>鶴岡市加茂字加茂</t>
    </r>
    <r>
      <rPr>
        <sz val="11"/>
        <rFont val="Century"/>
        <family val="1"/>
      </rPr>
      <t>311</t>
    </r>
    <r>
      <rPr>
        <sz val="11"/>
        <rFont val="ＭＳ 明朝"/>
        <family val="1"/>
        <charset val="128"/>
      </rPr>
      <t>の</t>
    </r>
    <r>
      <rPr>
        <sz val="11"/>
        <rFont val="Century"/>
        <family val="1"/>
      </rPr>
      <t>2</t>
    </r>
  </si>
  <si>
    <r>
      <t xml:space="preserve"> </t>
    </r>
    <r>
      <rPr>
        <sz val="11"/>
        <rFont val="ＭＳ 明朝"/>
        <family val="1"/>
        <charset val="128"/>
      </rPr>
      <t>〃</t>
    </r>
    <r>
      <rPr>
        <sz val="11"/>
        <rFont val="Century"/>
        <family val="1"/>
      </rPr>
      <t xml:space="preserve"> </t>
    </r>
    <r>
      <rPr>
        <sz val="11"/>
        <rFont val="ＭＳ 明朝"/>
        <family val="1"/>
        <charset val="128"/>
      </rPr>
      <t>由良一丁目</t>
    </r>
    <r>
      <rPr>
        <sz val="11"/>
        <rFont val="Century"/>
        <family val="1"/>
      </rPr>
      <t>4</t>
    </r>
    <r>
      <rPr>
        <sz val="11"/>
        <rFont val="ＭＳ 明朝"/>
        <family val="1"/>
        <charset val="128"/>
      </rPr>
      <t>の</t>
    </r>
    <r>
      <rPr>
        <sz val="11"/>
        <rFont val="Century"/>
        <family val="1"/>
      </rPr>
      <t>53</t>
    </r>
  </si>
  <si>
    <r>
      <t xml:space="preserve"> </t>
    </r>
    <r>
      <rPr>
        <sz val="11"/>
        <rFont val="ＭＳ 明朝"/>
        <family val="1"/>
        <charset val="128"/>
      </rPr>
      <t>〃</t>
    </r>
    <r>
      <rPr>
        <sz val="11"/>
        <rFont val="Century"/>
        <family val="1"/>
      </rPr>
      <t xml:space="preserve"> </t>
    </r>
    <r>
      <rPr>
        <sz val="11"/>
        <rFont val="ＭＳ 明朝"/>
        <family val="1"/>
        <charset val="128"/>
      </rPr>
      <t>堅苔沢字宮田</t>
    </r>
    <r>
      <rPr>
        <sz val="11"/>
        <rFont val="Century"/>
        <family val="1"/>
      </rPr>
      <t>38</t>
    </r>
    <r>
      <rPr>
        <sz val="11"/>
        <rFont val="ＭＳ 明朝"/>
        <family val="1"/>
        <charset val="128"/>
      </rPr>
      <t>の</t>
    </r>
    <r>
      <rPr>
        <sz val="11"/>
        <rFont val="Century"/>
        <family val="1"/>
      </rPr>
      <t>1</t>
    </r>
  </si>
  <si>
    <r>
      <t xml:space="preserve"> </t>
    </r>
    <r>
      <rPr>
        <sz val="11"/>
        <rFont val="ＭＳ 明朝"/>
        <family val="1"/>
        <charset val="128"/>
      </rPr>
      <t>〃</t>
    </r>
    <r>
      <rPr>
        <sz val="11"/>
        <rFont val="Century"/>
        <family val="1"/>
      </rPr>
      <t xml:space="preserve"> </t>
    </r>
    <r>
      <rPr>
        <sz val="11"/>
        <rFont val="ＭＳ 明朝"/>
        <family val="1"/>
        <charset val="128"/>
      </rPr>
      <t>温海丁</t>
    </r>
    <r>
      <rPr>
        <sz val="11"/>
        <rFont val="Century"/>
        <family val="1"/>
      </rPr>
      <t>281</t>
    </r>
  </si>
  <si>
    <r>
      <t xml:space="preserve"> </t>
    </r>
    <r>
      <rPr>
        <sz val="11"/>
        <rFont val="ＭＳ 明朝"/>
        <family val="1"/>
        <charset val="128"/>
      </rPr>
      <t>〃</t>
    </r>
    <r>
      <rPr>
        <sz val="11"/>
        <rFont val="Century"/>
        <family val="1"/>
      </rPr>
      <t xml:space="preserve"> </t>
    </r>
    <r>
      <rPr>
        <sz val="11"/>
        <rFont val="ＭＳ 明朝"/>
        <family val="1"/>
        <charset val="128"/>
      </rPr>
      <t>鼠ヶ関乙</t>
    </r>
    <r>
      <rPr>
        <sz val="11"/>
        <rFont val="Century"/>
        <family val="1"/>
      </rPr>
      <t>41</t>
    </r>
    <r>
      <rPr>
        <sz val="11"/>
        <rFont val="ＭＳ 明朝"/>
        <family val="1"/>
        <charset val="128"/>
      </rPr>
      <t>の</t>
    </r>
    <r>
      <rPr>
        <sz val="11"/>
        <rFont val="Century"/>
        <family val="1"/>
      </rPr>
      <t>1</t>
    </r>
  </si>
  <si>
    <r>
      <rPr>
        <sz val="11"/>
        <rFont val="ＭＳ 明朝"/>
        <family val="1"/>
        <charset val="128"/>
      </rPr>
      <t>鶴岡市山五十川甲</t>
    </r>
    <r>
      <rPr>
        <sz val="11"/>
        <rFont val="Century"/>
        <family val="1"/>
      </rPr>
      <t xml:space="preserve">406
</t>
    </r>
    <r>
      <rPr>
        <sz val="11"/>
        <rFont val="ＭＳ 明朝"/>
        <family val="1"/>
        <charset val="128"/>
      </rPr>
      <t>　　本　間　義一郎</t>
    </r>
  </si>
  <si>
    <r>
      <rPr>
        <sz val="11"/>
        <rFont val="ＭＳ 明朝"/>
        <family val="1"/>
        <charset val="128"/>
      </rPr>
      <t>酒田市新堀字前岡</t>
    </r>
    <r>
      <rPr>
        <sz val="11"/>
        <rFont val="Century"/>
        <family val="1"/>
      </rPr>
      <t xml:space="preserve">97
</t>
    </r>
    <r>
      <rPr>
        <sz val="11"/>
        <rFont val="ＭＳ 明朝"/>
        <family val="1"/>
        <charset val="128"/>
      </rPr>
      <t>　　阿　部　興　治</t>
    </r>
  </si>
  <si>
    <r>
      <rPr>
        <sz val="11"/>
        <rFont val="ＭＳ 明朝"/>
        <family val="1"/>
        <charset val="128"/>
      </rPr>
      <t>飽海郡遊佐町遊佐字沖</t>
    </r>
    <r>
      <rPr>
        <sz val="11"/>
        <rFont val="Century"/>
        <family val="1"/>
      </rPr>
      <t xml:space="preserve">2-27
</t>
    </r>
    <r>
      <rPr>
        <sz val="11"/>
        <rFont val="ＭＳ 明朝"/>
        <family val="1"/>
        <charset val="128"/>
      </rPr>
      <t>　　大　江　　　進</t>
    </r>
    <rPh sb="17" eb="18">
      <t>ダイ</t>
    </rPh>
    <rPh sb="19" eb="20">
      <t>エ</t>
    </rPh>
    <rPh sb="23" eb="24">
      <t>スス</t>
    </rPh>
    <phoneticPr fontId="14"/>
  </si>
  <si>
    <r>
      <rPr>
        <sz val="11"/>
        <rFont val="ＭＳ 明朝"/>
        <family val="1"/>
        <charset val="128"/>
      </rPr>
      <t>会　長</t>
    </r>
    <rPh sb="0" eb="1">
      <t>カイ</t>
    </rPh>
    <rPh sb="2" eb="3">
      <t>チョウ</t>
    </rPh>
    <phoneticPr fontId="14"/>
  </si>
  <si>
    <r>
      <rPr>
        <sz val="11"/>
        <rFont val="ＭＳ 明朝"/>
        <family val="1"/>
        <charset val="128"/>
      </rPr>
      <t>区　　　分</t>
    </r>
  </si>
  <si>
    <r>
      <rPr>
        <sz val="11"/>
        <rFont val="ＭＳ 明朝"/>
        <family val="1"/>
        <charset val="128"/>
      </rPr>
      <t>所長　五十嵐　安哉</t>
    </r>
    <rPh sb="3" eb="6">
      <t>イガラシ</t>
    </rPh>
    <rPh sb="7" eb="8">
      <t>ヤスシ</t>
    </rPh>
    <rPh sb="8" eb="9">
      <t>ヤ</t>
    </rPh>
    <phoneticPr fontId="14"/>
  </si>
  <si>
    <r>
      <rPr>
        <sz val="11"/>
        <rFont val="ＭＳ 明朝"/>
        <family val="1"/>
        <charset val="128"/>
      </rPr>
      <t>過年度契約の変更</t>
    </r>
  </si>
  <si>
    <r>
      <rPr>
        <sz val="11"/>
        <rFont val="ＭＳ 明朝"/>
        <family val="1"/>
        <charset val="128"/>
      </rPr>
      <t>※「過年度契約の変更」は、前年度契約の本年度における失効、解除又は精算、無事故による掛金戻しの増減である。</t>
    </r>
  </si>
  <si>
    <r>
      <rPr>
        <sz val="11"/>
        <rFont val="ＭＳ 明朝"/>
        <family val="1"/>
        <charset val="128"/>
      </rPr>
      <t>出捐金</t>
    </r>
    <r>
      <rPr>
        <sz val="11"/>
        <rFont val="Century"/>
        <family val="1"/>
      </rPr>
      <t>139,000</t>
    </r>
  </si>
  <si>
    <r>
      <rPr>
        <sz val="12"/>
        <rFont val="ＭＳ 明朝"/>
        <family val="1"/>
        <charset val="128"/>
      </rPr>
      <t>１８　水　産　金　融</t>
    </r>
  </si>
  <si>
    <r>
      <rPr>
        <sz val="6"/>
        <rFont val="ＭＳ 明朝"/>
        <family val="1"/>
        <charset val="128"/>
      </rPr>
      <t>資金種類</t>
    </r>
  </si>
  <si>
    <r>
      <rPr>
        <sz val="11"/>
        <rFont val="ＭＳ 明朝"/>
        <family val="1"/>
        <charset val="128"/>
      </rPr>
      <t>緊急融資資金</t>
    </r>
  </si>
  <si>
    <r>
      <rPr>
        <sz val="11"/>
        <rFont val="ＭＳ 明朝"/>
        <family val="1"/>
        <charset val="128"/>
      </rPr>
      <t>県制度資金</t>
    </r>
  </si>
  <si>
    <r>
      <rPr>
        <sz val="6"/>
        <rFont val="ＭＳ 明朝"/>
        <family val="1"/>
        <charset val="128"/>
      </rPr>
      <t>資金
区分</t>
    </r>
  </si>
  <si>
    <r>
      <rPr>
        <sz val="6"/>
        <rFont val="ＭＳ 明朝"/>
        <family val="1"/>
        <charset val="128"/>
      </rPr>
      <t>漁業種類　</t>
    </r>
    <r>
      <rPr>
        <sz val="6"/>
        <rFont val="Century"/>
        <family val="1"/>
      </rPr>
      <t xml:space="preserve">  </t>
    </r>
    <r>
      <rPr>
        <sz val="6"/>
        <rFont val="ＭＳ 明朝"/>
        <family val="1"/>
        <charset val="128"/>
      </rPr>
      <t>融資機関</t>
    </r>
  </si>
  <si>
    <r>
      <rPr>
        <sz val="11"/>
        <rFont val="ＭＳ 明朝"/>
        <family val="1"/>
        <charset val="128"/>
      </rPr>
      <t>農中</t>
    </r>
  </si>
  <si>
    <r>
      <rPr>
        <sz val="11"/>
        <rFont val="ＭＳ 明朝"/>
        <family val="1"/>
        <charset val="128"/>
      </rPr>
      <t>漁協</t>
    </r>
  </si>
  <si>
    <r>
      <rPr>
        <sz val="11"/>
        <rFont val="ＭＳ 明朝"/>
        <family val="1"/>
        <charset val="128"/>
      </rPr>
      <t>地銀</t>
    </r>
  </si>
  <si>
    <r>
      <rPr>
        <sz val="11"/>
        <rFont val="ＭＳ 明朝"/>
        <family val="1"/>
        <charset val="128"/>
      </rPr>
      <t>信金</t>
    </r>
  </si>
  <si>
    <r>
      <rPr>
        <sz val="11"/>
        <rFont val="ＭＳ 明朝"/>
        <family val="1"/>
        <charset val="128"/>
      </rPr>
      <t>短
期
貸
付</t>
    </r>
  </si>
  <si>
    <r>
      <rPr>
        <sz val="11"/>
        <rFont val="ＭＳ 明朝"/>
        <family val="1"/>
        <charset val="128"/>
      </rPr>
      <t>沖合漁業</t>
    </r>
  </si>
  <si>
    <r>
      <rPr>
        <sz val="11"/>
        <rFont val="ＭＳ 明朝"/>
        <family val="1"/>
        <charset val="128"/>
      </rPr>
      <t>沿岸漁業</t>
    </r>
  </si>
  <si>
    <r>
      <rPr>
        <sz val="11"/>
        <rFont val="ＭＳ 明朝"/>
        <family val="1"/>
        <charset val="128"/>
      </rPr>
      <t>内水面漁業</t>
    </r>
  </si>
  <si>
    <r>
      <rPr>
        <sz val="11"/>
        <rFont val="ＭＳ 明朝"/>
        <family val="1"/>
        <charset val="128"/>
      </rPr>
      <t>共同事業他</t>
    </r>
  </si>
  <si>
    <r>
      <rPr>
        <sz val="11"/>
        <rFont val="ＭＳ 明朝"/>
        <family val="1"/>
        <charset val="128"/>
      </rPr>
      <t>長
期
貸
付</t>
    </r>
  </si>
  <si>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</si>
  <si>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漁業近代化資金</t>
    </r>
  </si>
  <si>
    <r>
      <rPr>
        <sz val="11"/>
        <rFont val="ＭＳ 明朝"/>
        <family val="1"/>
        <charset val="128"/>
      </rPr>
      <t>公庫直貸</t>
    </r>
  </si>
  <si>
    <r>
      <rPr>
        <sz val="11"/>
        <rFont val="ＭＳ 明朝"/>
        <family val="1"/>
        <charset val="128"/>
      </rPr>
      <t>※　市中銀行については、基金協会保証付のみの金額</t>
    </r>
  </si>
  <si>
    <r>
      <rPr>
        <sz val="12"/>
        <rFont val="ＭＳ 明朝"/>
        <family val="1"/>
        <charset val="128"/>
      </rPr>
      <t>ア　海　　面</t>
    </r>
  </si>
  <si>
    <r>
      <t>20</t>
    </r>
    <r>
      <rPr>
        <sz val="11"/>
        <rFont val="ＭＳ 明朝"/>
        <family val="1"/>
        <charset val="128"/>
      </rPr>
      <t>トン未満</t>
    </r>
  </si>
  <si>
    <r>
      <t>20</t>
    </r>
    <r>
      <rPr>
        <sz val="11"/>
        <rFont val="ＭＳ 明朝"/>
        <family val="1"/>
        <charset val="128"/>
      </rPr>
      <t>トン以上</t>
    </r>
  </si>
  <si>
    <r>
      <rPr>
        <sz val="11"/>
        <rFont val="ＭＳ 明朝"/>
        <family val="1"/>
        <charset val="128"/>
      </rPr>
      <t>養殖水産物
収穫用器具資金</t>
    </r>
  </si>
  <si>
    <r>
      <rPr>
        <sz val="12"/>
        <rFont val="ＭＳ 明朝"/>
        <family val="1"/>
        <charset val="128"/>
      </rPr>
      <t>１９　漁港、港湾</t>
    </r>
  </si>
  <si>
    <r>
      <rPr>
        <sz val="11"/>
        <rFont val="ＭＳ 明朝"/>
        <family val="1"/>
        <charset val="128"/>
      </rPr>
      <t>区
分</t>
    </r>
  </si>
  <si>
    <r>
      <rPr>
        <sz val="11"/>
        <rFont val="ＭＳ 明朝"/>
        <family val="1"/>
        <charset val="128"/>
      </rPr>
      <t>漁港名</t>
    </r>
  </si>
  <si>
    <r>
      <rPr>
        <sz val="11"/>
        <rFont val="ＭＳ 明朝"/>
        <family val="1"/>
        <charset val="128"/>
      </rPr>
      <t>所在地</t>
    </r>
  </si>
  <si>
    <r>
      <rPr>
        <sz val="11"/>
        <rFont val="ＭＳ 明朝"/>
        <family val="1"/>
        <charset val="128"/>
      </rPr>
      <t>種類</t>
    </r>
  </si>
  <si>
    <r>
      <rPr>
        <sz val="11"/>
        <rFont val="ＭＳ 明朝"/>
        <family val="1"/>
        <charset val="128"/>
      </rPr>
      <t>管理者</t>
    </r>
  </si>
  <si>
    <r>
      <rPr>
        <sz val="11"/>
        <rFont val="ＭＳ 明朝"/>
        <family val="1"/>
        <charset val="128"/>
      </rPr>
      <t>漁港指定
年</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日</t>
    </r>
  </si>
  <si>
    <r>
      <rPr>
        <sz val="11"/>
        <rFont val="ＭＳ 明朝"/>
        <family val="1"/>
        <charset val="128"/>
      </rPr>
      <t>施　　　設　　　規　　　模</t>
    </r>
  </si>
  <si>
    <r>
      <rPr>
        <sz val="11"/>
        <rFont val="ＭＳ 明朝"/>
        <family val="1"/>
        <charset val="128"/>
      </rPr>
      <t>防波堤</t>
    </r>
  </si>
  <si>
    <r>
      <rPr>
        <sz val="11"/>
        <rFont val="ＭＳ 明朝"/>
        <family val="1"/>
        <charset val="128"/>
      </rPr>
      <t>防砂堤</t>
    </r>
  </si>
  <si>
    <r>
      <rPr>
        <sz val="11"/>
        <rFont val="ＭＳ 明朝"/>
        <family val="1"/>
        <charset val="128"/>
      </rPr>
      <t>導流堤</t>
    </r>
  </si>
  <si>
    <r>
      <rPr>
        <sz val="11"/>
        <rFont val="ＭＳ 明朝"/>
        <family val="1"/>
        <charset val="128"/>
      </rPr>
      <t>護　岸</t>
    </r>
  </si>
  <si>
    <r>
      <rPr>
        <sz val="11"/>
        <rFont val="ＭＳ 明朝"/>
        <family val="1"/>
        <charset val="128"/>
      </rPr>
      <t>堤防突堤</t>
    </r>
  </si>
  <si>
    <r>
      <rPr>
        <sz val="11"/>
        <rFont val="ＭＳ 明朝"/>
        <family val="1"/>
        <charset val="128"/>
      </rPr>
      <t>岸　壁</t>
    </r>
  </si>
  <si>
    <r>
      <rPr>
        <sz val="11"/>
        <rFont val="ＭＳ 明朝"/>
        <family val="1"/>
        <charset val="128"/>
      </rPr>
      <t>物揚場</t>
    </r>
  </si>
  <si>
    <r>
      <rPr>
        <sz val="11"/>
        <rFont val="ＭＳ 明朝"/>
        <family val="1"/>
        <charset val="128"/>
      </rPr>
      <t>船揚場</t>
    </r>
  </si>
  <si>
    <r>
      <rPr>
        <sz val="11"/>
        <rFont val="ＭＳ 明朝"/>
        <family val="1"/>
        <charset val="128"/>
      </rPr>
      <t>泊　地</t>
    </r>
  </si>
  <si>
    <r>
      <rPr>
        <sz val="11"/>
        <rFont val="ＭＳ 明朝"/>
        <family val="1"/>
        <charset val="128"/>
      </rPr>
      <t>さん橋</t>
    </r>
  </si>
  <si>
    <r>
      <rPr>
        <sz val="11"/>
        <rFont val="ＭＳ 明朝"/>
        <family val="1"/>
        <charset val="128"/>
      </rPr>
      <t>漁
港</t>
    </r>
  </si>
  <si>
    <r>
      <rPr>
        <sz val="11"/>
        <rFont val="ＭＳ 明朝"/>
        <family val="1"/>
        <charset val="128"/>
      </rPr>
      <t>㎡</t>
    </r>
  </si>
  <si>
    <r>
      <rPr>
        <sz val="11"/>
        <rFont val="ＭＳ 明朝"/>
        <family val="1"/>
        <charset val="128"/>
      </rPr>
      <t>酒田市勝浦</t>
    </r>
  </si>
  <si>
    <r>
      <rPr>
        <sz val="11"/>
        <rFont val="ＭＳ 明朝"/>
        <family val="1"/>
        <charset val="128"/>
      </rPr>
      <t>酒田市中村</t>
    </r>
  </si>
  <si>
    <r>
      <rPr>
        <sz val="11"/>
        <rFont val="ＭＳ 明朝"/>
        <family val="1"/>
        <charset val="128"/>
      </rPr>
      <t>酒田市法木</t>
    </r>
  </si>
  <si>
    <r>
      <rPr>
        <sz val="11"/>
        <rFont val="ＭＳ 明朝"/>
        <family val="1"/>
        <charset val="128"/>
      </rPr>
      <t>鶴岡市由良</t>
    </r>
  </si>
  <si>
    <r>
      <rPr>
        <sz val="11"/>
        <rFont val="ＭＳ 明朝"/>
        <family val="1"/>
        <charset val="128"/>
      </rPr>
      <t>堅苔沢</t>
    </r>
  </si>
  <si>
    <r>
      <rPr>
        <sz val="11"/>
        <rFont val="ＭＳ 明朝"/>
        <family val="1"/>
        <charset val="128"/>
      </rPr>
      <t>　〃　堅苔沢</t>
    </r>
  </si>
  <si>
    <r>
      <rPr>
        <sz val="11"/>
        <rFont val="ＭＳ 明朝"/>
        <family val="1"/>
        <charset val="128"/>
      </rPr>
      <t>女鹿</t>
    </r>
  </si>
  <si>
    <r>
      <rPr>
        <sz val="11"/>
        <rFont val="ＭＳ 明朝"/>
        <family val="1"/>
        <charset val="128"/>
      </rPr>
      <t>飽海郡遊佐町
吹浦字女鹿</t>
    </r>
  </si>
  <si>
    <r>
      <rPr>
        <sz val="11"/>
        <rFont val="ＭＳ 明朝"/>
        <family val="1"/>
        <charset val="128"/>
      </rPr>
      <t>　〃　吹　浦</t>
    </r>
  </si>
  <si>
    <r>
      <rPr>
        <sz val="11"/>
        <rFont val="ＭＳ 明朝"/>
        <family val="1"/>
        <charset val="128"/>
      </rPr>
      <t>油戸</t>
    </r>
  </si>
  <si>
    <r>
      <rPr>
        <sz val="11"/>
        <rFont val="ＭＳ 明朝"/>
        <family val="1"/>
        <charset val="128"/>
      </rPr>
      <t>鶴岡市油戸</t>
    </r>
  </si>
  <si>
    <r>
      <rPr>
        <sz val="11"/>
        <rFont val="ＭＳ 明朝"/>
        <family val="1"/>
        <charset val="128"/>
      </rPr>
      <t>三瀬</t>
    </r>
  </si>
  <si>
    <r>
      <rPr>
        <sz val="11"/>
        <rFont val="ＭＳ 明朝"/>
        <family val="1"/>
        <charset val="128"/>
      </rPr>
      <t>　〃　三　瀬</t>
    </r>
  </si>
  <si>
    <r>
      <rPr>
        <sz val="11"/>
        <rFont val="ＭＳ 明朝"/>
        <family val="1"/>
        <charset val="128"/>
      </rPr>
      <t>小波渡</t>
    </r>
  </si>
  <si>
    <r>
      <rPr>
        <sz val="11"/>
        <rFont val="ＭＳ 明朝"/>
        <family val="1"/>
        <charset val="128"/>
      </rPr>
      <t>　〃　小波渡</t>
    </r>
  </si>
  <si>
    <r>
      <rPr>
        <sz val="11"/>
        <rFont val="ＭＳ 明朝"/>
        <family val="1"/>
        <charset val="128"/>
      </rPr>
      <t>鈴</t>
    </r>
  </si>
  <si>
    <r>
      <rPr>
        <sz val="11"/>
        <rFont val="ＭＳ 明朝"/>
        <family val="1"/>
        <charset val="128"/>
      </rPr>
      <t>　〃　五十川</t>
    </r>
  </si>
  <si>
    <r>
      <rPr>
        <sz val="11"/>
        <rFont val="ＭＳ 明朝"/>
        <family val="1"/>
        <charset val="128"/>
      </rPr>
      <t>暮坪</t>
    </r>
  </si>
  <si>
    <r>
      <rPr>
        <sz val="11"/>
        <rFont val="ＭＳ 明朝"/>
        <family val="1"/>
        <charset val="128"/>
      </rPr>
      <t>　〃　暮　坪</t>
    </r>
  </si>
  <si>
    <r>
      <rPr>
        <sz val="11"/>
        <rFont val="ＭＳ 明朝"/>
        <family val="1"/>
        <charset val="128"/>
      </rPr>
      <t>米子</t>
    </r>
  </si>
  <si>
    <r>
      <rPr>
        <sz val="11"/>
        <rFont val="ＭＳ 明朝"/>
        <family val="1"/>
        <charset val="128"/>
      </rPr>
      <t>　〃　米　子</t>
    </r>
  </si>
  <si>
    <r>
      <rPr>
        <sz val="11"/>
        <rFont val="ＭＳ 明朝"/>
        <family val="1"/>
        <charset val="128"/>
      </rPr>
      <t>温福</t>
    </r>
  </si>
  <si>
    <r>
      <rPr>
        <sz val="11"/>
        <rFont val="ＭＳ 明朝"/>
        <family val="1"/>
        <charset val="128"/>
      </rPr>
      <t>　〃　温　海</t>
    </r>
  </si>
  <si>
    <r>
      <rPr>
        <sz val="11"/>
        <rFont val="ＭＳ 明朝"/>
        <family val="1"/>
        <charset val="128"/>
      </rPr>
      <t>大岩川</t>
    </r>
  </si>
  <si>
    <r>
      <rPr>
        <sz val="11"/>
        <rFont val="ＭＳ 明朝"/>
        <family val="1"/>
        <charset val="128"/>
      </rPr>
      <t>　〃　大岩川</t>
    </r>
  </si>
  <si>
    <r>
      <rPr>
        <sz val="11"/>
        <rFont val="ＭＳ 明朝"/>
        <family val="1"/>
        <charset val="128"/>
      </rPr>
      <t>小岩川</t>
    </r>
  </si>
  <si>
    <r>
      <rPr>
        <sz val="11"/>
        <rFont val="ＭＳ 明朝"/>
        <family val="1"/>
        <charset val="128"/>
      </rPr>
      <t>　〃　小岩川</t>
    </r>
  </si>
  <si>
    <r>
      <rPr>
        <sz val="11"/>
        <rFont val="ＭＳ 明朝"/>
        <family val="1"/>
        <charset val="128"/>
      </rPr>
      <t>早田</t>
    </r>
  </si>
  <si>
    <r>
      <rPr>
        <sz val="11"/>
        <rFont val="ＭＳ 明朝"/>
        <family val="1"/>
        <charset val="128"/>
      </rPr>
      <t>　〃　早　田</t>
    </r>
  </si>
  <si>
    <r>
      <rPr>
        <sz val="11"/>
        <rFont val="ＭＳ 明朝"/>
        <family val="1"/>
        <charset val="128"/>
      </rPr>
      <t>港
湾</t>
    </r>
  </si>
  <si>
    <r>
      <rPr>
        <sz val="11"/>
        <rFont val="ＭＳ 明朝"/>
        <family val="1"/>
        <charset val="128"/>
      </rPr>
      <t>重要
港湾</t>
    </r>
  </si>
  <si>
    <r>
      <rPr>
        <sz val="11"/>
        <rFont val="ＭＳ 明朝"/>
        <family val="1"/>
        <charset val="128"/>
      </rPr>
      <t>鶴岡市加茂</t>
    </r>
  </si>
  <si>
    <r>
      <rPr>
        <sz val="11"/>
        <rFont val="ＭＳ 明朝"/>
        <family val="1"/>
        <charset val="128"/>
      </rPr>
      <t>地方
港湾</t>
    </r>
  </si>
  <si>
    <r>
      <rPr>
        <sz val="11"/>
        <rFont val="ＭＳ 明朝"/>
        <family val="1"/>
        <charset val="128"/>
      </rPr>
      <t>鼠ヶ関</t>
    </r>
  </si>
  <si>
    <r>
      <rPr>
        <sz val="11"/>
        <rFont val="ＭＳ 明朝"/>
        <family val="1"/>
        <charset val="128"/>
      </rPr>
      <t>　〃　鼠ヶ関</t>
    </r>
  </si>
  <si>
    <r>
      <rPr>
        <sz val="11"/>
        <color theme="1"/>
        <rFont val="ＭＳ 明朝"/>
        <family val="1"/>
        <charset val="128"/>
      </rPr>
      <t>平成</t>
    </r>
    <r>
      <rPr>
        <sz val="11"/>
        <color theme="1"/>
        <rFont val="Century"/>
        <family val="1"/>
      </rPr>
      <t>18</t>
    </r>
    <r>
      <rPr>
        <sz val="11"/>
        <color theme="1"/>
        <rFont val="ＭＳ 明朝"/>
        <family val="1"/>
        <charset val="128"/>
      </rPr>
      <t>年度から指定管理者制度により管理されている。</t>
    </r>
    <phoneticPr fontId="4"/>
  </si>
  <si>
    <r>
      <rPr>
        <sz val="11"/>
        <color theme="1"/>
        <rFont val="ＭＳ 明朝"/>
        <family val="1"/>
        <charset val="128"/>
      </rPr>
      <t>イ．漁港の管理</t>
    </r>
  </si>
  <si>
    <r>
      <rPr>
        <sz val="11"/>
        <color theme="1"/>
        <rFont val="ＭＳ 明朝"/>
        <family val="1"/>
        <charset val="128"/>
      </rPr>
      <t>漁港監視実施回数</t>
    </r>
    <phoneticPr fontId="4"/>
  </si>
  <si>
    <t>10</t>
    <phoneticPr fontId="4"/>
  </si>
  <si>
    <t>11</t>
    <phoneticPr fontId="4"/>
  </si>
  <si>
    <t>14</t>
    <phoneticPr fontId="4"/>
  </si>
  <si>
    <t>27</t>
    <phoneticPr fontId="4"/>
  </si>
  <si>
    <t>12</t>
    <phoneticPr fontId="4"/>
  </si>
  <si>
    <t>29</t>
    <phoneticPr fontId="4"/>
  </si>
  <si>
    <r>
      <rPr>
        <sz val="11"/>
        <color theme="1"/>
        <rFont val="ＭＳ 明朝"/>
        <family val="1"/>
        <charset val="128"/>
      </rPr>
      <t>　漁港は利用範囲等に応じて第</t>
    </r>
    <r>
      <rPr>
        <sz val="11"/>
        <color theme="1"/>
        <rFont val="Century"/>
        <family val="1"/>
      </rPr>
      <t>1</t>
    </r>
    <r>
      <rPr>
        <sz val="11"/>
        <color theme="1"/>
        <rFont val="ＭＳ 明朝"/>
        <family val="1"/>
        <charset val="128"/>
      </rPr>
      <t>種から第</t>
    </r>
    <r>
      <rPr>
        <sz val="11"/>
        <color theme="1"/>
        <rFont val="Century"/>
        <family val="1"/>
      </rPr>
      <t>4</t>
    </r>
    <r>
      <rPr>
        <sz val="11"/>
        <color theme="1"/>
        <rFont val="ＭＳ 明朝"/>
        <family val="1"/>
        <charset val="128"/>
      </rPr>
      <t>種までに分類されている。漁港管理者は漁港漁場整備法の規定により</t>
    </r>
    <phoneticPr fontId="4"/>
  </si>
  <si>
    <r>
      <rPr>
        <sz val="11"/>
        <color theme="1"/>
        <rFont val="ＭＳ 明朝"/>
        <family val="1"/>
        <charset val="128"/>
      </rPr>
      <t>地方公共団体と定められており、</t>
    </r>
    <r>
      <rPr>
        <sz val="11"/>
        <color theme="1"/>
        <rFont val="Century"/>
        <family val="1"/>
      </rPr>
      <t xml:space="preserve"> </t>
    </r>
    <r>
      <rPr>
        <sz val="11"/>
        <color theme="1"/>
        <rFont val="ＭＳ 明朝"/>
        <family val="1"/>
        <charset val="128"/>
      </rPr>
      <t>原則として第</t>
    </r>
    <r>
      <rPr>
        <sz val="11"/>
        <color theme="1"/>
        <rFont val="Century"/>
        <family val="1"/>
      </rPr>
      <t>1</t>
    </r>
    <r>
      <rPr>
        <sz val="11"/>
        <color theme="1"/>
        <rFont val="ＭＳ 明朝"/>
        <family val="1"/>
        <charset val="128"/>
      </rPr>
      <t>種漁港は市町村が、第</t>
    </r>
    <r>
      <rPr>
        <sz val="11"/>
        <color theme="1"/>
        <rFont val="Century"/>
        <family val="1"/>
      </rPr>
      <t>2</t>
    </r>
    <r>
      <rPr>
        <sz val="11"/>
        <color theme="1"/>
        <rFont val="ＭＳ 明朝"/>
        <family val="1"/>
        <charset val="128"/>
      </rPr>
      <t>～</t>
    </r>
    <r>
      <rPr>
        <sz val="11"/>
        <color theme="1"/>
        <rFont val="Century"/>
        <family val="1"/>
      </rPr>
      <t>4</t>
    </r>
    <r>
      <rPr>
        <sz val="11"/>
        <color theme="1"/>
        <rFont val="ＭＳ 明朝"/>
        <family val="1"/>
        <charset val="128"/>
      </rPr>
      <t>種漁港は都道府県が漁港管理者となる。</t>
    </r>
    <phoneticPr fontId="4"/>
  </si>
  <si>
    <r>
      <rPr>
        <sz val="11"/>
        <color theme="1"/>
        <rFont val="ＭＳ 明朝"/>
        <family val="1"/>
        <charset val="128"/>
      </rPr>
      <t>昭和</t>
    </r>
    <rPh sb="0" eb="2">
      <t>ショウワ</t>
    </rPh>
    <phoneticPr fontId="4"/>
  </si>
  <si>
    <r>
      <rPr>
        <sz val="11"/>
        <color theme="1"/>
        <rFont val="ＭＳ 明朝"/>
        <family val="1"/>
        <charset val="128"/>
      </rPr>
      <t>年</t>
    </r>
    <rPh sb="0" eb="1">
      <t>ネン</t>
    </rPh>
    <phoneticPr fontId="4"/>
  </si>
  <si>
    <r>
      <rPr>
        <sz val="11"/>
        <color theme="1"/>
        <rFont val="ＭＳ 明朝"/>
        <family val="1"/>
        <charset val="128"/>
      </rPr>
      <t>月</t>
    </r>
    <rPh sb="0" eb="1">
      <t>ガツ</t>
    </rPh>
    <phoneticPr fontId="4"/>
  </si>
  <si>
    <r>
      <rPr>
        <sz val="11"/>
        <color theme="1"/>
        <rFont val="ＭＳ 明朝"/>
        <family val="1"/>
        <charset val="128"/>
      </rPr>
      <t>日</t>
    </r>
    <rPh sb="0" eb="1">
      <t>ニチ</t>
    </rPh>
    <phoneticPr fontId="4"/>
  </si>
  <si>
    <t>7</t>
    <phoneticPr fontId="4"/>
  </si>
  <si>
    <t>H25</t>
  </si>
  <si>
    <t>37~38</t>
    <phoneticPr fontId="4"/>
  </si>
  <si>
    <t xml:space="preserve"> Fax 0234-24-6164</t>
    <phoneticPr fontId="4"/>
  </si>
  <si>
    <t xml:space="preserve"> Fax 023-630-3257</t>
    <phoneticPr fontId="14"/>
  </si>
  <si>
    <t xml:space="preserve"> Fax 0238-38-3216</t>
    <phoneticPr fontId="4"/>
  </si>
  <si>
    <t xml:space="preserve"> Fax 0235-33-0379</t>
    <phoneticPr fontId="4"/>
  </si>
  <si>
    <r>
      <rPr>
        <sz val="11"/>
        <color theme="1"/>
        <rFont val="ＭＳ 明朝"/>
        <family val="1"/>
        <charset val="128"/>
      </rPr>
      <t>平</t>
    </r>
    <r>
      <rPr>
        <sz val="11"/>
        <color theme="1"/>
        <rFont val="Century"/>
        <family val="1"/>
      </rPr>
      <t>24.8</t>
    </r>
    <r>
      <rPr>
        <sz val="11"/>
        <color theme="1"/>
        <rFont val="ＭＳ 明朝"/>
        <family val="1"/>
        <charset val="128"/>
      </rPr>
      <t>～平</t>
    </r>
    <r>
      <rPr>
        <sz val="11"/>
        <color theme="1"/>
        <rFont val="Century"/>
        <family val="1"/>
      </rPr>
      <t>28.8</t>
    </r>
    <phoneticPr fontId="4"/>
  </si>
  <si>
    <r>
      <rPr>
        <sz val="11"/>
        <color theme="1"/>
        <rFont val="ＭＳ 明朝"/>
        <family val="1"/>
        <charset val="128"/>
      </rPr>
      <t>平</t>
    </r>
    <r>
      <rPr>
        <sz val="11"/>
        <color theme="1"/>
        <rFont val="Century"/>
        <family val="1"/>
      </rPr>
      <t>24.12</t>
    </r>
    <r>
      <rPr>
        <sz val="11"/>
        <color theme="1"/>
        <rFont val="ＭＳ 明朝"/>
        <family val="1"/>
        <charset val="128"/>
      </rPr>
      <t>～平</t>
    </r>
    <r>
      <rPr>
        <sz val="11"/>
        <color theme="1"/>
        <rFont val="Century"/>
        <family val="1"/>
      </rPr>
      <t>28.11</t>
    </r>
    <phoneticPr fontId="4"/>
  </si>
  <si>
    <r>
      <rPr>
        <sz val="11"/>
        <color theme="1"/>
        <rFont val="ＭＳ 明朝"/>
        <family val="1"/>
        <charset val="128"/>
      </rPr>
      <t>漁港・漁場整備事業費</t>
    </r>
    <rPh sb="0" eb="2">
      <t>ギョコウ</t>
    </rPh>
    <phoneticPr fontId="4"/>
  </si>
  <si>
    <r>
      <rPr>
        <sz val="11"/>
        <color theme="1"/>
        <rFont val="ＭＳ 明朝"/>
        <family val="1"/>
        <charset val="128"/>
      </rPr>
      <t>水産行政振興費</t>
    </r>
    <rPh sb="0" eb="2">
      <t>スイサン</t>
    </rPh>
    <rPh sb="2" eb="4">
      <t>ギョウセイ</t>
    </rPh>
    <rPh sb="4" eb="7">
      <t>シンコウヒ</t>
    </rPh>
    <phoneticPr fontId="4"/>
  </si>
  <si>
    <r>
      <rPr>
        <sz val="11"/>
        <color theme="1"/>
        <rFont val="ＭＳ 明朝"/>
        <family val="1"/>
        <charset val="128"/>
      </rPr>
      <t>水産総合振興費</t>
    </r>
    <rPh sb="0" eb="2">
      <t>スイサン</t>
    </rPh>
    <rPh sb="2" eb="4">
      <t>ソウゴウ</t>
    </rPh>
    <rPh sb="4" eb="7">
      <t>シンコウヒ</t>
    </rPh>
    <phoneticPr fontId="4"/>
  </si>
  <si>
    <r>
      <rPr>
        <sz val="11"/>
        <color theme="1"/>
        <rFont val="ＭＳ 明朝"/>
        <family val="1"/>
        <charset val="128"/>
      </rPr>
      <t>沿岸漁業振興調査事業費</t>
    </r>
    <rPh sb="0" eb="2">
      <t>エンガン</t>
    </rPh>
    <rPh sb="2" eb="4">
      <t>ギョギョウ</t>
    </rPh>
    <rPh sb="4" eb="6">
      <t>シンコウ</t>
    </rPh>
    <rPh sb="6" eb="8">
      <t>チョウサ</t>
    </rPh>
    <rPh sb="8" eb="11">
      <t>ジギョウヒ</t>
    </rPh>
    <phoneticPr fontId="4"/>
  </si>
  <si>
    <r>
      <rPr>
        <sz val="11"/>
        <color theme="1"/>
        <rFont val="ＭＳ 明朝"/>
        <family val="1"/>
        <charset val="128"/>
      </rPr>
      <t>庄内浜トップブランド水産物創出事業費</t>
    </r>
    <rPh sb="0" eb="2">
      <t>ショウナイ</t>
    </rPh>
    <rPh sb="2" eb="3">
      <t>ハマ</t>
    </rPh>
    <rPh sb="10" eb="13">
      <t>スイサンブツ</t>
    </rPh>
    <rPh sb="13" eb="15">
      <t>ソウシュツ</t>
    </rPh>
    <rPh sb="15" eb="18">
      <t>ジギョウヒ</t>
    </rPh>
    <phoneticPr fontId="4"/>
  </si>
  <si>
    <r>
      <rPr>
        <sz val="11"/>
        <color theme="1"/>
        <rFont val="ＭＳ 明朝"/>
        <family val="1"/>
        <charset val="128"/>
      </rPr>
      <t>コイヘルペスまん延防止対策事業費</t>
    </r>
    <rPh sb="8" eb="9">
      <t>エン</t>
    </rPh>
    <rPh sb="9" eb="11">
      <t>ボウシ</t>
    </rPh>
    <rPh sb="11" eb="13">
      <t>タイサク</t>
    </rPh>
    <rPh sb="13" eb="16">
      <t>ジギョウヒ</t>
    </rPh>
    <phoneticPr fontId="4"/>
  </si>
  <si>
    <r>
      <rPr>
        <sz val="11"/>
        <rFont val="ＭＳ 明朝"/>
        <family val="1"/>
        <charset val="128"/>
      </rPr>
      <t>月　</t>
    </r>
    <r>
      <rPr>
        <sz val="11"/>
        <rFont val="Century"/>
        <family val="1"/>
      </rPr>
      <t xml:space="preserve">   </t>
    </r>
    <r>
      <rPr>
        <sz val="11"/>
        <rFont val="ＭＳ 明朝"/>
        <family val="1"/>
        <charset val="128"/>
      </rPr>
      <t>　</t>
    </r>
    <r>
      <rPr>
        <sz val="11"/>
        <rFont val="Century"/>
        <family val="1"/>
      </rPr>
      <t xml:space="preserve"> </t>
    </r>
    <r>
      <rPr>
        <sz val="11"/>
        <rFont val="游ゴシック"/>
        <family val="1"/>
        <charset val="128"/>
      </rPr>
      <t>　</t>
    </r>
    <r>
      <rPr>
        <sz val="11"/>
        <rFont val="Century"/>
        <family val="1"/>
      </rPr>
      <t xml:space="preserve"> </t>
    </r>
    <r>
      <rPr>
        <sz val="11"/>
        <rFont val="ＭＳ 明朝"/>
        <family val="1"/>
        <charset val="128"/>
      </rPr>
      <t>地区</t>
    </r>
    <phoneticPr fontId="4"/>
  </si>
  <si>
    <t>29.3.31</t>
    <phoneticPr fontId="4"/>
  </si>
  <si>
    <t>25.6.21</t>
    <phoneticPr fontId="4"/>
  </si>
  <si>
    <t>28.6.30</t>
    <phoneticPr fontId="4"/>
  </si>
  <si>
    <t>26.3.17</t>
    <phoneticPr fontId="4"/>
  </si>
  <si>
    <t>25.12.1</t>
    <phoneticPr fontId="4"/>
  </si>
  <si>
    <t>28.11.30</t>
    <phoneticPr fontId="4"/>
  </si>
  <si>
    <t>25.5.30</t>
    <phoneticPr fontId="4"/>
  </si>
  <si>
    <t>28.5.31</t>
    <phoneticPr fontId="4"/>
  </si>
  <si>
    <t>25.11.26</t>
    <phoneticPr fontId="4"/>
  </si>
  <si>
    <t>6</t>
    <phoneticPr fontId="4"/>
  </si>
  <si>
    <t>16</t>
    <phoneticPr fontId="4"/>
  </si>
  <si>
    <t>1</t>
    <phoneticPr fontId="4"/>
  </si>
  <si>
    <t>2</t>
    <phoneticPr fontId="4"/>
  </si>
  <si>
    <r>
      <rPr>
        <sz val="11"/>
        <rFont val="ＭＳ 明朝"/>
        <family val="1"/>
        <charset val="128"/>
      </rPr>
      <t>県　外　漁　業</t>
    </r>
    <rPh sb="0" eb="1">
      <t>ケン</t>
    </rPh>
    <rPh sb="2" eb="3">
      <t>ソト</t>
    </rPh>
    <rPh sb="4" eb="5">
      <t>リョウ</t>
    </rPh>
    <rPh sb="6" eb="7">
      <t>ギョウ</t>
    </rPh>
    <phoneticPr fontId="14"/>
  </si>
  <si>
    <r>
      <t>4</t>
    </r>
    <r>
      <rPr>
        <sz val="11"/>
        <rFont val="ＭＳ 明朝"/>
        <family val="1"/>
        <charset val="128"/>
      </rPr>
      <t>件</t>
    </r>
    <rPh sb="1" eb="2">
      <t>ケン</t>
    </rPh>
    <phoneticPr fontId="4"/>
  </si>
  <si>
    <r>
      <t>1</t>
    </r>
    <r>
      <rPr>
        <sz val="11"/>
        <rFont val="ＭＳ 明朝"/>
        <family val="1"/>
        <charset val="128"/>
      </rPr>
      <t>件</t>
    </r>
    <rPh sb="1" eb="2">
      <t>ケン</t>
    </rPh>
    <phoneticPr fontId="4"/>
  </si>
  <si>
    <r>
      <rPr>
        <sz val="11"/>
        <color theme="1"/>
        <rFont val="ＭＳ 明朝"/>
        <family val="1"/>
        <charset val="128"/>
      </rPr>
      <t>鶴岡市鼠ヶ関乙</t>
    </r>
    <r>
      <rPr>
        <sz val="11"/>
        <color theme="1"/>
        <rFont val="Century"/>
        <family val="1"/>
      </rPr>
      <t>41</t>
    </r>
    <r>
      <rPr>
        <sz val="11"/>
        <color theme="1"/>
        <rFont val="ＭＳ 明朝"/>
        <family val="1"/>
        <charset val="128"/>
      </rPr>
      <t>の</t>
    </r>
    <r>
      <rPr>
        <sz val="11"/>
        <color theme="1"/>
        <rFont val="Century"/>
        <family val="1"/>
      </rPr>
      <t>6</t>
    </r>
    <phoneticPr fontId="4"/>
  </si>
  <si>
    <r>
      <rPr>
        <sz val="11"/>
        <color theme="1"/>
        <rFont val="ＭＳ 明朝"/>
        <family val="1"/>
        <charset val="128"/>
      </rPr>
      <t>鶴岡市由良一丁目</t>
    </r>
    <r>
      <rPr>
        <sz val="11"/>
        <color theme="1"/>
        <rFont val="Century"/>
        <family val="1"/>
      </rPr>
      <t>4</t>
    </r>
    <r>
      <rPr>
        <sz val="11"/>
        <color theme="1"/>
        <rFont val="ＭＳ 明朝"/>
        <family val="1"/>
        <charset val="128"/>
      </rPr>
      <t>番</t>
    </r>
    <r>
      <rPr>
        <sz val="11"/>
        <color theme="1"/>
        <rFont val="Century"/>
        <family val="1"/>
      </rPr>
      <t>53</t>
    </r>
    <r>
      <rPr>
        <sz val="11"/>
        <color theme="1"/>
        <rFont val="ＭＳ 明朝"/>
        <family val="1"/>
        <charset val="128"/>
      </rPr>
      <t>号</t>
    </r>
    <phoneticPr fontId="4"/>
  </si>
  <si>
    <r>
      <rPr>
        <sz val="11"/>
        <color theme="1"/>
        <rFont val="ＭＳ 明朝"/>
        <family val="1"/>
        <charset val="128"/>
      </rPr>
      <t>酒田市飛島字勝浦乙</t>
    </r>
    <r>
      <rPr>
        <sz val="11"/>
        <color theme="1"/>
        <rFont val="Century"/>
        <family val="1"/>
      </rPr>
      <t xml:space="preserve">7 </t>
    </r>
    <r>
      <rPr>
        <sz val="11"/>
        <color theme="1"/>
        <rFont val="ＭＳ 明朝"/>
        <family val="1"/>
        <charset val="128"/>
      </rPr>
      <t>の</t>
    </r>
    <r>
      <rPr>
        <sz val="11"/>
        <color theme="1"/>
        <rFont val="Century"/>
        <family val="1"/>
      </rPr>
      <t>4</t>
    </r>
  </si>
  <si>
    <r>
      <rPr>
        <sz val="11"/>
        <color theme="1"/>
        <rFont val="ＭＳ 明朝"/>
        <family val="1"/>
        <charset val="128"/>
      </rPr>
      <t>酒田市船場町二丁目</t>
    </r>
    <r>
      <rPr>
        <sz val="11"/>
        <color theme="1"/>
        <rFont val="Century"/>
        <family val="1"/>
      </rPr>
      <t xml:space="preserve"> 2</t>
    </r>
    <r>
      <rPr>
        <sz val="11"/>
        <color theme="1"/>
        <rFont val="ＭＳ 明朝"/>
        <family val="1"/>
        <charset val="128"/>
      </rPr>
      <t>の</t>
    </r>
    <r>
      <rPr>
        <sz val="11"/>
        <color theme="1"/>
        <rFont val="Century"/>
        <family val="1"/>
      </rPr>
      <t>1</t>
    </r>
  </si>
  <si>
    <r>
      <rPr>
        <sz val="11"/>
        <color theme="1"/>
        <rFont val="ＭＳ 明朝"/>
        <family val="1"/>
        <charset val="128"/>
      </rPr>
      <t>飽海郡遊佐町吹浦字西浜</t>
    </r>
    <r>
      <rPr>
        <sz val="11"/>
        <color theme="1"/>
        <rFont val="Century"/>
        <family val="1"/>
      </rPr>
      <t>2</t>
    </r>
    <r>
      <rPr>
        <sz val="11"/>
        <color theme="1"/>
        <rFont val="ＭＳ 明朝"/>
        <family val="1"/>
        <charset val="128"/>
      </rPr>
      <t>の</t>
    </r>
    <r>
      <rPr>
        <sz val="11"/>
        <color theme="1"/>
        <rFont val="Century"/>
        <family val="1"/>
      </rPr>
      <t>1</t>
    </r>
    <r>
      <rPr>
        <sz val="11"/>
        <color theme="1"/>
        <rFont val="ＭＳ 明朝"/>
        <family val="1"/>
        <charset val="128"/>
      </rPr>
      <t>の先</t>
    </r>
    <phoneticPr fontId="4"/>
  </si>
  <si>
    <r>
      <rPr>
        <sz val="11"/>
        <color theme="1"/>
        <rFont val="ＭＳ 明朝"/>
        <family val="1"/>
        <charset val="128"/>
      </rPr>
      <t>時間</t>
    </r>
    <phoneticPr fontId="4"/>
  </si>
  <si>
    <r>
      <rPr>
        <sz val="11"/>
        <color theme="1"/>
        <rFont val="ＭＳ 明朝"/>
        <family val="1"/>
        <charset val="128"/>
      </rPr>
      <t>時間</t>
    </r>
  </si>
  <si>
    <r>
      <rPr>
        <sz val="11"/>
        <rFont val="ＭＳ 明朝"/>
        <family val="1"/>
        <charset val="128"/>
      </rPr>
      <t>繰越</t>
    </r>
    <rPh sb="0" eb="2">
      <t>クリコ</t>
    </rPh>
    <phoneticPr fontId="4"/>
  </si>
  <si>
    <r>
      <t>140</t>
    </r>
    <r>
      <rPr>
        <sz val="11"/>
        <rFont val="ＭＳ 明朝"/>
        <family val="1"/>
        <charset val="128"/>
      </rPr>
      <t>千尾の稚魚を海中飼育へ供給</t>
    </r>
    <phoneticPr fontId="14"/>
  </si>
  <si>
    <r>
      <t>46</t>
    </r>
    <r>
      <rPr>
        <sz val="11"/>
        <rFont val="ＭＳ 明朝"/>
        <family val="1"/>
        <charset val="128"/>
      </rPr>
      <t>千尾の稚魚を海中飼育へ供給</t>
    </r>
    <r>
      <rPr>
        <sz val="11"/>
        <rFont val="Century"/>
        <family val="1"/>
      </rPr>
      <t xml:space="preserve"> </t>
    </r>
    <phoneticPr fontId="14"/>
  </si>
  <si>
    <r>
      <rPr>
        <sz val="11"/>
        <rFont val="ＭＳ 明朝"/>
        <family val="1"/>
        <charset val="128"/>
      </rPr>
      <t>体験者年齢</t>
    </r>
    <rPh sb="0" eb="3">
      <t>タイケンシャ</t>
    </rPh>
    <rPh sb="3" eb="5">
      <t>ネンレイ</t>
    </rPh>
    <phoneticPr fontId="4"/>
  </si>
  <si>
    <r>
      <rPr>
        <sz val="11"/>
        <rFont val="ＭＳ 明朝"/>
        <family val="1"/>
        <charset val="128"/>
      </rPr>
      <t>職業</t>
    </r>
    <rPh sb="0" eb="2">
      <t>ショクギョウ</t>
    </rPh>
    <phoneticPr fontId="4"/>
  </si>
  <si>
    <r>
      <rPr>
        <sz val="11"/>
        <rFont val="ＭＳ 明朝"/>
        <family val="1"/>
        <charset val="128"/>
      </rPr>
      <t>実施日</t>
    </r>
    <rPh sb="0" eb="3">
      <t>ジッシビ</t>
    </rPh>
    <phoneticPr fontId="4"/>
  </si>
  <si>
    <r>
      <rPr>
        <sz val="11"/>
        <rFont val="ＭＳ 明朝"/>
        <family val="1"/>
        <charset val="128"/>
      </rPr>
      <t>実施場所</t>
    </r>
    <rPh sb="0" eb="2">
      <t>ジッシ</t>
    </rPh>
    <rPh sb="2" eb="4">
      <t>バショ</t>
    </rPh>
    <phoneticPr fontId="4"/>
  </si>
  <si>
    <r>
      <rPr>
        <sz val="11"/>
        <rFont val="ＭＳ 明朝"/>
        <family val="1"/>
        <charset val="128"/>
      </rPr>
      <t>受入先</t>
    </r>
    <rPh sb="0" eb="2">
      <t>ウケイレ</t>
    </rPh>
    <rPh sb="2" eb="3">
      <t>サキ</t>
    </rPh>
    <phoneticPr fontId="4"/>
  </si>
  <si>
    <r>
      <rPr>
        <sz val="11"/>
        <rFont val="ＭＳ 明朝"/>
        <family val="1"/>
        <charset val="128"/>
      </rPr>
      <t>酒田市</t>
    </r>
    <rPh sb="0" eb="3">
      <t>サカタシ</t>
    </rPh>
    <phoneticPr fontId="14"/>
  </si>
  <si>
    <r>
      <rPr>
        <sz val="12"/>
        <rFont val="ＭＳ 明朝"/>
        <family val="1"/>
        <charset val="128"/>
      </rPr>
      <t>１６　魚　食　普　及　・　流　通　対　策</t>
    </r>
  </si>
  <si>
    <r>
      <rPr>
        <sz val="11"/>
        <rFont val="ＭＳ 明朝"/>
        <family val="1"/>
        <charset val="128"/>
      </rPr>
      <t>影山　一夫</t>
    </r>
    <rPh sb="0" eb="2">
      <t>カゲヤマ</t>
    </rPh>
    <rPh sb="3" eb="5">
      <t>カズオ</t>
    </rPh>
    <phoneticPr fontId="14"/>
  </si>
  <si>
    <t>―</t>
    <phoneticPr fontId="4"/>
  </si>
  <si>
    <r>
      <rPr>
        <sz val="11"/>
        <rFont val="ＭＳ 明朝"/>
        <family val="1"/>
        <charset val="128"/>
      </rPr>
      <t>正</t>
    </r>
    <r>
      <rPr>
        <sz val="11"/>
        <rFont val="Century"/>
        <family val="1"/>
      </rPr>
      <t xml:space="preserve"> </t>
    </r>
    <r>
      <rPr>
        <sz val="11"/>
        <rFont val="ＭＳ 明朝"/>
        <family val="1"/>
        <charset val="128"/>
      </rPr>
      <t>会</t>
    </r>
    <r>
      <rPr>
        <sz val="11"/>
        <rFont val="Century"/>
        <family val="1"/>
      </rPr>
      <t xml:space="preserve"> </t>
    </r>
    <r>
      <rPr>
        <sz val="11"/>
        <rFont val="ＭＳ 明朝"/>
        <family val="1"/>
        <charset val="128"/>
      </rPr>
      <t>員</t>
    </r>
    <phoneticPr fontId="4"/>
  </si>
  <si>
    <r>
      <rPr>
        <sz val="11"/>
        <rFont val="ＭＳ 明朝"/>
        <family val="1"/>
        <charset val="128"/>
      </rPr>
      <t>共済金支払実績</t>
    </r>
    <phoneticPr fontId="4"/>
  </si>
  <si>
    <r>
      <rPr>
        <sz val="11"/>
        <rFont val="ＭＳ 明朝"/>
        <family val="1"/>
        <charset val="128"/>
      </rPr>
      <t>積立ぷらす引受実績</t>
    </r>
    <phoneticPr fontId="4"/>
  </si>
  <si>
    <r>
      <rPr>
        <sz val="11"/>
        <rFont val="ＭＳ 明朝"/>
        <family val="1"/>
        <charset val="128"/>
      </rPr>
      <t>・</t>
    </r>
    <phoneticPr fontId="14"/>
  </si>
  <si>
    <r>
      <rPr>
        <sz val="11"/>
        <rFont val="ＭＳ 明朝"/>
        <family val="1"/>
        <charset val="128"/>
      </rPr>
      <t>さけ人工ふ化の調査研究</t>
    </r>
  </si>
  <si>
    <r>
      <rPr>
        <sz val="11"/>
        <rFont val="ＭＳ 明朝"/>
        <family val="1"/>
        <charset val="128"/>
      </rPr>
      <t>技術の改善、施設・設備拡充指導</t>
    </r>
    <phoneticPr fontId="4"/>
  </si>
  <si>
    <r>
      <rPr>
        <sz val="11"/>
        <rFont val="ＭＳ 明朝"/>
        <family val="1"/>
        <charset val="128"/>
      </rPr>
      <t>賛助会員</t>
    </r>
    <r>
      <rPr>
        <sz val="11"/>
        <rFont val="Century"/>
        <family val="1"/>
      </rPr>
      <t xml:space="preserve">  </t>
    </r>
    <phoneticPr fontId="4"/>
  </si>
  <si>
    <r>
      <rPr>
        <sz val="11"/>
        <rFont val="ＭＳ 明朝"/>
        <family val="1"/>
        <charset val="128"/>
      </rPr>
      <t>組合の運営指導等</t>
    </r>
  </si>
  <si>
    <r>
      <rPr>
        <sz val="11"/>
        <rFont val="ＭＳ 明朝"/>
        <family val="1"/>
        <charset val="128"/>
      </rPr>
      <t>・</t>
    </r>
  </si>
  <si>
    <r>
      <rPr>
        <sz val="11"/>
        <color theme="1"/>
        <rFont val="ＭＳ 明朝"/>
        <family val="1"/>
        <charset val="128"/>
      </rPr>
      <t>その他目的達成に必要な事業</t>
    </r>
  </si>
  <si>
    <t>H24</t>
  </si>
  <si>
    <t>H24</t>
    <phoneticPr fontId="4"/>
  </si>
  <si>
    <r>
      <rPr>
        <sz val="11"/>
        <color theme="1"/>
        <rFont val="ＭＳ 明朝"/>
        <family val="1"/>
        <charset val="128"/>
      </rPr>
      <t>　漁港は漁業の本拠地として整備されているため、漁船以外の船舶が利用する場合には、</t>
    </r>
    <phoneticPr fontId="4"/>
  </si>
  <si>
    <r>
      <rPr>
        <sz val="11"/>
        <color theme="1"/>
        <rFont val="ＭＳ 明朝"/>
        <family val="1"/>
        <charset val="128"/>
      </rPr>
      <t>平成</t>
    </r>
    <r>
      <rPr>
        <sz val="11"/>
        <color theme="1"/>
        <rFont val="Century"/>
        <family val="1"/>
      </rPr>
      <t>25</t>
    </r>
    <r>
      <rPr>
        <sz val="11"/>
        <color theme="1"/>
        <rFont val="ＭＳ 明朝"/>
        <family val="1"/>
        <charset val="128"/>
      </rPr>
      <t>年度</t>
    </r>
  </si>
  <si>
    <r>
      <rPr>
        <sz val="11"/>
        <color theme="1"/>
        <rFont val="ＭＳ 明朝"/>
        <family val="1"/>
        <charset val="128"/>
      </rPr>
      <t>　漁港管理者は漁港施設を占用等する場合には漁港管理条例、漁港区域内の公共空地を占用等する場合には漁港漁場整備法、</t>
    </r>
    <phoneticPr fontId="4"/>
  </si>
  <si>
    <r>
      <rPr>
        <sz val="11"/>
        <color theme="1"/>
        <rFont val="ＭＳ 明朝"/>
        <family val="1"/>
        <charset val="128"/>
      </rPr>
      <t>海　　岸　　法</t>
    </r>
    <phoneticPr fontId="4"/>
  </si>
  <si>
    <r>
      <rPr>
        <sz val="11"/>
        <color theme="1"/>
        <rFont val="ＭＳ 明朝"/>
        <family val="1"/>
        <charset val="128"/>
      </rPr>
      <t>堅　苔　沢　漁　港</t>
    </r>
    <phoneticPr fontId="4"/>
  </si>
  <si>
    <r>
      <rPr>
        <sz val="11"/>
        <color theme="1"/>
        <rFont val="ＭＳ 明朝"/>
        <family val="1"/>
        <charset val="128"/>
      </rPr>
      <t>漁　港　の　種　類</t>
    </r>
    <phoneticPr fontId="4"/>
  </si>
  <si>
    <r>
      <rPr>
        <sz val="11"/>
        <color theme="1"/>
        <rFont val="ＭＳ 明朝"/>
        <family val="1"/>
        <charset val="128"/>
      </rPr>
      <t>指　定　年　月　日</t>
    </r>
    <phoneticPr fontId="4"/>
  </si>
  <si>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phoneticPr fontId="14"/>
  </si>
  <si>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r>
      <rPr>
        <sz val="11"/>
        <color indexed="8"/>
        <rFont val="Century"/>
        <family val="1"/>
      </rPr>
      <t xml:space="preserve"> </t>
    </r>
    <phoneticPr fontId="14"/>
  </si>
  <si>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r>
      <rPr>
        <sz val="11"/>
        <color indexed="8"/>
        <rFont val="Century"/>
        <family val="1"/>
      </rPr>
      <t xml:space="preserve"> </t>
    </r>
    <phoneticPr fontId="14"/>
  </si>
  <si>
    <r>
      <t xml:space="preserve"> </t>
    </r>
    <r>
      <rPr>
        <sz val="11"/>
        <rFont val="ＭＳ 明朝"/>
        <family val="1"/>
        <charset val="128"/>
      </rPr>
      <t>漁業種</t>
    </r>
    <r>
      <rPr>
        <sz val="11"/>
        <rFont val="Century"/>
        <family val="1"/>
      </rPr>
      <t xml:space="preserve">                                </t>
    </r>
    <r>
      <rPr>
        <sz val="11"/>
        <rFont val="ＭＳ 明朝"/>
        <family val="1"/>
        <charset val="128"/>
      </rPr>
      <t>月</t>
    </r>
    <phoneticPr fontId="14"/>
  </si>
  <si>
    <r>
      <rPr>
        <sz val="11"/>
        <rFont val="ＭＳ 明朝"/>
        <family val="1"/>
        <charset val="128"/>
      </rPr>
      <t>漁業種</t>
    </r>
    <r>
      <rPr>
        <sz val="11"/>
        <rFont val="Century"/>
        <family val="1"/>
      </rPr>
      <t xml:space="preserve">                               </t>
    </r>
    <r>
      <rPr>
        <sz val="11"/>
        <rFont val="ＭＳ 明朝"/>
        <family val="1"/>
        <charset val="128"/>
      </rPr>
      <t>月</t>
    </r>
    <phoneticPr fontId="14"/>
  </si>
  <si>
    <t>　    　　魚種
河川名</t>
    <phoneticPr fontId="4"/>
  </si>
  <si>
    <r>
      <rPr>
        <sz val="11"/>
        <rFont val="ＭＳ 明朝"/>
        <family val="1"/>
        <charset val="128"/>
      </rPr>
      <t>２</t>
    </r>
    <r>
      <rPr>
        <sz val="11"/>
        <rFont val="Century"/>
        <family val="1"/>
      </rPr>
      <t xml:space="preserve">  </t>
    </r>
    <r>
      <rPr>
        <sz val="11"/>
        <rFont val="ＭＳ 明朝"/>
        <family val="1"/>
        <charset val="128"/>
      </rPr>
      <t>水産行政・研究組織機構</t>
    </r>
    <phoneticPr fontId="14"/>
  </si>
  <si>
    <r>
      <rPr>
        <sz val="11"/>
        <rFont val="ＭＳ 明朝"/>
        <family val="1"/>
        <charset val="128"/>
      </rPr>
      <t>県庁農林水産部</t>
    </r>
  </si>
  <si>
    <r>
      <rPr>
        <sz val="11"/>
        <rFont val="ＭＳ 明朝"/>
        <family val="1"/>
        <charset val="128"/>
      </rPr>
      <t>農政企画課</t>
    </r>
  </si>
  <si>
    <r>
      <rPr>
        <sz val="11"/>
        <rFont val="ＭＳ 明朝"/>
        <family val="1"/>
        <charset val="128"/>
      </rPr>
      <t>農業経営・担い手支援室長</t>
    </r>
    <rPh sb="0" eb="2">
      <t>ノウギョウ</t>
    </rPh>
    <rPh sb="2" eb="4">
      <t>ケイエイ</t>
    </rPh>
    <rPh sb="5" eb="6">
      <t>ニナ</t>
    </rPh>
    <rPh sb="7" eb="8">
      <t>テ</t>
    </rPh>
    <rPh sb="8" eb="10">
      <t>シエン</t>
    </rPh>
    <rPh sb="10" eb="12">
      <t>シツチョウ</t>
    </rPh>
    <phoneticPr fontId="14"/>
  </si>
  <si>
    <r>
      <rPr>
        <sz val="11"/>
        <rFont val="ＭＳ 明朝"/>
        <family val="1"/>
        <charset val="128"/>
      </rPr>
      <t>金融担当</t>
    </r>
    <phoneticPr fontId="14"/>
  </si>
  <si>
    <r>
      <rPr>
        <sz val="11"/>
        <rFont val="ＭＳ 明朝"/>
        <family val="1"/>
        <charset val="128"/>
      </rPr>
      <t>利子補給､改善資金､漁業信用基金協会の指導</t>
    </r>
  </si>
  <si>
    <r>
      <rPr>
        <sz val="11"/>
        <rFont val="ＭＳ 明朝"/>
        <family val="1"/>
        <charset val="128"/>
      </rPr>
      <t>･農業経営・担い手支援室</t>
    </r>
    <rPh sb="1" eb="3">
      <t>ノウギョウ</t>
    </rPh>
    <rPh sb="3" eb="5">
      <t>ケイエイ</t>
    </rPh>
    <rPh sb="6" eb="7">
      <t>ニナ</t>
    </rPh>
    <rPh sb="8" eb="9">
      <t>テ</t>
    </rPh>
    <rPh sb="9" eb="11">
      <t>シエン</t>
    </rPh>
    <rPh sb="11" eb="12">
      <t>シツ</t>
    </rPh>
    <phoneticPr fontId="14"/>
  </si>
  <si>
    <r>
      <rPr>
        <sz val="11"/>
        <rFont val="ＭＳ 明朝"/>
        <family val="1"/>
        <charset val="128"/>
      </rPr>
      <t>･団体検査指導室</t>
    </r>
  </si>
  <si>
    <r>
      <rPr>
        <sz val="11"/>
        <rFont val="ＭＳ 明朝"/>
        <family val="1"/>
        <charset val="128"/>
      </rPr>
      <t>団体検査担当</t>
    </r>
  </si>
  <si>
    <r>
      <rPr>
        <sz val="11"/>
        <rFont val="ＭＳ 明朝"/>
        <family val="1"/>
        <charset val="128"/>
      </rPr>
      <t>山形県漁協の常例検査</t>
    </r>
  </si>
  <si>
    <r>
      <rPr>
        <sz val="11"/>
        <rFont val="ＭＳ 明朝"/>
        <family val="1"/>
        <charset val="128"/>
      </rPr>
      <t>室長補佐</t>
    </r>
  </si>
  <si>
    <r>
      <rPr>
        <sz val="11"/>
        <rFont val="ＭＳ 明朝"/>
        <family val="1"/>
        <charset val="128"/>
      </rPr>
      <t>水産振興課</t>
    </r>
    <rPh sb="0" eb="2">
      <t>スイサン</t>
    </rPh>
    <rPh sb="2" eb="5">
      <t>シンコウカ</t>
    </rPh>
    <phoneticPr fontId="14"/>
  </si>
  <si>
    <r>
      <rPr>
        <sz val="11"/>
        <rFont val="ＭＳ 明朝"/>
        <family val="1"/>
        <charset val="128"/>
      </rPr>
      <t>水産振興課長</t>
    </r>
    <rPh sb="0" eb="2">
      <t>スイサン</t>
    </rPh>
    <rPh sb="2" eb="4">
      <t>シンコウ</t>
    </rPh>
    <rPh sb="4" eb="6">
      <t>カチョウ</t>
    </rPh>
    <phoneticPr fontId="14"/>
  </si>
  <si>
    <r>
      <rPr>
        <sz val="11"/>
        <rFont val="ＭＳ 明朝"/>
        <family val="1"/>
        <charset val="128"/>
      </rPr>
      <t>漁業調整､水産団体の許認可</t>
    </r>
    <phoneticPr fontId="4"/>
  </si>
  <si>
    <r>
      <rPr>
        <sz val="11"/>
        <rFont val="ＭＳ 明朝"/>
        <family val="1"/>
        <charset val="128"/>
      </rPr>
      <t>沿岸漁業振興対策</t>
    </r>
  </si>
  <si>
    <r>
      <rPr>
        <sz val="11"/>
        <rFont val="ＭＳ 明朝"/>
        <family val="1"/>
        <charset val="128"/>
      </rPr>
      <t>課長補佐</t>
    </r>
    <rPh sb="0" eb="2">
      <t>カチョウ</t>
    </rPh>
    <rPh sb="2" eb="4">
      <t>ホサ</t>
    </rPh>
    <phoneticPr fontId="14"/>
  </si>
  <si>
    <r>
      <rPr>
        <sz val="11"/>
        <rFont val="ＭＳ 明朝"/>
        <family val="1"/>
        <charset val="128"/>
      </rPr>
      <t>内水面漁業振興対策､さけ･ます増殖対策</t>
    </r>
  </si>
  <si>
    <r>
      <rPr>
        <sz val="11"/>
        <rFont val="ＭＳ 明朝"/>
        <family val="1"/>
        <charset val="128"/>
      </rPr>
      <t>魚類防疫対策</t>
    </r>
  </si>
  <si>
    <r>
      <rPr>
        <sz val="11"/>
        <rFont val="ＭＳ 明朝"/>
        <family val="1"/>
        <charset val="128"/>
      </rPr>
      <t>漁業共済組合の指導</t>
    </r>
    <rPh sb="0" eb="2">
      <t>ギョギョウ</t>
    </rPh>
    <rPh sb="2" eb="4">
      <t>キョウサイ</t>
    </rPh>
    <rPh sb="4" eb="6">
      <t>クミアイ</t>
    </rPh>
    <rPh sb="7" eb="9">
      <t>シドウ</t>
    </rPh>
    <phoneticPr fontId="14"/>
  </si>
  <si>
    <r>
      <rPr>
        <sz val="11"/>
        <rFont val="ＭＳ 明朝"/>
        <family val="1"/>
        <charset val="128"/>
      </rPr>
      <t>漁港･漁場･海岸の整備管理</t>
    </r>
    <phoneticPr fontId="14"/>
  </si>
  <si>
    <r>
      <rPr>
        <sz val="11"/>
        <rFont val="ＭＳ 明朝"/>
        <family val="1"/>
        <charset val="128"/>
      </rPr>
      <t>庄内総合支庁産業経済部</t>
    </r>
    <rPh sb="6" eb="8">
      <t>サンギョウ</t>
    </rPh>
    <rPh sb="8" eb="10">
      <t>ケイザイ</t>
    </rPh>
    <rPh sb="10" eb="11">
      <t>ブ</t>
    </rPh>
    <phoneticPr fontId="14"/>
  </si>
  <si>
    <r>
      <rPr>
        <sz val="11"/>
        <rFont val="ＭＳ 明朝"/>
        <family val="1"/>
        <charset val="128"/>
      </rPr>
      <t>人事､予算､決算､財産､物品</t>
    </r>
    <phoneticPr fontId="14"/>
  </si>
  <si>
    <r>
      <rPr>
        <sz val="11"/>
        <rFont val="ＭＳ 明朝"/>
        <family val="1"/>
        <charset val="128"/>
      </rPr>
      <t>水産業協同組合･団体指導､水産金融､常例検査､漁港施設･漁港海岸施設の管理､国有海浜地処理</t>
    </r>
  </si>
  <si>
    <r>
      <rPr>
        <sz val="11"/>
        <rFont val="ＭＳ 明朝"/>
        <family val="1"/>
        <charset val="128"/>
      </rPr>
      <t>振興普及担当</t>
    </r>
  </si>
  <si>
    <r>
      <rPr>
        <sz val="11"/>
        <rFont val="ＭＳ 明朝"/>
        <family val="1"/>
        <charset val="128"/>
      </rPr>
      <t>水産振興策実施､水産業技術普及指導､漁業生産担い手育成､栽培漁業推進指導､流通･魚価対策</t>
    </r>
    <phoneticPr fontId="14"/>
  </si>
  <si>
    <r>
      <rPr>
        <sz val="11"/>
        <rFont val="ＭＳ 明朝"/>
        <family val="1"/>
        <charset val="128"/>
      </rPr>
      <t>漁港整備主幹</t>
    </r>
    <rPh sb="0" eb="2">
      <t>ギョコウ</t>
    </rPh>
    <rPh sb="2" eb="4">
      <t>セイビ</t>
    </rPh>
    <rPh sb="4" eb="6">
      <t>シュカン</t>
    </rPh>
    <phoneticPr fontId="14"/>
  </si>
  <si>
    <r>
      <rPr>
        <sz val="11"/>
        <rFont val="ＭＳ 明朝"/>
        <family val="1"/>
        <charset val="128"/>
      </rPr>
      <t>漁港整備担当</t>
    </r>
  </si>
  <si>
    <r>
      <rPr>
        <sz val="11"/>
        <rFont val="ＭＳ 明朝"/>
        <family val="1"/>
        <charset val="128"/>
      </rPr>
      <t>漁業調整担当</t>
    </r>
  </si>
  <si>
    <r>
      <rPr>
        <sz val="11"/>
        <rFont val="ＭＳ 明朝"/>
        <family val="1"/>
        <charset val="128"/>
      </rPr>
      <t>漁業調整､海面漁業許可､漁業取締､漁船登録､遊漁対策､資源管理､漁場環境保全</t>
    </r>
  </si>
  <si>
    <r>
      <rPr>
        <sz val="11"/>
        <rFont val="ＭＳ 明朝"/>
        <family val="1"/>
        <charset val="128"/>
      </rPr>
      <t>漁業指導監督通信､漁業無線通信､海上気象に関する通信</t>
    </r>
  </si>
  <si>
    <r>
      <rPr>
        <sz val="11"/>
        <rFont val="ＭＳ 明朝"/>
        <family val="1"/>
        <charset val="128"/>
      </rPr>
      <t>場長</t>
    </r>
  </si>
  <si>
    <r>
      <rPr>
        <sz val="11"/>
        <rFont val="ＭＳ 明朝"/>
        <family val="1"/>
        <charset val="128"/>
      </rPr>
      <t>海洋資源部</t>
    </r>
    <rPh sb="0" eb="2">
      <t>カイヨウ</t>
    </rPh>
    <rPh sb="2" eb="5">
      <t>シゲンブ</t>
    </rPh>
    <phoneticPr fontId="14"/>
  </si>
  <si>
    <r>
      <rPr>
        <sz val="11"/>
        <rFont val="ＭＳ 明朝"/>
        <family val="1"/>
        <charset val="128"/>
      </rPr>
      <t>副場長</t>
    </r>
  </si>
  <si>
    <r>
      <rPr>
        <sz val="11"/>
        <rFont val="ＭＳ 明朝"/>
        <family val="1"/>
        <charset val="128"/>
      </rPr>
      <t>浅海増殖部</t>
    </r>
  </si>
  <si>
    <r>
      <rPr>
        <sz val="11"/>
        <rFont val="ＭＳ 明朝"/>
        <family val="1"/>
        <charset val="128"/>
      </rPr>
      <t>種苗生産技術開発研究､放流効果調査､増養殖研究､沿岸漁場整備関係調査</t>
    </r>
  </si>
  <si>
    <r>
      <rPr>
        <sz val="11"/>
        <rFont val="ＭＳ 明朝"/>
        <family val="1"/>
        <charset val="128"/>
      </rPr>
      <t>庶務係</t>
    </r>
  </si>
  <si>
    <r>
      <rPr>
        <sz val="11"/>
        <rFont val="ＭＳ 明朝"/>
        <family val="1"/>
        <charset val="128"/>
      </rPr>
      <t>人事､予算､決算､財産､物品</t>
    </r>
  </si>
  <si>
    <r>
      <rPr>
        <sz val="11"/>
        <rFont val="ＭＳ 明朝"/>
        <family val="1"/>
        <charset val="128"/>
      </rPr>
      <t>資源調査部</t>
    </r>
  </si>
  <si>
    <r>
      <rPr>
        <sz val="11"/>
        <rFont val="ＭＳ 明朝"/>
        <family val="1"/>
        <charset val="128"/>
      </rPr>
      <t>水産資源の増殖､生態･環境調査研究</t>
    </r>
    <phoneticPr fontId="4"/>
  </si>
  <si>
    <r>
      <t xml:space="preserve">     </t>
    </r>
    <r>
      <rPr>
        <sz val="11"/>
        <rFont val="ＭＳ 明朝"/>
        <family val="1"/>
        <charset val="128"/>
      </rPr>
      <t>　　　　　　　　　</t>
    </r>
    <r>
      <rPr>
        <sz val="11"/>
        <rFont val="Century"/>
        <family val="1"/>
      </rPr>
      <t xml:space="preserve"> </t>
    </r>
    <phoneticPr fontId="14"/>
  </si>
  <si>
    <r>
      <rPr>
        <sz val="11"/>
        <rFont val="ＭＳ 明朝"/>
        <family val="1"/>
        <charset val="128"/>
      </rPr>
      <t>生産開発部</t>
    </r>
  </si>
  <si>
    <r>
      <rPr>
        <sz val="11"/>
        <rFont val="ＭＳ 明朝"/>
        <family val="1"/>
        <charset val="128"/>
      </rPr>
      <t>増養殖技術開発､魚病･防疫研究､普及指導</t>
    </r>
  </si>
  <si>
    <r>
      <rPr>
        <sz val="11"/>
        <rFont val="ＭＳ 明朝"/>
        <family val="1"/>
        <charset val="128"/>
      </rPr>
      <t>事務局長</t>
    </r>
  </si>
  <si>
    <r>
      <rPr>
        <sz val="11"/>
        <rFont val="ＭＳ 明朝"/>
        <family val="1"/>
        <charset val="128"/>
      </rPr>
      <t>海面漁業の調整</t>
    </r>
  </si>
  <si>
    <r>
      <t xml:space="preserve"> </t>
    </r>
    <r>
      <rPr>
        <sz val="11"/>
        <rFont val="ＭＳ 明朝"/>
        <family val="1"/>
        <charset val="128"/>
      </rPr>
      <t>次長</t>
    </r>
    <phoneticPr fontId="4"/>
  </si>
  <si>
    <r>
      <rPr>
        <sz val="11"/>
        <rFont val="ＭＳ 明朝"/>
        <family val="1"/>
        <charset val="128"/>
      </rPr>
      <t>内水面漁業の調整</t>
    </r>
  </si>
  <si>
    <t>―</t>
    <phoneticPr fontId="4"/>
  </si>
  <si>
    <r>
      <rPr>
        <sz val="11"/>
        <color theme="1"/>
        <rFont val="ＭＳ 明朝"/>
        <family val="1"/>
        <charset val="128"/>
      </rPr>
      <t>公</t>
    </r>
    <r>
      <rPr>
        <sz val="11"/>
        <color theme="1"/>
        <rFont val="Century"/>
        <family val="1"/>
      </rPr>
      <t xml:space="preserve"> </t>
    </r>
    <r>
      <rPr>
        <sz val="11"/>
        <color theme="1"/>
        <rFont val="ＭＳ 明朝"/>
        <family val="1"/>
        <charset val="128"/>
      </rPr>
      <t>選</t>
    </r>
    <r>
      <rPr>
        <sz val="11"/>
        <color theme="1"/>
        <rFont val="Century"/>
        <family val="1"/>
      </rPr>
      <t xml:space="preserve">       </t>
    </r>
    <r>
      <rPr>
        <sz val="11"/>
        <color theme="1"/>
        <rFont val="ＭＳ 明朝"/>
        <family val="1"/>
        <charset val="128"/>
      </rPr>
      <t>　</t>
    </r>
    <phoneticPr fontId="4"/>
  </si>
  <si>
    <r>
      <t>6</t>
    </r>
    <r>
      <rPr>
        <sz val="11"/>
        <color theme="1"/>
        <rFont val="ＭＳ 明朝"/>
        <family val="1"/>
        <charset val="128"/>
      </rPr>
      <t>名</t>
    </r>
  </si>
  <si>
    <r>
      <rPr>
        <sz val="11"/>
        <color theme="1"/>
        <rFont val="ＭＳ 明朝"/>
        <family val="1"/>
        <charset val="128"/>
      </rPr>
      <t>知事選任</t>
    </r>
    <phoneticPr fontId="4"/>
  </si>
  <si>
    <r>
      <t>4</t>
    </r>
    <r>
      <rPr>
        <sz val="11"/>
        <color theme="1"/>
        <rFont val="ＭＳ 明朝"/>
        <family val="1"/>
        <charset val="128"/>
      </rPr>
      <t>名</t>
    </r>
    <phoneticPr fontId="4"/>
  </si>
  <si>
    <r>
      <t>10</t>
    </r>
    <r>
      <rPr>
        <sz val="11"/>
        <color theme="1"/>
        <rFont val="ＭＳ 明朝"/>
        <family val="1"/>
        <charset val="128"/>
      </rPr>
      <t>名</t>
    </r>
    <phoneticPr fontId="4"/>
  </si>
  <si>
    <r>
      <t>19</t>
    </r>
    <r>
      <rPr>
        <sz val="11"/>
        <color theme="1"/>
        <rFont val="ＭＳ 明朝"/>
        <family val="1"/>
        <charset val="128"/>
      </rPr>
      <t>名</t>
    </r>
    <phoneticPr fontId="4"/>
  </si>
  <si>
    <r>
      <rPr>
        <sz val="11"/>
        <color theme="1"/>
        <rFont val="ＭＳ 明朝"/>
        <family val="1"/>
        <charset val="128"/>
      </rPr>
      <t>人　件　費</t>
    </r>
    <phoneticPr fontId="4"/>
  </si>
  <si>
    <r>
      <rPr>
        <sz val="11"/>
        <color theme="1"/>
        <rFont val="ＭＳ 明朝"/>
        <family val="1"/>
        <charset val="128"/>
      </rPr>
      <t>給　与　等</t>
    </r>
    <rPh sb="0" eb="1">
      <t>キュウ</t>
    </rPh>
    <rPh sb="2" eb="3">
      <t>ヨ</t>
    </rPh>
    <rPh sb="4" eb="5">
      <t>トウ</t>
    </rPh>
    <phoneticPr fontId="4"/>
  </si>
  <si>
    <r>
      <rPr>
        <sz val="11"/>
        <color theme="1"/>
        <rFont val="ＭＳ 明朝"/>
        <family val="1"/>
        <charset val="128"/>
      </rPr>
      <t>貸　付　金</t>
    </r>
    <rPh sb="0" eb="1">
      <t>カシ</t>
    </rPh>
    <rPh sb="2" eb="3">
      <t>ツキ</t>
    </rPh>
    <rPh sb="4" eb="5">
      <t>キン</t>
    </rPh>
    <phoneticPr fontId="4"/>
  </si>
  <si>
    <r>
      <rPr>
        <sz val="11"/>
        <color theme="1"/>
        <rFont val="ＭＳ 明朝"/>
        <family val="1"/>
        <charset val="128"/>
      </rPr>
      <t>補</t>
    </r>
    <r>
      <rPr>
        <sz val="11"/>
        <color theme="1"/>
        <rFont val="Century"/>
        <family val="1"/>
      </rPr>
      <t xml:space="preserve"> </t>
    </r>
    <r>
      <rPr>
        <sz val="11"/>
        <color theme="1"/>
        <rFont val="ＭＳ 明朝"/>
        <family val="1"/>
        <charset val="128"/>
      </rPr>
      <t>助</t>
    </r>
    <r>
      <rPr>
        <sz val="11"/>
        <color theme="1"/>
        <rFont val="Century"/>
        <family val="1"/>
      </rPr>
      <t xml:space="preserve"> </t>
    </r>
    <r>
      <rPr>
        <sz val="11"/>
        <color theme="1"/>
        <rFont val="ＭＳ 明朝"/>
        <family val="1"/>
        <charset val="128"/>
      </rPr>
      <t>費</t>
    </r>
    <r>
      <rPr>
        <sz val="11"/>
        <color theme="1"/>
        <rFont val="Century"/>
        <family val="1"/>
      </rPr>
      <t xml:space="preserve"> </t>
    </r>
    <r>
      <rPr>
        <sz val="11"/>
        <color theme="1"/>
        <rFont val="ＭＳ 明朝"/>
        <family val="1"/>
        <charset val="128"/>
      </rPr>
      <t>等</t>
    </r>
    <phoneticPr fontId="4"/>
  </si>
  <si>
    <t>地先</t>
    <phoneticPr fontId="4"/>
  </si>
  <si>
    <t>さけ</t>
    <phoneticPr fontId="4"/>
  </si>
  <si>
    <t>さけ</t>
    <phoneticPr fontId="4"/>
  </si>
  <si>
    <t>24.7.1</t>
    <phoneticPr fontId="4"/>
  </si>
  <si>
    <t>27.6.30</t>
    <phoneticPr fontId="4"/>
  </si>
  <si>
    <t>24.5.1</t>
    <phoneticPr fontId="4"/>
  </si>
  <si>
    <t>27.4.30</t>
    <phoneticPr fontId="4"/>
  </si>
  <si>
    <t>24.5.15</t>
    <phoneticPr fontId="4"/>
  </si>
  <si>
    <t>27.5.14</t>
    <phoneticPr fontId="4"/>
  </si>
  <si>
    <t>24.9.1</t>
    <phoneticPr fontId="4"/>
  </si>
  <si>
    <t>27.8.31</t>
    <phoneticPr fontId="4"/>
  </si>
  <si>
    <t>25.1.1</t>
    <phoneticPr fontId="4"/>
  </si>
  <si>
    <t>27.12.31</t>
    <phoneticPr fontId="4"/>
  </si>
  <si>
    <t>25.3.1</t>
    <phoneticPr fontId="4"/>
  </si>
  <si>
    <t>24.12.1</t>
    <phoneticPr fontId="4"/>
  </si>
  <si>
    <t>27.11.30</t>
    <phoneticPr fontId="4"/>
  </si>
  <si>
    <t>25.2.20</t>
    <phoneticPr fontId="4"/>
  </si>
  <si>
    <t>28.2.19</t>
    <phoneticPr fontId="4"/>
  </si>
  <si>
    <t>15</t>
    <phoneticPr fontId="4"/>
  </si>
  <si>
    <t>5</t>
    <phoneticPr fontId="4"/>
  </si>
  <si>
    <t>55</t>
    <phoneticPr fontId="4"/>
  </si>
  <si>
    <t>4</t>
    <phoneticPr fontId="4"/>
  </si>
  <si>
    <t>13</t>
    <phoneticPr fontId="4"/>
  </si>
  <si>
    <r>
      <rPr>
        <sz val="11"/>
        <rFont val="ＭＳ 明朝"/>
        <family val="1"/>
        <charset val="128"/>
      </rPr>
      <t>調整規則　</t>
    </r>
    <rPh sb="0" eb="4">
      <t>チョウセイキソク</t>
    </rPh>
    <phoneticPr fontId="4"/>
  </si>
  <si>
    <r>
      <rPr>
        <sz val="11"/>
        <rFont val="ＭＳ 明朝"/>
        <family val="1"/>
        <charset val="128"/>
      </rPr>
      <t>遊漁</t>
    </r>
    <rPh sb="0" eb="2">
      <t>ユウギョ</t>
    </rPh>
    <phoneticPr fontId="4"/>
  </si>
  <si>
    <r>
      <rPr>
        <sz val="11"/>
        <rFont val="ＭＳ 明朝"/>
        <family val="1"/>
        <charset val="128"/>
      </rPr>
      <t>海区指示　</t>
    </r>
    <rPh sb="0" eb="2">
      <t>カイク</t>
    </rPh>
    <rPh sb="2" eb="4">
      <t>シジ</t>
    </rPh>
    <phoneticPr fontId="4"/>
  </si>
  <si>
    <r>
      <rPr>
        <sz val="12"/>
        <color theme="1"/>
        <rFont val="ＭＳ 明朝"/>
        <family val="1"/>
        <charset val="128"/>
      </rPr>
      <t>時間</t>
    </r>
    <rPh sb="0" eb="2">
      <t>ジカン</t>
    </rPh>
    <phoneticPr fontId="4"/>
  </si>
  <si>
    <r>
      <rPr>
        <sz val="12"/>
        <color theme="1"/>
        <rFont val="ＭＳ 明朝"/>
        <family val="1"/>
        <charset val="128"/>
      </rPr>
      <t>分</t>
    </r>
    <rPh sb="0" eb="1">
      <t>フン</t>
    </rPh>
    <phoneticPr fontId="4"/>
  </si>
  <si>
    <t>L=62m</t>
    <phoneticPr fontId="4"/>
  </si>
  <si>
    <r>
      <rPr>
        <sz val="11"/>
        <rFont val="ＭＳ 明朝"/>
        <family val="1"/>
        <charset val="128"/>
      </rPr>
      <t>法木地区</t>
    </r>
    <rPh sb="0" eb="4">
      <t>ホウキチク</t>
    </rPh>
    <phoneticPr fontId="4"/>
  </si>
  <si>
    <r>
      <rPr>
        <sz val="11"/>
        <rFont val="ＭＳ 明朝"/>
        <family val="1"/>
        <charset val="128"/>
      </rPr>
      <t>西第２防波堤</t>
    </r>
    <phoneticPr fontId="14"/>
  </si>
  <si>
    <r>
      <rPr>
        <sz val="11"/>
        <rFont val="ＭＳ 明朝"/>
        <family val="1"/>
        <charset val="128"/>
      </rPr>
      <t>繰越</t>
    </r>
    <rPh sb="0" eb="2">
      <t>クリコシ</t>
    </rPh>
    <phoneticPr fontId="4"/>
  </si>
  <si>
    <r>
      <rPr>
        <sz val="11"/>
        <rFont val="ＭＳ 明朝"/>
        <family val="1"/>
        <charset val="128"/>
      </rPr>
      <t>山形漁場</t>
    </r>
    <rPh sb="0" eb="2">
      <t>ヤマガタ</t>
    </rPh>
    <rPh sb="2" eb="4">
      <t>ギョジョウ</t>
    </rPh>
    <phoneticPr fontId="4"/>
  </si>
  <si>
    <r>
      <rPr>
        <sz val="11"/>
        <rFont val="ＭＳ 明朝"/>
        <family val="1"/>
        <charset val="128"/>
      </rPr>
      <t>イワガキ増殖施設設置</t>
    </r>
    <rPh sb="4" eb="6">
      <t>ゾウショク</t>
    </rPh>
    <rPh sb="6" eb="10">
      <t>シセツセッチ</t>
    </rPh>
    <phoneticPr fontId="4"/>
  </si>
  <si>
    <r>
      <rPr>
        <sz val="11"/>
        <rFont val="ＭＳ 明朝"/>
        <family val="1"/>
        <charset val="128"/>
      </rPr>
      <t>庄内</t>
    </r>
    <phoneticPr fontId="4"/>
  </si>
  <si>
    <r>
      <rPr>
        <sz val="11"/>
        <rFont val="ＭＳ 明朝"/>
        <family val="1"/>
        <charset val="128"/>
      </rPr>
      <t>小国川</t>
    </r>
    <phoneticPr fontId="4"/>
  </si>
  <si>
    <r>
      <rPr>
        <sz val="11"/>
        <rFont val="ＭＳ 明朝"/>
        <family val="1"/>
        <charset val="128"/>
      </rPr>
      <t>いか釣り漁船</t>
    </r>
    <rPh sb="2" eb="3">
      <t>ツリ</t>
    </rPh>
    <rPh sb="4" eb="6">
      <t>ギョセン</t>
    </rPh>
    <phoneticPr fontId="14"/>
  </si>
  <si>
    <r>
      <rPr>
        <sz val="11"/>
        <rFont val="ＭＳ 明朝"/>
        <family val="1"/>
        <charset val="128"/>
      </rPr>
      <t>鼠ヶ関地区</t>
    </r>
    <rPh sb="0" eb="5">
      <t>ネズガセキチク</t>
    </rPh>
    <phoneticPr fontId="14"/>
  </si>
  <si>
    <r>
      <rPr>
        <sz val="9"/>
        <rFont val="ＭＳ 明朝"/>
        <family val="1"/>
        <charset val="128"/>
      </rPr>
      <t>最上丸、定置網漁船</t>
    </r>
    <rPh sb="4" eb="7">
      <t>テイチアミ</t>
    </rPh>
    <rPh sb="7" eb="9">
      <t>ギョセン</t>
    </rPh>
    <phoneticPr fontId="14"/>
  </si>
  <si>
    <r>
      <rPr>
        <sz val="10"/>
        <rFont val="ＭＳ 明朝"/>
        <family val="1"/>
        <charset val="128"/>
      </rPr>
      <t>参加者</t>
    </r>
    <phoneticPr fontId="4"/>
  </si>
  <si>
    <r>
      <rPr>
        <sz val="10"/>
        <rFont val="ＭＳ 明朝"/>
        <family val="1"/>
        <charset val="128"/>
      </rPr>
      <t>一般参加者</t>
    </r>
    <rPh sb="0" eb="2">
      <t>イッパン</t>
    </rPh>
    <rPh sb="2" eb="5">
      <t>サンカシャ</t>
    </rPh>
    <phoneticPr fontId="14"/>
  </si>
  <si>
    <r>
      <rPr>
        <sz val="10"/>
        <rFont val="ＭＳ 明朝"/>
        <family val="1"/>
        <charset val="128"/>
      </rPr>
      <t>石塚亮</t>
    </r>
    <rPh sb="0" eb="3">
      <t>イシヅカリョウ</t>
    </rPh>
    <phoneticPr fontId="27"/>
  </si>
  <si>
    <r>
      <rPr>
        <sz val="10"/>
        <rFont val="ＭＳ 明朝"/>
        <family val="1"/>
        <charset val="128"/>
      </rPr>
      <t>横浜みなみマーノ保育園</t>
    </r>
    <rPh sb="0" eb="2">
      <t>ヨコハマ</t>
    </rPh>
    <rPh sb="8" eb="11">
      <t>ホイクエン</t>
    </rPh>
    <phoneticPr fontId="27"/>
  </si>
  <si>
    <r>
      <rPr>
        <sz val="10"/>
        <rFont val="ＭＳ 明朝"/>
        <family val="1"/>
        <charset val="128"/>
      </rPr>
      <t>園児</t>
    </r>
    <rPh sb="0" eb="2">
      <t>エンジ</t>
    </rPh>
    <phoneticPr fontId="14"/>
  </si>
  <si>
    <r>
      <rPr>
        <sz val="10"/>
        <rFont val="ＭＳ 明朝"/>
        <family val="1"/>
        <charset val="128"/>
      </rPr>
      <t>滝川義郎</t>
    </r>
    <rPh sb="0" eb="2">
      <t>タキガワ</t>
    </rPh>
    <rPh sb="2" eb="4">
      <t>ヨシロウ</t>
    </rPh>
    <phoneticPr fontId="27"/>
  </si>
  <si>
    <r>
      <rPr>
        <sz val="10"/>
        <rFont val="ＭＳ 明朝"/>
        <family val="1"/>
        <charset val="128"/>
      </rPr>
      <t>鶴岡市第四学区コミセン</t>
    </r>
    <rPh sb="0" eb="3">
      <t>ツルオカシ</t>
    </rPh>
    <rPh sb="3" eb="4">
      <t>ダイ</t>
    </rPh>
    <rPh sb="4" eb="5">
      <t>ヨン</t>
    </rPh>
    <rPh sb="5" eb="7">
      <t>ガック</t>
    </rPh>
    <phoneticPr fontId="27"/>
  </si>
  <si>
    <r>
      <rPr>
        <sz val="10"/>
        <rFont val="ＭＳ 明朝"/>
        <family val="1"/>
        <charset val="128"/>
      </rPr>
      <t>高齢者</t>
    </r>
    <rPh sb="0" eb="3">
      <t>コウレイシャ</t>
    </rPh>
    <phoneticPr fontId="14"/>
  </si>
  <si>
    <r>
      <rPr>
        <sz val="10"/>
        <rFont val="ＭＳ 明朝"/>
        <family val="1"/>
        <charset val="128"/>
      </rPr>
      <t>一谷正、佐藤英美</t>
    </r>
    <rPh sb="0" eb="1">
      <t>イチ</t>
    </rPh>
    <rPh sb="1" eb="2">
      <t>タニ</t>
    </rPh>
    <rPh sb="2" eb="3">
      <t>タダシ</t>
    </rPh>
    <rPh sb="4" eb="8">
      <t>サトウエイミ</t>
    </rPh>
    <phoneticPr fontId="27"/>
  </si>
  <si>
    <r>
      <rPr>
        <sz val="10"/>
        <color rgb="FF000000"/>
        <rFont val="ＭＳ 明朝"/>
        <family val="1"/>
        <charset val="128"/>
      </rPr>
      <t>佐藤憲三</t>
    </r>
    <rPh sb="0" eb="4">
      <t>サトウケンゾウ</t>
    </rPh>
    <phoneticPr fontId="27"/>
  </si>
  <si>
    <r>
      <rPr>
        <sz val="10"/>
        <color rgb="FF000000"/>
        <rFont val="ＭＳ 明朝"/>
        <family val="1"/>
        <charset val="128"/>
      </rPr>
      <t>佐藤憲三、佐藤秋子</t>
    </r>
    <rPh sb="0" eb="4">
      <t>サトウケンゾウ</t>
    </rPh>
    <rPh sb="5" eb="9">
      <t>サトウアキコ</t>
    </rPh>
    <phoneticPr fontId="27"/>
  </si>
  <si>
    <r>
      <rPr>
        <sz val="10"/>
        <color rgb="FF000000"/>
        <rFont val="ＭＳ 明朝"/>
        <family val="1"/>
        <charset val="128"/>
      </rPr>
      <t>一谷正、佐藤英美</t>
    </r>
    <rPh sb="0" eb="1">
      <t>イチ</t>
    </rPh>
    <rPh sb="1" eb="2">
      <t>タニ</t>
    </rPh>
    <rPh sb="2" eb="3">
      <t>タダシ</t>
    </rPh>
    <rPh sb="4" eb="8">
      <t>サトウエイミ</t>
    </rPh>
    <phoneticPr fontId="27"/>
  </si>
  <si>
    <r>
      <rPr>
        <sz val="10"/>
        <color indexed="8"/>
        <rFont val="ＭＳ 明朝"/>
        <family val="1"/>
        <charset val="128"/>
      </rPr>
      <t>山形県立山辺高校</t>
    </r>
    <rPh sb="0" eb="4">
      <t>ヤマガタケンリツ</t>
    </rPh>
    <rPh sb="4" eb="6">
      <t>ヤマノベ</t>
    </rPh>
    <rPh sb="6" eb="8">
      <t>コウコウ</t>
    </rPh>
    <phoneticPr fontId="27"/>
  </si>
  <si>
    <r>
      <rPr>
        <sz val="10"/>
        <color indexed="8"/>
        <rFont val="ＭＳ 明朝"/>
        <family val="1"/>
        <charset val="128"/>
      </rPr>
      <t>酒田市松陵保育園</t>
    </r>
    <rPh sb="0" eb="3">
      <t>サカタシ</t>
    </rPh>
    <rPh sb="3" eb="8">
      <t>ショウリョウホイクエン</t>
    </rPh>
    <phoneticPr fontId="27"/>
  </si>
  <si>
    <r>
      <rPr>
        <sz val="10"/>
        <color indexed="8"/>
        <rFont val="ＭＳ 明朝"/>
        <family val="1"/>
        <charset val="128"/>
      </rPr>
      <t>鶴岡市櫛引公民館</t>
    </r>
    <rPh sb="0" eb="3">
      <t>ツルオカシ</t>
    </rPh>
    <rPh sb="3" eb="8">
      <t>クシビキコウミンカン</t>
    </rPh>
    <phoneticPr fontId="27"/>
  </si>
  <si>
    <r>
      <rPr>
        <sz val="10"/>
        <color rgb="FF000000"/>
        <rFont val="ＭＳ 明朝"/>
        <family val="1"/>
        <charset val="128"/>
      </rPr>
      <t>石塚孝志</t>
    </r>
    <rPh sb="0" eb="2">
      <t>イシヅカ</t>
    </rPh>
    <rPh sb="2" eb="4">
      <t>タカシ</t>
    </rPh>
    <phoneticPr fontId="4"/>
  </si>
  <si>
    <r>
      <rPr>
        <sz val="10"/>
        <color rgb="FF000000"/>
        <rFont val="ＭＳ 明朝"/>
        <family val="1"/>
        <charset val="128"/>
      </rPr>
      <t>山形市東沢コミセン</t>
    </r>
    <rPh sb="0" eb="3">
      <t>ヤマガタシ</t>
    </rPh>
    <rPh sb="3" eb="5">
      <t>ヒガシザワ</t>
    </rPh>
    <phoneticPr fontId="27"/>
  </si>
  <si>
    <r>
      <rPr>
        <sz val="10"/>
        <color rgb="FF000000"/>
        <rFont val="ＭＳ 明朝"/>
        <family val="1"/>
        <charset val="128"/>
      </rPr>
      <t>阿部幸雄、吉岡英</t>
    </r>
    <rPh sb="0" eb="4">
      <t>アベユキオ</t>
    </rPh>
    <rPh sb="5" eb="8">
      <t>ヨシオカヒデ</t>
    </rPh>
    <phoneticPr fontId="4"/>
  </si>
  <si>
    <r>
      <rPr>
        <sz val="10"/>
        <color indexed="8"/>
        <rFont val="ＭＳ 明朝"/>
        <family val="1"/>
        <charset val="128"/>
      </rPr>
      <t>三川町公民館</t>
    </r>
    <rPh sb="0" eb="3">
      <t>ミカワマチ</t>
    </rPh>
    <rPh sb="3" eb="6">
      <t>コウミンカン</t>
    </rPh>
    <phoneticPr fontId="27"/>
  </si>
  <si>
    <r>
      <rPr>
        <sz val="10"/>
        <color indexed="8"/>
        <rFont val="ＭＳ 明朝"/>
        <family val="1"/>
        <charset val="128"/>
      </rPr>
      <t>酒田市民健康センター</t>
    </r>
    <rPh sb="0" eb="3">
      <t>サカタシ</t>
    </rPh>
    <rPh sb="3" eb="4">
      <t>ミン</t>
    </rPh>
    <rPh sb="4" eb="6">
      <t>ケンコウ</t>
    </rPh>
    <phoneticPr fontId="27"/>
  </si>
  <si>
    <r>
      <rPr>
        <sz val="10"/>
        <color indexed="8"/>
        <rFont val="ＭＳ 明朝"/>
        <family val="1"/>
        <charset val="128"/>
      </rPr>
      <t>一般参加者</t>
    </r>
    <rPh sb="0" eb="2">
      <t>イッパン</t>
    </rPh>
    <rPh sb="2" eb="5">
      <t>サンカシャ</t>
    </rPh>
    <phoneticPr fontId="14"/>
  </si>
  <si>
    <r>
      <rPr>
        <sz val="10"/>
        <color rgb="FF000000"/>
        <rFont val="ＭＳ 明朝"/>
        <family val="1"/>
        <charset val="128"/>
      </rPr>
      <t>遠藤政子、佐藤初子</t>
    </r>
    <rPh sb="0" eb="4">
      <t>エンドウマサコ</t>
    </rPh>
    <rPh sb="5" eb="9">
      <t>サトウハツコ</t>
    </rPh>
    <phoneticPr fontId="4"/>
  </si>
  <si>
    <r>
      <rPr>
        <sz val="10"/>
        <color indexed="8"/>
        <rFont val="ＭＳ 明朝"/>
        <family val="1"/>
        <charset val="128"/>
      </rPr>
      <t>鶴岡ガス</t>
    </r>
    <rPh sb="0" eb="2">
      <t>ツルオカ</t>
    </rPh>
    <phoneticPr fontId="27"/>
  </si>
  <si>
    <r>
      <rPr>
        <sz val="11"/>
        <rFont val="ＭＳ 明朝"/>
        <family val="1"/>
        <charset val="128"/>
      </rPr>
      <t>東村山郡山辺町大字畑谷</t>
    </r>
    <r>
      <rPr>
        <sz val="11"/>
        <rFont val="Century"/>
        <family val="1"/>
      </rPr>
      <t xml:space="preserve">1992-3
</t>
    </r>
    <r>
      <rPr>
        <sz val="11"/>
        <rFont val="ＭＳ 明朝"/>
        <family val="1"/>
        <charset val="128"/>
      </rPr>
      <t>　　吉　田　憲　雄</t>
    </r>
    <rPh sb="24" eb="25">
      <t>ケン</t>
    </rPh>
    <rPh sb="26" eb="27">
      <t>ユウ</t>
    </rPh>
    <phoneticPr fontId="14"/>
  </si>
  <si>
    <r>
      <rPr>
        <sz val="11"/>
        <rFont val="ＭＳ 明朝"/>
        <family val="1"/>
        <charset val="128"/>
      </rPr>
      <t>最上郡舟形町舟形</t>
    </r>
    <r>
      <rPr>
        <sz val="11"/>
        <rFont val="Century"/>
        <family val="1"/>
      </rPr>
      <t xml:space="preserve">122
</t>
    </r>
    <r>
      <rPr>
        <sz val="11"/>
        <rFont val="ＭＳ 明朝"/>
        <family val="1"/>
        <charset val="128"/>
      </rPr>
      <t>　　髙　橋　光　明</t>
    </r>
    <rPh sb="16" eb="17">
      <t>ハシ</t>
    </rPh>
    <rPh sb="18" eb="19">
      <t>ヒカリ</t>
    </rPh>
    <rPh sb="20" eb="21">
      <t>メイ</t>
    </rPh>
    <phoneticPr fontId="14"/>
  </si>
  <si>
    <r>
      <rPr>
        <sz val="11"/>
        <rFont val="ＭＳ 明朝"/>
        <family val="1"/>
        <charset val="128"/>
      </rPr>
      <t>西置賜郡小国町大字北</t>
    </r>
    <r>
      <rPr>
        <sz val="11"/>
        <rFont val="Century"/>
        <family val="1"/>
      </rPr>
      <t xml:space="preserve">80-15
</t>
    </r>
    <r>
      <rPr>
        <sz val="11"/>
        <rFont val="ＭＳ 明朝"/>
        <family val="1"/>
        <charset val="128"/>
      </rPr>
      <t>　　渡　部　春　昭</t>
    </r>
    <rPh sb="7" eb="9">
      <t>オオアザ</t>
    </rPh>
    <rPh sb="9" eb="10">
      <t>キタ</t>
    </rPh>
    <rPh sb="18" eb="19">
      <t>ワタリ</t>
    </rPh>
    <rPh sb="20" eb="21">
      <t>ブ</t>
    </rPh>
    <rPh sb="22" eb="23">
      <t>ハル</t>
    </rPh>
    <rPh sb="24" eb="25">
      <t>アキラ</t>
    </rPh>
    <phoneticPr fontId="14"/>
  </si>
  <si>
    <r>
      <rPr>
        <sz val="11"/>
        <rFont val="ＭＳ 明朝"/>
        <family val="1"/>
        <charset val="128"/>
      </rPr>
      <t>飽海郡遊佐町北目字長田</t>
    </r>
    <r>
      <rPr>
        <sz val="11"/>
        <rFont val="Century"/>
        <family val="1"/>
      </rPr>
      <t>87-1</t>
    </r>
    <phoneticPr fontId="14"/>
  </si>
  <si>
    <r>
      <rPr>
        <sz val="11"/>
        <rFont val="ＭＳ 明朝"/>
        <family val="1"/>
        <charset val="128"/>
      </rPr>
      <t>飽海郡遊佐町当山字上戸</t>
    </r>
    <r>
      <rPr>
        <sz val="11"/>
        <rFont val="Century"/>
        <family val="1"/>
      </rPr>
      <t>62</t>
    </r>
    <phoneticPr fontId="14"/>
  </si>
  <si>
    <r>
      <rPr>
        <sz val="11"/>
        <rFont val="ＭＳ 明朝"/>
        <family val="1"/>
        <charset val="128"/>
      </rPr>
      <t>飽海郡遊佐町直世字山居</t>
    </r>
    <r>
      <rPr>
        <sz val="11"/>
        <rFont val="Century"/>
        <family val="1"/>
      </rPr>
      <t>62-25</t>
    </r>
    <phoneticPr fontId="4"/>
  </si>
  <si>
    <r>
      <rPr>
        <sz val="11"/>
        <rFont val="ＭＳ 明朝"/>
        <family val="1"/>
        <charset val="128"/>
      </rPr>
      <t>飽海郡遊佐町直世字荒川</t>
    </r>
    <r>
      <rPr>
        <sz val="11"/>
        <rFont val="Century"/>
        <family val="1"/>
      </rPr>
      <t>57</t>
    </r>
    <rPh sb="6" eb="7">
      <t>ナオ</t>
    </rPh>
    <rPh sb="7" eb="8">
      <t>ヨ</t>
    </rPh>
    <phoneticPr fontId="14"/>
  </si>
  <si>
    <r>
      <rPr>
        <sz val="11"/>
        <rFont val="ＭＳ 明朝"/>
        <family val="1"/>
        <charset val="128"/>
      </rPr>
      <t>酒田市穂積字尻地</t>
    </r>
    <r>
      <rPr>
        <sz val="11"/>
        <rFont val="Century"/>
        <family val="1"/>
      </rPr>
      <t>233</t>
    </r>
    <phoneticPr fontId="14"/>
  </si>
  <si>
    <r>
      <rPr>
        <sz val="11"/>
        <rFont val="ＭＳ 明朝"/>
        <family val="1"/>
        <charset val="128"/>
      </rPr>
      <t>東田川郡庄内町清川字花崎</t>
    </r>
    <r>
      <rPr>
        <sz val="11"/>
        <rFont val="Century"/>
        <family val="1"/>
      </rPr>
      <t>84</t>
    </r>
    <phoneticPr fontId="4"/>
  </si>
  <si>
    <r>
      <rPr>
        <sz val="11"/>
        <rFont val="ＭＳ 明朝"/>
        <family val="1"/>
        <charset val="128"/>
      </rPr>
      <t>佐々木　良　哉</t>
    </r>
    <rPh sb="0" eb="3">
      <t>ササキ</t>
    </rPh>
    <rPh sb="4" eb="5">
      <t>ヨ</t>
    </rPh>
    <rPh sb="6" eb="7">
      <t>ヤ</t>
    </rPh>
    <phoneticPr fontId="4"/>
  </si>
  <si>
    <r>
      <rPr>
        <sz val="11"/>
        <rFont val="ＭＳ 明朝"/>
        <family val="1"/>
        <charset val="128"/>
      </rPr>
      <t>菅　原　勝　巳</t>
    </r>
    <rPh sb="4" eb="5">
      <t>カツ</t>
    </rPh>
    <rPh sb="6" eb="7">
      <t>ミ</t>
    </rPh>
    <phoneticPr fontId="4"/>
  </si>
  <si>
    <r>
      <rPr>
        <sz val="11"/>
        <rFont val="ＭＳ 明朝"/>
        <family val="1"/>
        <charset val="128"/>
      </rPr>
      <t>尾　形　修一郎</t>
    </r>
    <phoneticPr fontId="4"/>
  </si>
  <si>
    <r>
      <rPr>
        <sz val="11"/>
        <rFont val="ＭＳ 明朝"/>
        <family val="1"/>
        <charset val="128"/>
      </rPr>
      <t>佐　藤　　　仁</t>
    </r>
    <phoneticPr fontId="4"/>
  </si>
  <si>
    <r>
      <rPr>
        <sz val="11"/>
        <rFont val="ＭＳ 明朝"/>
        <family val="1"/>
        <charset val="128"/>
      </rPr>
      <t>大　場　　　曻</t>
    </r>
    <phoneticPr fontId="4"/>
  </si>
  <si>
    <r>
      <rPr>
        <sz val="11"/>
        <rFont val="ＭＳ 明朝"/>
        <family val="1"/>
        <charset val="128"/>
      </rPr>
      <t>鈴　木　春　男</t>
    </r>
    <phoneticPr fontId="4"/>
  </si>
  <si>
    <r>
      <rPr>
        <sz val="11"/>
        <rFont val="ＭＳ 明朝"/>
        <family val="1"/>
        <charset val="128"/>
      </rPr>
      <t>阿　部　信　矢</t>
    </r>
    <phoneticPr fontId="4"/>
  </si>
  <si>
    <r>
      <rPr>
        <sz val="11"/>
        <rFont val="ＭＳ 明朝"/>
        <family val="1"/>
        <charset val="128"/>
      </rPr>
      <t>小林　正弘</t>
    </r>
    <rPh sb="0" eb="2">
      <t>コバヤシ</t>
    </rPh>
    <rPh sb="3" eb="5">
      <t>マサヒロ</t>
    </rPh>
    <phoneticPr fontId="14"/>
  </si>
  <si>
    <r>
      <rPr>
        <sz val="11"/>
        <rFont val="ＭＳ 明朝"/>
        <family val="1"/>
        <charset val="128"/>
      </rPr>
      <t>水産動植物の種苗の生産、供給、放流及び放流効果の調査</t>
    </r>
    <phoneticPr fontId="4"/>
  </si>
  <si>
    <r>
      <rPr>
        <sz val="11"/>
        <rFont val="ＭＳ 明朝"/>
        <family val="1"/>
        <charset val="128"/>
      </rPr>
      <t>水産動植物の種苗量産及び増養殖に関する技術の開発</t>
    </r>
    <phoneticPr fontId="4"/>
  </si>
  <si>
    <r>
      <rPr>
        <sz val="11"/>
        <rFont val="ＭＳ 明朝"/>
        <family val="1"/>
        <charset val="128"/>
      </rPr>
      <t>共同利用施設</t>
    </r>
    <phoneticPr fontId="4"/>
  </si>
  <si>
    <r>
      <rPr>
        <sz val="11"/>
        <rFont val="ＭＳ 明朝"/>
        <family val="1"/>
        <charset val="128"/>
      </rPr>
      <t>漁船漁具</t>
    </r>
    <phoneticPr fontId="4"/>
  </si>
  <si>
    <r>
      <rPr>
        <sz val="11"/>
        <rFont val="ＭＳ 明朝"/>
        <family val="1"/>
        <charset val="128"/>
      </rPr>
      <t>水産動植物</t>
    </r>
    <phoneticPr fontId="4"/>
  </si>
  <si>
    <r>
      <rPr>
        <sz val="11"/>
        <rFont val="ＭＳ 明朝"/>
        <family val="1"/>
        <charset val="128"/>
      </rPr>
      <t>保管施設等</t>
    </r>
  </si>
  <si>
    <r>
      <rPr>
        <sz val="11"/>
        <rFont val="ＭＳ 明朝"/>
        <family val="1"/>
        <charset val="128"/>
      </rPr>
      <t>の種苗等</t>
    </r>
  </si>
  <si>
    <r>
      <rPr>
        <sz val="11"/>
        <rFont val="ＭＳ 明朝"/>
        <family val="1"/>
        <charset val="128"/>
      </rPr>
      <t>内水面養殖</t>
    </r>
    <r>
      <rPr>
        <sz val="11"/>
        <rFont val="Century"/>
        <family val="1"/>
      </rPr>
      <t xml:space="preserve">  </t>
    </r>
    <r>
      <rPr>
        <sz val="11"/>
        <rFont val="ＭＳ 明朝"/>
        <family val="1"/>
        <charset val="128"/>
      </rPr>
      <t>施設資金</t>
    </r>
    <phoneticPr fontId="4"/>
  </si>
  <si>
    <r>
      <rPr>
        <sz val="11"/>
        <rFont val="ＭＳ 明朝"/>
        <family val="1"/>
        <charset val="128"/>
      </rPr>
      <t>種苗購入等</t>
    </r>
    <r>
      <rPr>
        <sz val="11"/>
        <rFont val="Century"/>
        <family val="1"/>
      </rPr>
      <t xml:space="preserve">  </t>
    </r>
    <r>
      <rPr>
        <sz val="11"/>
        <rFont val="ＭＳ 明朝"/>
        <family val="1"/>
        <charset val="128"/>
      </rPr>
      <t>育成必要資金</t>
    </r>
    <phoneticPr fontId="4"/>
  </si>
  <si>
    <r>
      <rPr>
        <sz val="11"/>
        <color theme="1"/>
        <rFont val="ＭＳ 明朝"/>
        <family val="1"/>
        <charset val="128"/>
      </rPr>
      <t>平成</t>
    </r>
    <r>
      <rPr>
        <sz val="11"/>
        <color theme="1"/>
        <rFont val="Century"/>
        <family val="1"/>
      </rPr>
      <t>23</t>
    </r>
    <r>
      <rPr>
        <sz val="11"/>
        <color theme="1"/>
        <rFont val="ＭＳ 明朝"/>
        <family val="1"/>
        <charset val="128"/>
      </rPr>
      <t>年度</t>
    </r>
    <phoneticPr fontId="4"/>
  </si>
  <si>
    <t>H23</t>
    <phoneticPr fontId="4"/>
  </si>
  <si>
    <r>
      <rPr>
        <sz val="11"/>
        <color theme="1"/>
        <rFont val="ＭＳ 明朝"/>
        <family val="1"/>
        <charset val="128"/>
      </rPr>
      <t>平成</t>
    </r>
    <r>
      <rPr>
        <sz val="11"/>
        <color theme="1"/>
        <rFont val="Century"/>
        <family val="1"/>
      </rPr>
      <t>24</t>
    </r>
    <r>
      <rPr>
        <sz val="11"/>
        <color theme="1"/>
        <rFont val="ＭＳ 明朝"/>
        <family val="1"/>
        <charset val="128"/>
      </rPr>
      <t>年度</t>
    </r>
  </si>
  <si>
    <t>平成26年7月</t>
    <rPh sb="0" eb="2">
      <t>ヘイセイ</t>
    </rPh>
    <rPh sb="4" eb="5">
      <t>ネン</t>
    </rPh>
    <rPh sb="6" eb="7">
      <t>ガツ</t>
    </rPh>
    <phoneticPr fontId="4"/>
  </si>
  <si>
    <r>
      <t xml:space="preserve"> </t>
    </r>
    <r>
      <rPr>
        <sz val="12"/>
        <color theme="1"/>
        <rFont val="ＭＳ 明朝"/>
        <family val="1"/>
        <charset val="128"/>
      </rPr>
      <t>平成</t>
    </r>
    <r>
      <rPr>
        <sz val="12"/>
        <color theme="1"/>
        <rFont val="Century"/>
        <family val="1"/>
      </rPr>
      <t>26</t>
    </r>
    <r>
      <rPr>
        <sz val="12"/>
        <color theme="1"/>
        <rFont val="ＭＳ 明朝"/>
        <family val="1"/>
        <charset val="128"/>
      </rPr>
      <t>年</t>
    </r>
    <r>
      <rPr>
        <sz val="12"/>
        <color theme="1"/>
        <rFont val="Century"/>
        <family val="1"/>
      </rPr>
      <t>5</t>
    </r>
    <r>
      <rPr>
        <sz val="12"/>
        <color theme="1"/>
        <rFont val="ＭＳ 明朝"/>
        <family val="1"/>
        <charset val="128"/>
      </rPr>
      <t>月</t>
    </r>
    <r>
      <rPr>
        <sz val="12"/>
        <color theme="1"/>
        <rFont val="Century"/>
        <family val="1"/>
      </rPr>
      <t>1</t>
    </r>
    <r>
      <rPr>
        <sz val="12"/>
        <color theme="1"/>
        <rFont val="ＭＳ 明朝"/>
        <family val="1"/>
        <charset val="128"/>
      </rPr>
      <t>日現在</t>
    </r>
    <phoneticPr fontId="4"/>
  </si>
  <si>
    <r>
      <rPr>
        <sz val="11"/>
        <rFont val="ＭＳ 明朝"/>
        <family val="1"/>
        <charset val="128"/>
      </rPr>
      <t>室長補佐</t>
    </r>
    <rPh sb="0" eb="2">
      <t>シツチョウ</t>
    </rPh>
    <rPh sb="2" eb="4">
      <t>ホサ</t>
    </rPh>
    <phoneticPr fontId="14"/>
  </si>
  <si>
    <r>
      <rPr>
        <sz val="11"/>
        <rFont val="ＭＳ 明朝"/>
        <family val="1"/>
        <charset val="128"/>
      </rPr>
      <t>水産振興課</t>
    </r>
    <rPh sb="0" eb="1">
      <t>ミズ</t>
    </rPh>
    <rPh sb="2" eb="4">
      <t>シンコウ</t>
    </rPh>
    <phoneticPr fontId="14"/>
  </si>
  <si>
    <r>
      <rPr>
        <sz val="11"/>
        <rFont val="ＭＳ 明朝"/>
        <family val="1"/>
        <charset val="128"/>
      </rPr>
      <t>都市漁村交流</t>
    </r>
    <phoneticPr fontId="14"/>
  </si>
  <si>
    <r>
      <rPr>
        <sz val="11"/>
        <rFont val="ＭＳ 明朝"/>
        <family val="1"/>
        <charset val="128"/>
      </rPr>
      <t>全国豊かな海づくり</t>
    </r>
    <rPh sb="0" eb="2">
      <t>ゼンコク</t>
    </rPh>
    <rPh sb="2" eb="3">
      <t>ユタ</t>
    </rPh>
    <rPh sb="5" eb="6">
      <t>ウミ</t>
    </rPh>
    <phoneticPr fontId="4"/>
  </si>
  <si>
    <r>
      <rPr>
        <sz val="11"/>
        <rFont val="ＭＳ 明朝"/>
        <family val="1"/>
        <charset val="128"/>
      </rPr>
      <t>全国豊かな海づくり大会推進室</t>
    </r>
    <rPh sb="0" eb="3">
      <t>ゼンコクユタ</t>
    </rPh>
    <rPh sb="5" eb="6">
      <t>ウミ</t>
    </rPh>
    <rPh sb="9" eb="11">
      <t>タイカイ</t>
    </rPh>
    <rPh sb="11" eb="14">
      <t>スイシンシツ</t>
    </rPh>
    <phoneticPr fontId="4"/>
  </si>
  <si>
    <r>
      <rPr>
        <sz val="11"/>
        <rFont val="ＭＳ 明朝"/>
        <family val="1"/>
        <charset val="128"/>
      </rPr>
      <t>第</t>
    </r>
    <r>
      <rPr>
        <sz val="11"/>
        <rFont val="Century"/>
        <family val="1"/>
      </rPr>
      <t>36</t>
    </r>
    <r>
      <rPr>
        <sz val="11"/>
        <rFont val="ＭＳ 明朝"/>
        <family val="1"/>
        <charset val="128"/>
      </rPr>
      <t>回全国豊かな海づくり大会の開催準備</t>
    </r>
    <rPh sb="0" eb="1">
      <t>ダイ</t>
    </rPh>
    <rPh sb="3" eb="4">
      <t>カイ</t>
    </rPh>
    <rPh sb="4" eb="7">
      <t>ゼンコクユタ</t>
    </rPh>
    <rPh sb="9" eb="10">
      <t>ウミ</t>
    </rPh>
    <rPh sb="13" eb="15">
      <t>タイカイ</t>
    </rPh>
    <rPh sb="16" eb="20">
      <t>カイサイジュンビ</t>
    </rPh>
    <phoneticPr fontId="4"/>
  </si>
  <si>
    <r>
      <rPr>
        <sz val="11"/>
        <rFont val="ＭＳ 明朝"/>
        <family val="1"/>
        <charset val="128"/>
      </rPr>
      <t>大会推進室長</t>
    </r>
    <rPh sb="0" eb="2">
      <t>タイカイ</t>
    </rPh>
    <rPh sb="2" eb="4">
      <t>スイシン</t>
    </rPh>
    <rPh sb="4" eb="6">
      <t>シツチョウ</t>
    </rPh>
    <phoneticPr fontId="4"/>
  </si>
  <si>
    <r>
      <rPr>
        <sz val="11"/>
        <rFont val="ＭＳ 明朝"/>
        <family val="1"/>
        <charset val="128"/>
      </rPr>
      <t>人事､予算､決算､財産､物品</t>
    </r>
    <phoneticPr fontId="4"/>
  </si>
  <si>
    <r>
      <rPr>
        <sz val="11"/>
        <rFont val="ＭＳ 明朝"/>
        <family val="1"/>
        <charset val="128"/>
      </rPr>
      <t>山形海区漁業調整委員会</t>
    </r>
    <phoneticPr fontId="14"/>
  </si>
  <si>
    <r>
      <rPr>
        <sz val="11"/>
        <rFont val="ＭＳ 明朝"/>
        <family val="1"/>
        <charset val="128"/>
      </rPr>
      <t>山形県内水面漁場管理委員会</t>
    </r>
    <phoneticPr fontId="14"/>
  </si>
  <si>
    <r>
      <rPr>
        <sz val="9"/>
        <color theme="1"/>
        <rFont val="ＭＳ 明朝"/>
        <family val="1"/>
        <charset val="128"/>
      </rPr>
      <t>伊藤健雄</t>
    </r>
    <rPh sb="0" eb="2">
      <t>イトウ</t>
    </rPh>
    <rPh sb="2" eb="3">
      <t>ケン</t>
    </rPh>
    <rPh sb="3" eb="4">
      <t>ユウ</t>
    </rPh>
    <phoneticPr fontId="4"/>
  </si>
  <si>
    <r>
      <rPr>
        <sz val="11"/>
        <color theme="1"/>
        <rFont val="ＭＳ 明朝"/>
        <family val="1"/>
        <charset val="128"/>
      </rPr>
      <t>山本益生</t>
    </r>
    <rPh sb="0" eb="2">
      <t>ヤマモト</t>
    </rPh>
    <rPh sb="2" eb="4">
      <t>マスオ</t>
    </rPh>
    <phoneticPr fontId="4"/>
  </si>
  <si>
    <r>
      <rPr>
        <sz val="11"/>
        <color theme="1"/>
        <rFont val="ＭＳ 明朝"/>
        <family val="1"/>
        <charset val="128"/>
      </rPr>
      <t>環境・生態系保全活動支援事業費</t>
    </r>
    <rPh sb="0" eb="2">
      <t>カンキョウ</t>
    </rPh>
    <rPh sb="3" eb="5">
      <t>セイタイ</t>
    </rPh>
    <rPh sb="5" eb="6">
      <t>ケイ</t>
    </rPh>
    <rPh sb="6" eb="8">
      <t>ホゼン</t>
    </rPh>
    <rPh sb="8" eb="12">
      <t>カツドウシエン</t>
    </rPh>
    <rPh sb="12" eb="15">
      <t>ジギョウヒ</t>
    </rPh>
    <phoneticPr fontId="4"/>
  </si>
  <si>
    <r>
      <rPr>
        <sz val="11"/>
        <color theme="1"/>
        <rFont val="ＭＳ 明朝"/>
        <family val="1"/>
        <charset val="128"/>
      </rPr>
      <t>さくらます増殖施設管理運営費</t>
    </r>
    <rPh sb="5" eb="7">
      <t>ゾウショク</t>
    </rPh>
    <rPh sb="7" eb="11">
      <t>シセツカンリ</t>
    </rPh>
    <rPh sb="11" eb="14">
      <t>ウンエイヒ</t>
    </rPh>
    <phoneticPr fontId="4"/>
  </si>
  <si>
    <r>
      <rPr>
        <sz val="11"/>
        <color theme="1"/>
        <rFont val="ＭＳ 明朝"/>
        <family val="1"/>
        <charset val="128"/>
      </rPr>
      <t>全国豊かな海づくり大会開催準備事業費</t>
    </r>
    <rPh sb="0" eb="2">
      <t>ゼンコク</t>
    </rPh>
    <rPh sb="2" eb="3">
      <t>ユタ</t>
    </rPh>
    <rPh sb="5" eb="6">
      <t>ウミ</t>
    </rPh>
    <rPh sb="9" eb="11">
      <t>タイカイ</t>
    </rPh>
    <rPh sb="11" eb="15">
      <t>カイサイジュンビ</t>
    </rPh>
    <rPh sb="15" eb="18">
      <t>ジギョウヒ</t>
    </rPh>
    <phoneticPr fontId="4"/>
  </si>
  <si>
    <r>
      <rPr>
        <sz val="11"/>
        <color theme="1"/>
        <rFont val="ＭＳ 明朝"/>
        <family val="1"/>
        <charset val="128"/>
      </rPr>
      <t>淡水魚等水産加工品販路拡大支援事業費</t>
    </r>
    <rPh sb="0" eb="3">
      <t>タンスイギョ</t>
    </rPh>
    <rPh sb="3" eb="4">
      <t>ナド</t>
    </rPh>
    <rPh sb="4" eb="8">
      <t>スイサンカコウ</t>
    </rPh>
    <rPh sb="8" eb="9">
      <t>ヒン</t>
    </rPh>
    <rPh sb="9" eb="13">
      <t>ハンロカクダイ</t>
    </rPh>
    <rPh sb="13" eb="18">
      <t>シエンジギョウヒ</t>
    </rPh>
    <phoneticPr fontId="4"/>
  </si>
  <si>
    <r>
      <rPr>
        <sz val="11"/>
        <color theme="1"/>
        <rFont val="ＭＳ 明朝"/>
        <family val="1"/>
        <charset val="128"/>
      </rPr>
      <t>ソフトシェルクラブ生産振興事業費</t>
    </r>
    <rPh sb="9" eb="16">
      <t>セイサンシンコウジギョウヒ</t>
    </rPh>
    <phoneticPr fontId="4"/>
  </si>
  <si>
    <r>
      <rPr>
        <sz val="11"/>
        <color indexed="8"/>
        <rFont val="ＭＳ 明朝"/>
        <family val="1"/>
        <charset val="128"/>
      </rPr>
      <t>平成</t>
    </r>
    <r>
      <rPr>
        <sz val="11"/>
        <color indexed="8"/>
        <rFont val="Century"/>
        <family val="1"/>
      </rPr>
      <t>20</t>
    </r>
    <r>
      <rPr>
        <sz val="11"/>
        <color indexed="8"/>
        <rFont val="ＭＳ 明朝"/>
        <family val="1"/>
        <charset val="128"/>
      </rPr>
      <t>年</t>
    </r>
    <r>
      <rPr>
        <sz val="11"/>
        <color indexed="8"/>
        <rFont val="Century"/>
        <family val="1"/>
      </rPr>
      <t>11</t>
    </r>
    <r>
      <rPr>
        <sz val="11"/>
        <color indexed="8"/>
        <rFont val="ＭＳ 明朝"/>
        <family val="1"/>
        <charset val="128"/>
      </rPr>
      <t>月</t>
    </r>
    <r>
      <rPr>
        <sz val="11"/>
        <color indexed="8"/>
        <rFont val="Century"/>
        <family val="1"/>
      </rPr>
      <t>1</t>
    </r>
    <r>
      <rPr>
        <sz val="11"/>
        <color indexed="8"/>
        <rFont val="ＭＳ 明朝"/>
        <family val="1"/>
        <charset val="128"/>
      </rPr>
      <t>日現在</t>
    </r>
    <phoneticPr fontId="14"/>
  </si>
  <si>
    <r>
      <t xml:space="preserve">  </t>
    </r>
    <r>
      <rPr>
        <sz val="11"/>
        <rFont val="ＭＳ 明朝"/>
        <family val="1"/>
        <charset val="128"/>
      </rPr>
      <t>海面動力漁船の一隻当たりの平均ﾄﾝ数は</t>
    </r>
    <r>
      <rPr>
        <sz val="11"/>
        <rFont val="Century"/>
        <family val="1"/>
      </rPr>
      <t>3.23</t>
    </r>
    <r>
      <rPr>
        <sz val="11"/>
        <rFont val="ＭＳ 明朝"/>
        <family val="1"/>
        <charset val="128"/>
      </rPr>
      <t>ﾄﾝ､平均馬力数は</t>
    </r>
    <r>
      <rPr>
        <sz val="11"/>
        <rFont val="Century"/>
        <family val="1"/>
      </rPr>
      <t>69</t>
    </r>
    <r>
      <rPr>
        <sz val="11"/>
        <rFont val="ＭＳ 明朝"/>
        <family val="1"/>
        <charset val="128"/>
      </rPr>
      <t>馬力であった｡</t>
    </r>
    <rPh sb="32" eb="33">
      <t>スウ</t>
    </rPh>
    <rPh sb="36" eb="38">
      <t>バリキ</t>
    </rPh>
    <phoneticPr fontId="14"/>
  </si>
  <si>
    <r>
      <rPr>
        <sz val="11"/>
        <rFont val="ＭＳ 明朝"/>
        <family val="1"/>
        <charset val="128"/>
      </rPr>
      <t>平成</t>
    </r>
    <r>
      <rPr>
        <sz val="11"/>
        <rFont val="Century"/>
        <family val="1"/>
      </rPr>
      <t>25</t>
    </r>
    <r>
      <rPr>
        <sz val="11"/>
        <rFont val="ＭＳ 明朝"/>
        <family val="1"/>
        <charset val="128"/>
      </rPr>
      <t>年</t>
    </r>
    <r>
      <rPr>
        <sz val="11"/>
        <rFont val="Century"/>
        <family val="1"/>
      </rPr>
      <t>12</t>
    </r>
    <r>
      <rPr>
        <sz val="11"/>
        <rFont val="ＭＳ 明朝"/>
        <family val="1"/>
        <charset val="128"/>
      </rPr>
      <t>月</t>
    </r>
    <r>
      <rPr>
        <sz val="11"/>
        <rFont val="Century"/>
        <family val="1"/>
      </rPr>
      <t>31</t>
    </r>
    <r>
      <rPr>
        <sz val="11"/>
        <rFont val="ＭＳ 明朝"/>
        <family val="1"/>
        <charset val="128"/>
      </rPr>
      <t>日現在</t>
    </r>
    <phoneticPr fontId="14"/>
  </si>
  <si>
    <r>
      <t xml:space="preserve">  </t>
    </r>
    <r>
      <rPr>
        <sz val="11"/>
        <rFont val="ＭＳ 明朝"/>
        <family val="1"/>
        <charset val="128"/>
      </rPr>
      <t>海面漁船は</t>
    </r>
    <r>
      <rPr>
        <sz val="11"/>
        <rFont val="Century"/>
        <family val="1"/>
      </rPr>
      <t>837</t>
    </r>
    <r>
      <rPr>
        <sz val="11"/>
        <rFont val="ＭＳ 明朝"/>
        <family val="1"/>
        <charset val="128"/>
      </rPr>
      <t>隻で前年より</t>
    </r>
    <r>
      <rPr>
        <sz val="11"/>
        <rFont val="Century"/>
        <family val="1"/>
      </rPr>
      <t>25</t>
    </r>
    <r>
      <rPr>
        <sz val="11"/>
        <rFont val="ＭＳ 明朝"/>
        <family val="1"/>
        <charset val="128"/>
      </rPr>
      <t>隻減少した｡船質別にみると､</t>
    </r>
    <r>
      <rPr>
        <sz val="11"/>
        <rFont val="Century"/>
        <family val="1"/>
      </rPr>
      <t>FRP</t>
    </r>
    <r>
      <rPr>
        <sz val="11"/>
        <rFont val="ＭＳ 明朝"/>
        <family val="1"/>
        <charset val="128"/>
      </rPr>
      <t>船が</t>
    </r>
    <r>
      <rPr>
        <sz val="11"/>
        <rFont val="Century"/>
        <family val="1"/>
      </rPr>
      <t>26</t>
    </r>
    <r>
      <rPr>
        <sz val="11"/>
        <rFont val="ＭＳ 明朝"/>
        <family val="1"/>
        <charset val="128"/>
      </rPr>
      <t>隻減少し、鋼船が</t>
    </r>
    <r>
      <rPr>
        <sz val="11"/>
        <rFont val="Century"/>
        <family val="1"/>
      </rPr>
      <t>1</t>
    </r>
    <r>
      <rPr>
        <sz val="11"/>
        <rFont val="ＭＳ 明朝"/>
        <family val="1"/>
        <charset val="128"/>
      </rPr>
      <t>隻増加、木船に増減はなかった。ﾄﾝ数階層別にみると､</t>
    </r>
    <r>
      <rPr>
        <sz val="11"/>
        <rFont val="Century"/>
        <family val="1"/>
      </rPr>
      <t>5</t>
    </r>
    <r>
      <rPr>
        <sz val="11"/>
        <rFont val="ＭＳ 明朝"/>
        <family val="1"/>
        <charset val="128"/>
      </rPr>
      <t>ﾄﾝ未満船が、</t>
    </r>
    <rPh sb="40" eb="42">
      <t>ゲンショウ</t>
    </rPh>
    <rPh sb="48" eb="49">
      <t>セキ</t>
    </rPh>
    <rPh sb="49" eb="51">
      <t>ゾウカ</t>
    </rPh>
    <rPh sb="52" eb="53">
      <t>モク</t>
    </rPh>
    <rPh sb="53" eb="54">
      <t>セン</t>
    </rPh>
    <rPh sb="55" eb="57">
      <t>ゾウゲン</t>
    </rPh>
    <phoneticPr fontId="14"/>
  </si>
  <si>
    <r>
      <t>25</t>
    </r>
    <r>
      <rPr>
        <sz val="11"/>
        <rFont val="ＭＳ 明朝"/>
        <family val="1"/>
        <charset val="128"/>
      </rPr>
      <t>隻減少し、</t>
    </r>
    <r>
      <rPr>
        <sz val="11"/>
        <rFont val="Century"/>
        <family val="1"/>
      </rPr>
      <t>5</t>
    </r>
    <r>
      <rPr>
        <sz val="11"/>
        <rFont val="ＭＳ 明朝"/>
        <family val="1"/>
        <charset val="128"/>
      </rPr>
      <t>ﾄﾝ以上船は</t>
    </r>
    <r>
      <rPr>
        <sz val="11"/>
        <rFont val="Century"/>
        <family val="1"/>
      </rPr>
      <t>10</t>
    </r>
    <r>
      <rPr>
        <sz val="11"/>
        <rFont val="ＭＳ 明朝"/>
        <family val="1"/>
        <charset val="128"/>
      </rPr>
      <t>ﾄﾝ台で</t>
    </r>
    <r>
      <rPr>
        <sz val="11"/>
        <rFont val="Century"/>
        <family val="1"/>
      </rPr>
      <t>1</t>
    </r>
    <r>
      <rPr>
        <sz val="11"/>
        <rFont val="ＭＳ 明朝"/>
        <family val="1"/>
        <charset val="128"/>
      </rPr>
      <t>隻減少し、</t>
    </r>
    <r>
      <rPr>
        <sz val="11"/>
        <rFont val="Century"/>
        <family val="1"/>
      </rPr>
      <t>100</t>
    </r>
    <r>
      <rPr>
        <sz val="11"/>
        <rFont val="ＭＳ 明朝"/>
        <family val="1"/>
        <charset val="128"/>
      </rPr>
      <t>ﾄﾝ台で</t>
    </r>
    <r>
      <rPr>
        <sz val="11"/>
        <rFont val="Century"/>
        <family val="1"/>
      </rPr>
      <t>1</t>
    </r>
    <r>
      <rPr>
        <sz val="11"/>
        <rFont val="ＭＳ 明朝"/>
        <family val="1"/>
        <charset val="128"/>
      </rPr>
      <t>隻増加した。内水面漁船では動力船が</t>
    </r>
    <r>
      <rPr>
        <sz val="11"/>
        <rFont val="Century"/>
        <family val="1"/>
      </rPr>
      <t>1</t>
    </r>
    <r>
      <rPr>
        <sz val="11"/>
        <rFont val="ＭＳ 明朝"/>
        <family val="1"/>
        <charset val="128"/>
      </rPr>
      <t>隻増加し、無動力船は</t>
    </r>
    <r>
      <rPr>
        <sz val="11"/>
        <rFont val="Century"/>
        <family val="1"/>
      </rPr>
      <t>5</t>
    </r>
    <r>
      <rPr>
        <sz val="11"/>
        <rFont val="ＭＳ 明朝"/>
        <family val="1"/>
        <charset val="128"/>
      </rPr>
      <t>隻減少した。</t>
    </r>
    <rPh sb="10" eb="12">
      <t>イジョウ</t>
    </rPh>
    <rPh sb="12" eb="13">
      <t>フネ</t>
    </rPh>
    <rPh sb="18" eb="19">
      <t>ダイ</t>
    </rPh>
    <rPh sb="21" eb="22">
      <t>セキ</t>
    </rPh>
    <rPh sb="22" eb="24">
      <t>ゲンショウ</t>
    </rPh>
    <rPh sb="31" eb="32">
      <t>ダイ</t>
    </rPh>
    <rPh sb="34" eb="35">
      <t>セキ</t>
    </rPh>
    <rPh sb="35" eb="37">
      <t>ゾウカ</t>
    </rPh>
    <rPh sb="47" eb="49">
      <t>ドウリョク</t>
    </rPh>
    <rPh sb="49" eb="50">
      <t>セン</t>
    </rPh>
    <rPh sb="52" eb="53">
      <t>セキ</t>
    </rPh>
    <rPh sb="53" eb="55">
      <t>ゾウカ</t>
    </rPh>
    <rPh sb="57" eb="58">
      <t>ム</t>
    </rPh>
    <rPh sb="58" eb="60">
      <t>ドウリョク</t>
    </rPh>
    <rPh sb="60" eb="61">
      <t>セン</t>
    </rPh>
    <rPh sb="63" eb="64">
      <t>セキ</t>
    </rPh>
    <rPh sb="64" eb="66">
      <t>ゲンショウ</t>
    </rPh>
    <phoneticPr fontId="14"/>
  </si>
  <si>
    <r>
      <rPr>
        <sz val="11"/>
        <rFont val="ＭＳ 明朝"/>
        <family val="1"/>
        <charset val="128"/>
      </rPr>
      <t>平成</t>
    </r>
    <r>
      <rPr>
        <sz val="11"/>
        <rFont val="Century"/>
        <family val="1"/>
      </rPr>
      <t>25</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:kg</t>
    </r>
    <phoneticPr fontId="14"/>
  </si>
  <si>
    <r>
      <t xml:space="preserve">24  </t>
    </r>
    <r>
      <rPr>
        <sz val="11"/>
        <rFont val="ＭＳ 明朝"/>
        <family val="1"/>
        <charset val="128"/>
      </rPr>
      <t>年</t>
    </r>
    <phoneticPr fontId="14"/>
  </si>
  <si>
    <r>
      <t xml:space="preserve">24  </t>
    </r>
    <r>
      <rPr>
        <sz val="11"/>
        <rFont val="ＭＳ 明朝"/>
        <family val="1"/>
        <charset val="128"/>
      </rPr>
      <t>年</t>
    </r>
    <phoneticPr fontId="4"/>
  </si>
  <si>
    <r>
      <t xml:space="preserve">    </t>
    </r>
    <r>
      <rPr>
        <sz val="11"/>
        <rFont val="ＭＳ 明朝"/>
        <family val="1"/>
        <charset val="128"/>
      </rPr>
      <t>平成</t>
    </r>
    <r>
      <rPr>
        <sz val="11"/>
        <rFont val="Century"/>
        <family val="1"/>
      </rPr>
      <t>25</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千円</t>
    </r>
    <phoneticPr fontId="14"/>
  </si>
  <si>
    <r>
      <rPr>
        <sz val="11"/>
        <rFont val="ＭＳ 明朝"/>
        <family val="1"/>
        <charset val="128"/>
      </rPr>
      <t>平成</t>
    </r>
    <r>
      <rPr>
        <sz val="11"/>
        <rFont val="Century"/>
        <family val="1"/>
      </rPr>
      <t>25</t>
    </r>
    <r>
      <rPr>
        <sz val="11"/>
        <rFont val="ＭＳ 明朝"/>
        <family val="1"/>
        <charset val="128"/>
      </rPr>
      <t>年　単位：㎏</t>
    </r>
    <phoneticPr fontId="14"/>
  </si>
  <si>
    <r>
      <rPr>
        <sz val="11"/>
        <rFont val="ＭＳ 明朝"/>
        <family val="1"/>
        <charset val="128"/>
      </rPr>
      <t>平成</t>
    </r>
    <r>
      <rPr>
        <sz val="11"/>
        <rFont val="Century"/>
        <family val="1"/>
      </rPr>
      <t>25</t>
    </r>
    <r>
      <rPr>
        <sz val="11"/>
        <rFont val="ＭＳ 明朝"/>
        <family val="1"/>
        <charset val="128"/>
      </rPr>
      <t>年　単位：千円</t>
    </r>
    <phoneticPr fontId="14"/>
  </si>
  <si>
    <r>
      <rPr>
        <sz val="11"/>
        <rFont val="ＭＳ 明朝"/>
        <family val="1"/>
        <charset val="128"/>
      </rPr>
      <t>　　県内の漁獲量は全体で前年より</t>
    </r>
    <r>
      <rPr>
        <sz val="11"/>
        <rFont val="Century"/>
        <family val="1"/>
      </rPr>
      <t>552</t>
    </r>
    <r>
      <rPr>
        <sz val="11"/>
        <rFont val="ＭＳ 明朝"/>
        <family val="1"/>
        <charset val="128"/>
      </rPr>
      <t>トン増の</t>
    </r>
    <r>
      <rPr>
        <sz val="11"/>
        <rFont val="Century"/>
        <family val="1"/>
      </rPr>
      <t>6,304</t>
    </r>
    <r>
      <rPr>
        <sz val="11"/>
        <rFont val="ＭＳ 明朝"/>
        <family val="1"/>
        <charset val="128"/>
      </rPr>
      <t>トン、前年比</t>
    </r>
    <r>
      <rPr>
        <sz val="11"/>
        <rFont val="Century"/>
        <family val="1"/>
      </rPr>
      <t>110</t>
    </r>
    <r>
      <rPr>
        <sz val="11"/>
        <rFont val="ＭＳ 明朝"/>
        <family val="1"/>
        <charset val="128"/>
      </rPr>
      <t>％となった。</t>
    </r>
    <phoneticPr fontId="26"/>
  </si>
  <si>
    <r>
      <t xml:space="preserve">    </t>
    </r>
    <r>
      <rPr>
        <sz val="11"/>
        <rFont val="ＭＳ 明朝"/>
        <family val="1"/>
        <charset val="128"/>
      </rPr>
      <t>平成</t>
    </r>
    <r>
      <rPr>
        <sz val="11"/>
        <rFont val="Century"/>
        <family val="1"/>
      </rPr>
      <t>25</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t>
    </r>
    <phoneticPr fontId="14"/>
  </si>
  <si>
    <r>
      <t xml:space="preserve">24 </t>
    </r>
    <r>
      <rPr>
        <sz val="11"/>
        <rFont val="ＭＳ 明朝"/>
        <family val="1"/>
        <charset val="128"/>
      </rPr>
      <t>年</t>
    </r>
    <phoneticPr fontId="4"/>
  </si>
  <si>
    <r>
      <rPr>
        <sz val="11"/>
        <rFont val="ＭＳ 明朝"/>
        <family val="1"/>
        <charset val="128"/>
      </rPr>
      <t>平成</t>
    </r>
    <r>
      <rPr>
        <sz val="11"/>
        <rFont val="Century"/>
        <family val="1"/>
      </rPr>
      <t>25</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千円</t>
    </r>
    <phoneticPr fontId="14"/>
  </si>
  <si>
    <r>
      <rPr>
        <sz val="11"/>
        <rFont val="ＭＳ 明朝"/>
        <family val="1"/>
        <charset val="128"/>
      </rPr>
      <t>　県内の生産額は全体で前年より</t>
    </r>
    <r>
      <rPr>
        <sz val="11"/>
        <rFont val="Century"/>
        <family val="1"/>
      </rPr>
      <t>2</t>
    </r>
    <r>
      <rPr>
        <sz val="11"/>
        <rFont val="ＭＳ 明朝"/>
        <family val="1"/>
        <charset val="128"/>
      </rPr>
      <t>億</t>
    </r>
    <r>
      <rPr>
        <sz val="11"/>
        <rFont val="Century"/>
        <family val="1"/>
      </rPr>
      <t>48</t>
    </r>
    <r>
      <rPr>
        <sz val="11"/>
        <rFont val="ＭＳ 明朝"/>
        <family val="1"/>
        <charset val="128"/>
      </rPr>
      <t>百万円増の</t>
    </r>
    <r>
      <rPr>
        <sz val="11"/>
        <rFont val="Century"/>
        <family val="1"/>
      </rPr>
      <t>26</t>
    </r>
    <r>
      <rPr>
        <sz val="11"/>
        <rFont val="ＭＳ 明朝"/>
        <family val="1"/>
        <charset val="128"/>
      </rPr>
      <t>億</t>
    </r>
    <r>
      <rPr>
        <sz val="11"/>
        <rFont val="Century"/>
        <family val="1"/>
      </rPr>
      <t>87</t>
    </r>
    <r>
      <rPr>
        <sz val="11"/>
        <rFont val="ＭＳ 明朝"/>
        <family val="1"/>
        <charset val="128"/>
      </rPr>
      <t>百万円、前年比</t>
    </r>
    <r>
      <rPr>
        <sz val="11"/>
        <rFont val="Century"/>
        <family val="1"/>
      </rPr>
      <t>110</t>
    </r>
    <r>
      <rPr>
        <sz val="11"/>
        <rFont val="ＭＳ 明朝"/>
        <family val="1"/>
        <charset val="128"/>
      </rPr>
      <t>％となった。</t>
    </r>
    <phoneticPr fontId="26"/>
  </si>
  <si>
    <r>
      <rPr>
        <sz val="12"/>
        <rFont val="ＭＳ 明朝"/>
        <family val="1"/>
        <charset val="128"/>
      </rPr>
      <t>ウ　漁業種類別漁獲量</t>
    </r>
    <phoneticPr fontId="14"/>
  </si>
  <si>
    <r>
      <rPr>
        <sz val="11"/>
        <rFont val="ＭＳ 明朝"/>
        <family val="1"/>
        <charset val="128"/>
      </rPr>
      <t>平成</t>
    </r>
    <r>
      <rPr>
        <sz val="11"/>
        <rFont val="Century"/>
        <family val="1"/>
      </rPr>
      <t>25</t>
    </r>
    <r>
      <rPr>
        <sz val="11"/>
        <rFont val="Yu Gothic"/>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t>
    </r>
    <rPh sb="4" eb="5">
      <t>ネン</t>
    </rPh>
    <phoneticPr fontId="14"/>
  </si>
  <si>
    <t>―</t>
    <phoneticPr fontId="4"/>
  </si>
  <si>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phoneticPr fontId="14"/>
  </si>
  <si>
    <t>－</t>
  </si>
  <si>
    <t>－</t>
    <phoneticPr fontId="4"/>
  </si>
  <si>
    <r>
      <rPr>
        <sz val="11"/>
        <rFont val="ＭＳ 明朝"/>
        <family val="1"/>
        <charset val="128"/>
      </rPr>
      <t>平成</t>
    </r>
    <r>
      <rPr>
        <sz val="11"/>
        <rFont val="Century"/>
        <family val="1"/>
      </rPr>
      <t>25</t>
    </r>
    <r>
      <rPr>
        <sz val="11"/>
        <rFont val="ＭＳ 明朝"/>
        <family val="1"/>
        <charset val="128"/>
      </rPr>
      <t>年　単位：</t>
    </r>
    <r>
      <rPr>
        <sz val="11"/>
        <rFont val="Century"/>
        <family val="1"/>
      </rPr>
      <t>kg</t>
    </r>
    <phoneticPr fontId="14"/>
  </si>
  <si>
    <r>
      <rPr>
        <sz val="14"/>
        <rFont val="ＭＳ 明朝"/>
        <family val="1"/>
        <charset val="128"/>
      </rPr>
      <t>１０　免許・許可漁業</t>
    </r>
  </si>
  <si>
    <r>
      <rPr>
        <sz val="10"/>
        <rFont val="ＭＳ 明朝"/>
        <family val="1"/>
        <charset val="128"/>
      </rPr>
      <t>区</t>
    </r>
    <r>
      <rPr>
        <sz val="10"/>
        <rFont val="Century"/>
        <family val="1"/>
      </rPr>
      <t xml:space="preserve">      </t>
    </r>
    <r>
      <rPr>
        <sz val="10"/>
        <rFont val="ＭＳ 明朝"/>
        <family val="1"/>
        <charset val="128"/>
      </rPr>
      <t>分</t>
    </r>
    <phoneticPr fontId="4"/>
  </si>
  <si>
    <r>
      <rPr>
        <sz val="10"/>
        <rFont val="ＭＳ 明朝"/>
        <family val="1"/>
        <charset val="128"/>
      </rPr>
      <t>海</t>
    </r>
    <r>
      <rPr>
        <sz val="10"/>
        <rFont val="Century"/>
        <family val="1"/>
      </rPr>
      <t xml:space="preserve">                  </t>
    </r>
    <r>
      <rPr>
        <sz val="10"/>
        <rFont val="ＭＳ 明朝"/>
        <family val="1"/>
        <charset val="128"/>
      </rPr>
      <t>面</t>
    </r>
  </si>
  <si>
    <r>
      <rPr>
        <sz val="10"/>
        <rFont val="ＭＳ 明朝"/>
        <family val="1"/>
        <charset val="128"/>
      </rPr>
      <t>内</t>
    </r>
    <r>
      <rPr>
        <sz val="10"/>
        <rFont val="Century"/>
        <family val="1"/>
      </rPr>
      <t xml:space="preserve">    </t>
    </r>
    <r>
      <rPr>
        <sz val="10"/>
        <rFont val="ＭＳ 明朝"/>
        <family val="1"/>
        <charset val="128"/>
      </rPr>
      <t>水</t>
    </r>
    <r>
      <rPr>
        <sz val="10"/>
        <rFont val="Century"/>
        <family val="1"/>
      </rPr>
      <t xml:space="preserve">    </t>
    </r>
    <r>
      <rPr>
        <sz val="10"/>
        <rFont val="ＭＳ 明朝"/>
        <family val="1"/>
        <charset val="128"/>
      </rPr>
      <t>面</t>
    </r>
  </si>
  <si>
    <r>
      <rPr>
        <sz val="10"/>
        <rFont val="ＭＳ 明朝"/>
        <family val="1"/>
        <charset val="128"/>
      </rPr>
      <t>免許の種類</t>
    </r>
    <phoneticPr fontId="4"/>
  </si>
  <si>
    <r>
      <rPr>
        <sz val="10"/>
        <rFont val="ＭＳ 明朝"/>
        <family val="1"/>
        <charset val="128"/>
      </rPr>
      <t>共　同　漁　業　権</t>
    </r>
    <phoneticPr fontId="4"/>
  </si>
  <si>
    <r>
      <rPr>
        <sz val="10"/>
        <rFont val="ＭＳ 明朝"/>
        <family val="1"/>
        <charset val="128"/>
      </rPr>
      <t>定置漁業権</t>
    </r>
  </si>
  <si>
    <r>
      <rPr>
        <sz val="10"/>
        <rFont val="ＭＳ 明朝"/>
        <family val="1"/>
        <charset val="128"/>
      </rPr>
      <t>共同漁業権</t>
    </r>
  </si>
  <si>
    <r>
      <rPr>
        <sz val="10"/>
        <rFont val="ＭＳ 明朝"/>
        <family val="1"/>
        <charset val="128"/>
      </rPr>
      <t>区画漁業権</t>
    </r>
  </si>
  <si>
    <r>
      <rPr>
        <sz val="10"/>
        <rFont val="ＭＳ 明朝"/>
        <family val="1"/>
        <charset val="128"/>
      </rPr>
      <t>第</t>
    </r>
    <r>
      <rPr>
        <sz val="10"/>
        <rFont val="Century"/>
        <family val="1"/>
      </rPr>
      <t>1</t>
    </r>
    <r>
      <rPr>
        <sz val="10"/>
        <rFont val="ＭＳ 明朝"/>
        <family val="1"/>
        <charset val="128"/>
      </rPr>
      <t>種・第</t>
    </r>
    <r>
      <rPr>
        <sz val="10"/>
        <rFont val="Century"/>
        <family val="1"/>
      </rPr>
      <t>2</t>
    </r>
    <r>
      <rPr>
        <sz val="10"/>
        <rFont val="ＭＳ 明朝"/>
        <family val="1"/>
        <charset val="128"/>
      </rPr>
      <t>種</t>
    </r>
  </si>
  <si>
    <r>
      <rPr>
        <sz val="10"/>
        <rFont val="ＭＳ 明朝"/>
        <family val="1"/>
        <charset val="128"/>
      </rPr>
      <t>第</t>
    </r>
    <r>
      <rPr>
        <sz val="10"/>
        <rFont val="Century"/>
        <family val="1"/>
      </rPr>
      <t>3</t>
    </r>
    <r>
      <rPr>
        <sz val="10"/>
        <rFont val="ＭＳ 明朝"/>
        <family val="1"/>
        <charset val="128"/>
      </rPr>
      <t>種共同漁業</t>
    </r>
    <phoneticPr fontId="4"/>
  </si>
  <si>
    <r>
      <rPr>
        <sz val="10"/>
        <rFont val="ＭＳ 明朝"/>
        <family val="1"/>
        <charset val="128"/>
      </rPr>
      <t>第</t>
    </r>
    <r>
      <rPr>
        <sz val="10"/>
        <rFont val="Century"/>
        <family val="1"/>
      </rPr>
      <t>5</t>
    </r>
    <r>
      <rPr>
        <sz val="10"/>
        <rFont val="ＭＳ 明朝"/>
        <family val="1"/>
        <charset val="128"/>
      </rPr>
      <t>種共同漁業</t>
    </r>
  </si>
  <si>
    <r>
      <rPr>
        <sz val="10"/>
        <rFont val="ＭＳ 明朝"/>
        <family val="1"/>
        <charset val="128"/>
      </rPr>
      <t>第</t>
    </r>
    <r>
      <rPr>
        <sz val="10"/>
        <rFont val="Century"/>
        <family val="1"/>
      </rPr>
      <t>2</t>
    </r>
    <r>
      <rPr>
        <sz val="10"/>
        <rFont val="ＭＳ 明朝"/>
        <family val="1"/>
        <charset val="128"/>
      </rPr>
      <t>種区画漁業</t>
    </r>
  </si>
  <si>
    <r>
      <rPr>
        <sz val="10"/>
        <rFont val="ＭＳ 明朝"/>
        <family val="1"/>
        <charset val="128"/>
      </rPr>
      <t>共</t>
    </r>
    <r>
      <rPr>
        <sz val="10"/>
        <rFont val="Century"/>
        <family val="1"/>
      </rPr>
      <t xml:space="preserve">  </t>
    </r>
    <r>
      <rPr>
        <sz val="10"/>
        <rFont val="ＭＳ 明朝"/>
        <family val="1"/>
        <charset val="128"/>
      </rPr>
      <t>同</t>
    </r>
    <r>
      <rPr>
        <sz val="10"/>
        <rFont val="Century"/>
        <family val="1"/>
      </rPr>
      <t xml:space="preserve">  </t>
    </r>
    <r>
      <rPr>
        <sz val="10"/>
        <rFont val="ＭＳ 明朝"/>
        <family val="1"/>
        <charset val="128"/>
      </rPr>
      <t>漁</t>
    </r>
    <r>
      <rPr>
        <sz val="10"/>
        <rFont val="Century"/>
        <family val="1"/>
      </rPr>
      <t xml:space="preserve">  </t>
    </r>
    <r>
      <rPr>
        <sz val="10"/>
        <rFont val="ＭＳ 明朝"/>
        <family val="1"/>
        <charset val="128"/>
      </rPr>
      <t>業</t>
    </r>
  </si>
  <si>
    <r>
      <rPr>
        <sz val="10"/>
        <rFont val="ＭＳ 明朝"/>
        <family val="1"/>
        <charset val="128"/>
      </rPr>
      <t>対</t>
    </r>
    <r>
      <rPr>
        <sz val="10"/>
        <rFont val="Century"/>
        <family val="1"/>
      </rPr>
      <t xml:space="preserve"> </t>
    </r>
    <r>
      <rPr>
        <sz val="10"/>
        <rFont val="ＭＳ 明朝"/>
        <family val="1"/>
        <charset val="128"/>
      </rPr>
      <t>象</t>
    </r>
    <r>
      <rPr>
        <sz val="10"/>
        <rFont val="Century"/>
        <family val="1"/>
      </rPr>
      <t xml:space="preserve"> </t>
    </r>
    <r>
      <rPr>
        <sz val="10"/>
        <rFont val="ＭＳ 明朝"/>
        <family val="1"/>
        <charset val="128"/>
      </rPr>
      <t>魚</t>
    </r>
    <r>
      <rPr>
        <sz val="10"/>
        <rFont val="Century"/>
        <family val="1"/>
      </rPr>
      <t xml:space="preserve"> </t>
    </r>
    <r>
      <rPr>
        <sz val="10"/>
        <rFont val="ＭＳ 明朝"/>
        <family val="1"/>
        <charset val="128"/>
      </rPr>
      <t>種</t>
    </r>
  </si>
  <si>
    <r>
      <rPr>
        <sz val="10"/>
        <rFont val="ＭＳ 明朝"/>
        <family val="1"/>
        <charset val="128"/>
      </rPr>
      <t>ぶ</t>
    </r>
    <r>
      <rPr>
        <sz val="10"/>
        <rFont val="Century"/>
        <family val="1"/>
      </rPr>
      <t xml:space="preserve"> </t>
    </r>
    <r>
      <rPr>
        <sz val="10"/>
        <rFont val="ＭＳ 明朝"/>
        <family val="1"/>
        <charset val="128"/>
      </rPr>
      <t>り</t>
    </r>
  </si>
  <si>
    <r>
      <rPr>
        <sz val="10"/>
        <rFont val="ＭＳ 明朝"/>
        <family val="1"/>
        <charset val="128"/>
      </rPr>
      <t>こ</t>
    </r>
    <r>
      <rPr>
        <sz val="10"/>
        <rFont val="Century"/>
        <family val="1"/>
      </rPr>
      <t xml:space="preserve"> </t>
    </r>
    <r>
      <rPr>
        <sz val="10"/>
        <rFont val="ＭＳ 明朝"/>
        <family val="1"/>
        <charset val="128"/>
      </rPr>
      <t>い</t>
    </r>
  </si>
  <si>
    <r>
      <rPr>
        <sz val="10"/>
        <rFont val="ＭＳ 明朝"/>
        <family val="1"/>
        <charset val="128"/>
      </rPr>
      <t>にじます</t>
    </r>
  </si>
  <si>
    <r>
      <rPr>
        <sz val="10"/>
        <rFont val="ＭＳ 明朝"/>
        <family val="1"/>
        <charset val="128"/>
      </rPr>
      <t>じゅんさい</t>
    </r>
  </si>
  <si>
    <r>
      <rPr>
        <sz val="10"/>
        <rFont val="ＭＳ 明朝"/>
        <family val="1"/>
        <charset val="128"/>
      </rPr>
      <t>件</t>
    </r>
    <r>
      <rPr>
        <sz val="10"/>
        <rFont val="Century"/>
        <family val="1"/>
      </rPr>
      <t xml:space="preserve">      </t>
    </r>
    <r>
      <rPr>
        <sz val="10"/>
        <rFont val="ＭＳ 明朝"/>
        <family val="1"/>
        <charset val="128"/>
      </rPr>
      <t>数</t>
    </r>
    <phoneticPr fontId="4"/>
  </si>
  <si>
    <r>
      <rPr>
        <sz val="10"/>
        <rFont val="ＭＳ 明朝"/>
        <family val="1"/>
        <charset val="128"/>
      </rPr>
      <t>漁業種類</t>
    </r>
  </si>
  <si>
    <r>
      <rPr>
        <sz val="10"/>
        <rFont val="ＭＳ 明朝"/>
        <family val="1"/>
        <charset val="128"/>
      </rPr>
      <t>許可の有効期間</t>
    </r>
  </si>
  <si>
    <r>
      <rPr>
        <sz val="10"/>
        <rFont val="ＭＳ 明朝"/>
        <family val="1"/>
        <charset val="128"/>
      </rPr>
      <t>漁業時期</t>
    </r>
    <rPh sb="0" eb="2">
      <t>ギョギョウ</t>
    </rPh>
    <rPh sb="2" eb="4">
      <t>ジキ</t>
    </rPh>
    <phoneticPr fontId="4"/>
  </si>
  <si>
    <r>
      <rPr>
        <sz val="10"/>
        <rFont val="ＭＳ 明朝"/>
        <family val="1"/>
        <charset val="128"/>
      </rPr>
      <t>地</t>
    </r>
    <r>
      <rPr>
        <sz val="10"/>
        <rFont val="Century"/>
        <family val="1"/>
      </rPr>
      <t xml:space="preserve"> </t>
    </r>
    <r>
      <rPr>
        <sz val="10"/>
        <rFont val="ＭＳ 明朝"/>
        <family val="1"/>
        <charset val="128"/>
      </rPr>
      <t>区</t>
    </r>
    <r>
      <rPr>
        <sz val="10"/>
        <rFont val="Century"/>
        <family val="1"/>
      </rPr>
      <t xml:space="preserve"> </t>
    </r>
    <r>
      <rPr>
        <sz val="10"/>
        <rFont val="ＭＳ 明朝"/>
        <family val="1"/>
        <charset val="128"/>
      </rPr>
      <t>別</t>
    </r>
    <r>
      <rPr>
        <sz val="10"/>
        <rFont val="Century"/>
        <family val="1"/>
      </rPr>
      <t xml:space="preserve"> </t>
    </r>
    <r>
      <rPr>
        <sz val="10"/>
        <rFont val="ＭＳ 明朝"/>
        <family val="1"/>
        <charset val="128"/>
      </rPr>
      <t>許</t>
    </r>
    <r>
      <rPr>
        <sz val="10"/>
        <rFont val="Century"/>
        <family val="1"/>
      </rPr>
      <t xml:space="preserve"> </t>
    </r>
    <r>
      <rPr>
        <sz val="10"/>
        <rFont val="ＭＳ 明朝"/>
        <family val="1"/>
        <charset val="128"/>
      </rPr>
      <t>可</t>
    </r>
    <r>
      <rPr>
        <sz val="10"/>
        <rFont val="Century"/>
        <family val="1"/>
      </rPr>
      <t xml:space="preserve"> </t>
    </r>
    <r>
      <rPr>
        <sz val="10"/>
        <rFont val="ＭＳ 明朝"/>
        <family val="1"/>
        <charset val="128"/>
      </rPr>
      <t>隻</t>
    </r>
    <r>
      <rPr>
        <sz val="10"/>
        <rFont val="Century"/>
        <family val="1"/>
      </rPr>
      <t xml:space="preserve"> </t>
    </r>
    <r>
      <rPr>
        <sz val="10"/>
        <rFont val="ＭＳ 明朝"/>
        <family val="1"/>
        <charset val="128"/>
      </rPr>
      <t>数</t>
    </r>
  </si>
  <si>
    <r>
      <rPr>
        <sz val="10"/>
        <rFont val="ＭＳ 明朝"/>
        <family val="1"/>
        <charset val="128"/>
      </rPr>
      <t>計</t>
    </r>
  </si>
  <si>
    <r>
      <rPr>
        <sz val="10"/>
        <rFont val="ＭＳ 明朝"/>
        <family val="1"/>
        <charset val="128"/>
      </rPr>
      <t>備</t>
    </r>
    <r>
      <rPr>
        <sz val="10"/>
        <rFont val="Century"/>
        <family val="1"/>
      </rPr>
      <t xml:space="preserve"> </t>
    </r>
    <r>
      <rPr>
        <sz val="10"/>
        <rFont val="ＭＳ 明朝"/>
        <family val="1"/>
        <charset val="128"/>
      </rPr>
      <t>考</t>
    </r>
  </si>
  <si>
    <r>
      <rPr>
        <sz val="10"/>
        <rFont val="ＭＳ 明朝"/>
        <family val="1"/>
        <charset val="128"/>
      </rPr>
      <t>飛島</t>
    </r>
  </si>
  <si>
    <r>
      <rPr>
        <sz val="10"/>
        <rFont val="ＭＳ 明朝"/>
        <family val="1"/>
        <charset val="128"/>
      </rPr>
      <t>吹浦</t>
    </r>
  </si>
  <si>
    <r>
      <rPr>
        <sz val="10"/>
        <rFont val="ＭＳ 明朝"/>
        <family val="1"/>
        <charset val="128"/>
      </rPr>
      <t>酒田</t>
    </r>
  </si>
  <si>
    <r>
      <rPr>
        <sz val="10"/>
        <rFont val="ＭＳ 明朝"/>
        <family val="1"/>
        <charset val="128"/>
      </rPr>
      <t>加茂</t>
    </r>
  </si>
  <si>
    <r>
      <rPr>
        <sz val="10"/>
        <rFont val="ＭＳ 明朝"/>
        <family val="1"/>
        <charset val="128"/>
      </rPr>
      <t>由良</t>
    </r>
  </si>
  <si>
    <r>
      <rPr>
        <sz val="10"/>
        <rFont val="ＭＳ 明朝"/>
        <family val="1"/>
        <charset val="128"/>
      </rPr>
      <t>豊浦</t>
    </r>
  </si>
  <si>
    <r>
      <rPr>
        <sz val="10"/>
        <rFont val="ＭＳ 明朝"/>
        <family val="1"/>
        <charset val="128"/>
      </rPr>
      <t>温海</t>
    </r>
  </si>
  <si>
    <r>
      <rPr>
        <sz val="10"/>
        <rFont val="ＭＳ 明朝"/>
        <family val="1"/>
        <charset val="128"/>
      </rPr>
      <t>念珠関</t>
    </r>
  </si>
  <si>
    <r>
      <rPr>
        <sz val="10"/>
        <rFont val="ＭＳ 明朝"/>
        <family val="1"/>
        <charset val="128"/>
      </rPr>
      <t>手繰第一種</t>
    </r>
  </si>
  <si>
    <r>
      <rPr>
        <sz val="10"/>
        <rFont val="ＭＳ 明朝"/>
        <family val="1"/>
        <charset val="128"/>
      </rPr>
      <t>～</t>
    </r>
  </si>
  <si>
    <r>
      <rPr>
        <sz val="10"/>
        <rFont val="ＭＳ 明朝"/>
        <family val="1"/>
        <charset val="128"/>
      </rPr>
      <t>翌年</t>
    </r>
    <r>
      <rPr>
        <sz val="10"/>
        <rFont val="Century"/>
        <family val="1"/>
      </rPr>
      <t>6.30</t>
    </r>
  </si>
  <si>
    <r>
      <rPr>
        <sz val="10"/>
        <rFont val="ＭＳ 明朝"/>
        <family val="1"/>
        <charset val="128"/>
      </rPr>
      <t>手繰第三種</t>
    </r>
  </si>
  <si>
    <r>
      <rPr>
        <sz val="10"/>
        <rFont val="ＭＳ 明朝"/>
        <family val="1"/>
        <charset val="128"/>
      </rPr>
      <t>貝けた</t>
    </r>
  </si>
  <si>
    <r>
      <rPr>
        <sz val="10"/>
        <rFont val="ＭＳ 明朝"/>
        <family val="1"/>
        <charset val="128"/>
      </rPr>
      <t>その他の小型機船底びき網</t>
    </r>
  </si>
  <si>
    <r>
      <rPr>
        <sz val="10"/>
        <rFont val="ＭＳ 明朝"/>
        <family val="1"/>
        <charset val="128"/>
      </rPr>
      <t>こあみ､くろえび</t>
    </r>
  </si>
  <si>
    <r>
      <rPr>
        <sz val="10"/>
        <rFont val="ＭＳ 明朝"/>
        <family val="1"/>
        <charset val="128"/>
      </rPr>
      <t>〃</t>
    </r>
  </si>
  <si>
    <r>
      <rPr>
        <sz val="10"/>
        <rFont val="ＭＳ 明朝"/>
        <family val="1"/>
        <charset val="128"/>
      </rPr>
      <t>翌年</t>
    </r>
    <r>
      <rPr>
        <sz val="10"/>
        <rFont val="Century"/>
        <family val="1"/>
      </rPr>
      <t>2</t>
    </r>
    <r>
      <rPr>
        <sz val="10"/>
        <rFont val="ＭＳ 明朝"/>
        <family val="1"/>
        <charset val="128"/>
      </rPr>
      <t>末</t>
    </r>
  </si>
  <si>
    <r>
      <rPr>
        <sz val="10"/>
        <rFont val="ＭＳ 明朝"/>
        <family val="1"/>
        <charset val="128"/>
      </rPr>
      <t>餌料びき</t>
    </r>
  </si>
  <si>
    <r>
      <rPr>
        <sz val="10"/>
        <rFont val="ＭＳ 明朝"/>
        <family val="1"/>
        <charset val="128"/>
      </rPr>
      <t>ご</t>
    </r>
    <r>
      <rPr>
        <sz val="10"/>
        <rFont val="Century"/>
        <family val="1"/>
      </rPr>
      <t xml:space="preserve">  </t>
    </r>
    <r>
      <rPr>
        <sz val="10"/>
        <rFont val="ＭＳ 明朝"/>
        <family val="1"/>
        <charset val="128"/>
      </rPr>
      <t>ち</t>
    </r>
    <r>
      <rPr>
        <sz val="10"/>
        <rFont val="Century"/>
        <family val="1"/>
      </rPr>
      <t xml:space="preserve">  </t>
    </r>
    <r>
      <rPr>
        <sz val="10"/>
        <rFont val="ＭＳ 明朝"/>
        <family val="1"/>
        <charset val="128"/>
      </rPr>
      <t>網</t>
    </r>
  </si>
  <si>
    <r>
      <rPr>
        <sz val="10"/>
        <rFont val="ＭＳ 明朝"/>
        <family val="1"/>
        <charset val="128"/>
      </rPr>
      <t>いわし流し網</t>
    </r>
  </si>
  <si>
    <r>
      <rPr>
        <sz val="10"/>
        <rFont val="ＭＳ 明朝"/>
        <family val="1"/>
        <charset val="128"/>
      </rPr>
      <t>たらはえ縄</t>
    </r>
    <rPh sb="4" eb="5">
      <t>ナワ</t>
    </rPh>
    <phoneticPr fontId="4"/>
  </si>
  <si>
    <r>
      <rPr>
        <sz val="10"/>
        <rFont val="ＭＳ 明朝"/>
        <family val="1"/>
        <charset val="128"/>
      </rPr>
      <t>ばいかご</t>
    </r>
  </si>
  <si>
    <r>
      <rPr>
        <sz val="10"/>
        <rFont val="ＭＳ 明朝"/>
        <family val="1"/>
        <charset val="128"/>
      </rPr>
      <t>べにずわいがにかご</t>
    </r>
  </si>
  <si>
    <r>
      <rPr>
        <sz val="10"/>
        <rFont val="ＭＳ 明朝"/>
        <family val="1"/>
        <charset val="128"/>
      </rPr>
      <t>翌年</t>
    </r>
    <r>
      <rPr>
        <sz val="10"/>
        <rFont val="Century"/>
        <family val="1"/>
      </rPr>
      <t>1.31</t>
    </r>
  </si>
  <si>
    <r>
      <rPr>
        <sz val="10"/>
        <rFont val="ＭＳ 明朝"/>
        <family val="1"/>
        <charset val="128"/>
      </rPr>
      <t>小型いか釣り</t>
    </r>
    <rPh sb="4" eb="5">
      <t>ツ</t>
    </rPh>
    <phoneticPr fontId="4"/>
  </si>
  <si>
    <r>
      <rPr>
        <sz val="10"/>
        <rFont val="ＭＳ 明朝"/>
        <family val="1"/>
        <charset val="128"/>
      </rPr>
      <t>張網</t>
    </r>
  </si>
  <si>
    <r>
      <rPr>
        <sz val="10"/>
        <rFont val="ＭＳ 明朝"/>
        <family val="1"/>
        <charset val="128"/>
      </rPr>
      <t>翌年</t>
    </r>
    <r>
      <rPr>
        <sz val="10"/>
        <rFont val="Century"/>
        <family val="1"/>
      </rPr>
      <t>8.31</t>
    </r>
  </si>
  <si>
    <r>
      <rPr>
        <sz val="10"/>
        <rFont val="ＭＳ 明朝"/>
        <family val="1"/>
        <charset val="128"/>
      </rPr>
      <t>平成</t>
    </r>
    <r>
      <rPr>
        <sz val="10"/>
        <rFont val="Century"/>
        <family val="1"/>
      </rPr>
      <t>26</t>
    </r>
    <r>
      <rPr>
        <sz val="10"/>
        <rFont val="ＭＳ 明朝"/>
        <family val="1"/>
        <charset val="128"/>
      </rPr>
      <t>年</t>
    </r>
    <r>
      <rPr>
        <sz val="10"/>
        <rFont val="Century"/>
        <family val="1"/>
      </rPr>
      <t>3</t>
    </r>
    <r>
      <rPr>
        <sz val="10"/>
        <rFont val="ＭＳ 明朝"/>
        <family val="1"/>
        <charset val="128"/>
      </rPr>
      <t>月</t>
    </r>
    <r>
      <rPr>
        <sz val="10"/>
        <rFont val="Century"/>
        <family val="1"/>
      </rPr>
      <t>31</t>
    </r>
    <r>
      <rPr>
        <sz val="10"/>
        <rFont val="ＭＳ 明朝"/>
        <family val="1"/>
        <charset val="128"/>
      </rPr>
      <t>日現在</t>
    </r>
    <rPh sb="0" eb="2">
      <t>ヘイセイ</t>
    </rPh>
    <rPh sb="4" eb="5">
      <t>ネン</t>
    </rPh>
    <phoneticPr fontId="4"/>
  </si>
  <si>
    <r>
      <rPr>
        <sz val="10"/>
        <rFont val="ＭＳ 明朝"/>
        <family val="1"/>
        <charset val="128"/>
      </rPr>
      <t>　漁業権の免許件数は、内水面の第</t>
    </r>
    <r>
      <rPr>
        <sz val="10"/>
        <rFont val="Century"/>
        <family val="1"/>
      </rPr>
      <t>2</t>
    </r>
    <r>
      <rPr>
        <sz val="10"/>
        <rFont val="ＭＳ 明朝"/>
        <family val="1"/>
        <charset val="128"/>
      </rPr>
      <t>種区画漁業のこいが</t>
    </r>
    <r>
      <rPr>
        <sz val="10"/>
        <rFont val="Century"/>
        <family val="1"/>
      </rPr>
      <t>2</t>
    </r>
    <r>
      <rPr>
        <sz val="10"/>
        <rFont val="ＭＳ 明朝"/>
        <family val="1"/>
        <charset val="128"/>
      </rPr>
      <t>件減となった。</t>
    </r>
    <rPh sb="1" eb="4">
      <t>ギョギョウケン</t>
    </rPh>
    <rPh sb="5" eb="7">
      <t>メンキョ</t>
    </rPh>
    <rPh sb="7" eb="9">
      <t>ケンスウ</t>
    </rPh>
    <rPh sb="11" eb="14">
      <t>ナイスイメン</t>
    </rPh>
    <rPh sb="15" eb="16">
      <t>ダイ</t>
    </rPh>
    <rPh sb="17" eb="18">
      <t>シュ</t>
    </rPh>
    <rPh sb="18" eb="20">
      <t>クカク</t>
    </rPh>
    <rPh sb="20" eb="22">
      <t>ギョギョウ</t>
    </rPh>
    <rPh sb="27" eb="28">
      <t>ケン</t>
    </rPh>
    <rPh sb="28" eb="29">
      <t>ゲン</t>
    </rPh>
    <phoneticPr fontId="4"/>
  </si>
  <si>
    <t>23.4.1</t>
    <phoneticPr fontId="4"/>
  </si>
  <si>
    <t>23.6.15</t>
    <phoneticPr fontId="4"/>
  </si>
  <si>
    <t>26.3.31</t>
    <phoneticPr fontId="4"/>
  </si>
  <si>
    <t>26.6.14</t>
    <phoneticPr fontId="4"/>
  </si>
  <si>
    <t>6.15</t>
    <phoneticPr fontId="4"/>
  </si>
  <si>
    <t>9.1</t>
    <phoneticPr fontId="4"/>
  </si>
  <si>
    <r>
      <rPr>
        <sz val="10"/>
        <rFont val="ＭＳ 明朝"/>
        <family val="1"/>
        <charset val="128"/>
      </rPr>
      <t>　知事許可漁業の許可件数は</t>
    </r>
    <r>
      <rPr>
        <sz val="10"/>
        <rFont val="Century"/>
        <family val="1"/>
      </rPr>
      <t>350</t>
    </r>
    <r>
      <rPr>
        <sz val="10"/>
        <rFont val="ＭＳ 明朝"/>
        <family val="1"/>
        <charset val="128"/>
      </rPr>
      <t>件で前年より</t>
    </r>
    <r>
      <rPr>
        <sz val="10"/>
        <rFont val="Century"/>
        <family val="1"/>
      </rPr>
      <t>12</t>
    </r>
    <r>
      <rPr>
        <sz val="10"/>
        <rFont val="ＭＳ 明朝"/>
        <family val="1"/>
        <charset val="128"/>
      </rPr>
      <t>件減少となった。手繰第一種など</t>
    </r>
    <r>
      <rPr>
        <sz val="10"/>
        <rFont val="Century"/>
        <family val="1"/>
      </rPr>
      <t>8</t>
    </r>
    <r>
      <rPr>
        <sz val="10"/>
        <rFont val="ＭＳ 明朝"/>
        <family val="1"/>
        <charset val="128"/>
      </rPr>
      <t>つの漁業種類で計</t>
    </r>
    <r>
      <rPr>
        <sz val="10"/>
        <rFont val="Century"/>
        <family val="1"/>
      </rPr>
      <t>14</t>
    </r>
    <r>
      <rPr>
        <sz val="10"/>
        <rFont val="ＭＳ 明朝"/>
        <family val="1"/>
        <charset val="128"/>
      </rPr>
      <t>件減少し、めばるさし網漁業が</t>
    </r>
    <r>
      <rPr>
        <sz val="10"/>
        <rFont val="Century"/>
        <family val="1"/>
      </rPr>
      <t>2</t>
    </r>
    <r>
      <rPr>
        <sz val="10"/>
        <rFont val="ＭＳ 明朝"/>
        <family val="1"/>
        <charset val="128"/>
      </rPr>
      <t>件の増となった。</t>
    </r>
    <rPh sb="1" eb="7">
      <t>チジキョカギョギョウ</t>
    </rPh>
    <rPh sb="8" eb="12">
      <t>キョカケンスウ</t>
    </rPh>
    <rPh sb="16" eb="17">
      <t>ケン</t>
    </rPh>
    <rPh sb="18" eb="20">
      <t>ゼンネン</t>
    </rPh>
    <rPh sb="24" eb="25">
      <t>ケン</t>
    </rPh>
    <rPh sb="25" eb="27">
      <t>ゲンショウ</t>
    </rPh>
    <rPh sb="32" eb="34">
      <t>テグリ</t>
    </rPh>
    <rPh sb="34" eb="37">
      <t>ダイイッシュ</t>
    </rPh>
    <rPh sb="42" eb="46">
      <t>ギョギョウシュルイ</t>
    </rPh>
    <rPh sb="47" eb="48">
      <t>ケイ</t>
    </rPh>
    <rPh sb="50" eb="51">
      <t>ケン</t>
    </rPh>
    <rPh sb="51" eb="53">
      <t>ゲンショウ</t>
    </rPh>
    <rPh sb="60" eb="61">
      <t>アミ</t>
    </rPh>
    <rPh sb="61" eb="63">
      <t>ギョギョウ</t>
    </rPh>
    <rPh sb="65" eb="66">
      <t>ケン</t>
    </rPh>
    <rPh sb="67" eb="68">
      <t>ゾウ</t>
    </rPh>
    <phoneticPr fontId="4"/>
  </si>
  <si>
    <r>
      <t>10</t>
    </r>
    <r>
      <rPr>
        <sz val="10"/>
        <rFont val="ＭＳ 明朝"/>
        <family val="1"/>
        <charset val="128"/>
      </rPr>
      <t>トン以上</t>
    </r>
    <rPh sb="4" eb="6">
      <t>イジョウ</t>
    </rPh>
    <phoneticPr fontId="4"/>
  </si>
  <si>
    <r>
      <rPr>
        <sz val="10"/>
        <rFont val="ＭＳ 明朝"/>
        <family val="1"/>
        <charset val="128"/>
      </rPr>
      <t>〃</t>
    </r>
    <phoneticPr fontId="4"/>
  </si>
  <si>
    <r>
      <t>10</t>
    </r>
    <r>
      <rPr>
        <sz val="10"/>
        <rFont val="ＭＳ 明朝"/>
        <family val="1"/>
        <charset val="128"/>
      </rPr>
      <t>トン未満</t>
    </r>
    <rPh sb="4" eb="6">
      <t>ミマン</t>
    </rPh>
    <phoneticPr fontId="4"/>
  </si>
  <si>
    <r>
      <rPr>
        <sz val="10"/>
        <rFont val="ＭＳ 明朝"/>
        <family val="1"/>
        <charset val="128"/>
      </rPr>
      <t>きすさし網</t>
    </r>
    <phoneticPr fontId="4"/>
  </si>
  <si>
    <r>
      <rPr>
        <sz val="10"/>
        <rFont val="ＭＳ 明朝"/>
        <family val="1"/>
        <charset val="128"/>
      </rPr>
      <t>あまだいさし網</t>
    </r>
    <phoneticPr fontId="4"/>
  </si>
  <si>
    <r>
      <rPr>
        <sz val="10"/>
        <rFont val="ＭＳ 明朝"/>
        <family val="1"/>
        <charset val="128"/>
      </rPr>
      <t>めじまぐろ流し網</t>
    </r>
    <rPh sb="5" eb="6">
      <t>ナガ</t>
    </rPh>
    <rPh sb="7" eb="8">
      <t>アミ</t>
    </rPh>
    <phoneticPr fontId="4"/>
  </si>
  <si>
    <r>
      <rPr>
        <sz val="10"/>
        <rFont val="ＭＳ 明朝"/>
        <family val="1"/>
        <charset val="128"/>
      </rPr>
      <t>かれいさし網</t>
    </r>
    <phoneticPr fontId="4"/>
  </si>
  <si>
    <r>
      <t>28.2.</t>
    </r>
    <r>
      <rPr>
        <sz val="10"/>
        <rFont val="ＭＳ 明朝"/>
        <family val="1"/>
        <charset val="128"/>
      </rPr>
      <t>末</t>
    </r>
    <rPh sb="5" eb="6">
      <t>マツ</t>
    </rPh>
    <phoneticPr fontId="4"/>
  </si>
  <si>
    <r>
      <rPr>
        <sz val="10"/>
        <rFont val="ＭＳ 明朝"/>
        <family val="1"/>
        <charset val="128"/>
      </rPr>
      <t>たらさし網</t>
    </r>
    <phoneticPr fontId="4"/>
  </si>
  <si>
    <r>
      <rPr>
        <sz val="10"/>
        <rFont val="ＭＳ 明朝"/>
        <family val="1"/>
        <charset val="128"/>
      </rPr>
      <t>さめさし網</t>
    </r>
    <phoneticPr fontId="4"/>
  </si>
  <si>
    <r>
      <rPr>
        <sz val="10"/>
        <rFont val="ＭＳ 明朝"/>
        <family val="1"/>
        <charset val="128"/>
      </rPr>
      <t>めばるさし網</t>
    </r>
    <phoneticPr fontId="4"/>
  </si>
  <si>
    <r>
      <rPr>
        <sz val="11"/>
        <rFont val="ＭＳ 明朝"/>
        <family val="1"/>
        <charset val="128"/>
      </rPr>
      <t>業種類</t>
    </r>
  </si>
  <si>
    <r>
      <rPr>
        <sz val="11"/>
        <rFont val="ＭＳ 明朝"/>
        <family val="1"/>
        <charset val="128"/>
      </rPr>
      <t>許可の有効期間</t>
    </r>
  </si>
  <si>
    <r>
      <rPr>
        <sz val="11"/>
        <rFont val="ＭＳ 明朝"/>
        <family val="1"/>
        <charset val="128"/>
      </rPr>
      <t>操　業　期　間</t>
    </r>
    <phoneticPr fontId="4"/>
  </si>
  <si>
    <r>
      <rPr>
        <sz val="11"/>
        <rFont val="ＭＳ 明朝"/>
        <family val="1"/>
        <charset val="128"/>
      </rPr>
      <t>入　会　内　容</t>
    </r>
    <phoneticPr fontId="4"/>
  </si>
  <si>
    <r>
      <rPr>
        <sz val="11"/>
        <rFont val="ＭＳ 明朝"/>
        <family val="1"/>
        <charset val="128"/>
      </rPr>
      <t>手繰第一種</t>
    </r>
  </si>
  <si>
    <r>
      <t>9. 1</t>
    </r>
    <r>
      <rPr>
        <sz val="11"/>
        <rFont val="ＭＳ 明朝"/>
        <family val="1"/>
        <charset val="128"/>
      </rPr>
      <t>～翌年</t>
    </r>
    <r>
      <rPr>
        <sz val="11"/>
        <rFont val="Century"/>
        <family val="1"/>
      </rPr>
      <t>6.30</t>
    </r>
    <phoneticPr fontId="4"/>
  </si>
  <si>
    <r>
      <rPr>
        <sz val="11"/>
        <rFont val="ＭＳ 明朝"/>
        <family val="1"/>
        <charset val="128"/>
      </rPr>
      <t>新潟県との知事協定</t>
    </r>
  </si>
  <si>
    <r>
      <rPr>
        <sz val="11"/>
        <rFont val="ＭＳ 明朝"/>
        <family val="1"/>
        <charset val="128"/>
      </rPr>
      <t>新潟</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山形</t>
    </r>
    <phoneticPr fontId="4"/>
  </si>
  <si>
    <r>
      <rPr>
        <sz val="11"/>
        <rFont val="ＭＳ 明朝"/>
        <family val="1"/>
        <charset val="128"/>
      </rPr>
      <t>山形</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新潟</t>
    </r>
    <phoneticPr fontId="4"/>
  </si>
  <si>
    <r>
      <rPr>
        <sz val="11"/>
        <rFont val="ＭＳ 明朝"/>
        <family val="1"/>
        <charset val="128"/>
      </rPr>
      <t>〃</t>
    </r>
    <phoneticPr fontId="4"/>
  </si>
  <si>
    <t xml:space="preserve">  0</t>
    <phoneticPr fontId="4"/>
  </si>
  <si>
    <r>
      <rPr>
        <sz val="11"/>
        <rFont val="ＭＳ 明朝"/>
        <family val="1"/>
        <charset val="128"/>
      </rPr>
      <t>えびかご</t>
    </r>
    <phoneticPr fontId="4"/>
  </si>
  <si>
    <r>
      <t>5.10</t>
    </r>
    <r>
      <rPr>
        <sz val="11"/>
        <rFont val="ＭＳ 明朝"/>
        <family val="1"/>
        <charset val="128"/>
      </rPr>
      <t>～</t>
    </r>
    <r>
      <rPr>
        <sz val="11"/>
        <rFont val="Century"/>
        <family val="1"/>
      </rPr>
      <t>6.30</t>
    </r>
    <r>
      <rPr>
        <sz val="11"/>
        <rFont val="ＭＳ 明朝"/>
        <family val="1"/>
        <charset val="128"/>
      </rPr>
      <t>､</t>
    </r>
    <r>
      <rPr>
        <sz val="11"/>
        <rFont val="Century"/>
        <family val="1"/>
      </rPr>
      <t>9.1</t>
    </r>
    <r>
      <rPr>
        <sz val="11"/>
        <rFont val="ＭＳ 明朝"/>
        <family val="1"/>
        <charset val="128"/>
      </rPr>
      <t>～</t>
    </r>
    <r>
      <rPr>
        <sz val="11"/>
        <rFont val="Century"/>
        <family val="1"/>
      </rPr>
      <t>10.31</t>
    </r>
    <phoneticPr fontId="4"/>
  </si>
  <si>
    <r>
      <rPr>
        <sz val="11"/>
        <rFont val="ＭＳ 明朝"/>
        <family val="1"/>
        <charset val="128"/>
      </rPr>
      <t>ごち網</t>
    </r>
    <phoneticPr fontId="4"/>
  </si>
  <si>
    <r>
      <t>6. 1</t>
    </r>
    <r>
      <rPr>
        <sz val="11"/>
        <rFont val="ＭＳ 明朝"/>
        <family val="1"/>
        <charset val="128"/>
      </rPr>
      <t>～</t>
    </r>
    <r>
      <rPr>
        <sz val="11"/>
        <rFont val="Century"/>
        <family val="1"/>
      </rPr>
      <t>10.31</t>
    </r>
    <phoneticPr fontId="4"/>
  </si>
  <si>
    <r>
      <rPr>
        <sz val="11"/>
        <rFont val="ＭＳ 明朝"/>
        <family val="1"/>
        <charset val="128"/>
      </rPr>
      <t>秋田海区との委員会協定</t>
    </r>
  </si>
  <si>
    <r>
      <rPr>
        <sz val="11"/>
        <rFont val="ＭＳ 明朝"/>
        <family val="1"/>
        <charset val="128"/>
      </rPr>
      <t>秋田</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山形</t>
    </r>
    <phoneticPr fontId="4"/>
  </si>
  <si>
    <r>
      <rPr>
        <sz val="11"/>
        <rFont val="ＭＳ 明朝"/>
        <family val="1"/>
        <charset val="128"/>
      </rPr>
      <t>県</t>
    </r>
    <r>
      <rPr>
        <sz val="11"/>
        <rFont val="Century"/>
        <family val="1"/>
      </rPr>
      <t xml:space="preserve">  </t>
    </r>
    <r>
      <rPr>
        <sz val="11"/>
        <rFont val="ＭＳ 明朝"/>
        <family val="1"/>
        <charset val="128"/>
      </rPr>
      <t>名</t>
    </r>
  </si>
  <si>
    <r>
      <t>5</t>
    </r>
    <r>
      <rPr>
        <sz val="11"/>
        <rFont val="ＭＳ 明朝"/>
        <family val="1"/>
        <charset val="128"/>
      </rPr>
      <t>ﾄﾝ以上</t>
    </r>
    <r>
      <rPr>
        <sz val="11"/>
        <rFont val="Century"/>
        <family val="1"/>
      </rPr>
      <t>10</t>
    </r>
    <r>
      <rPr>
        <sz val="11"/>
        <rFont val="ＭＳ 明朝"/>
        <family val="1"/>
        <charset val="128"/>
      </rPr>
      <t>ﾄﾝ未満</t>
    </r>
  </si>
  <si>
    <r>
      <t>10</t>
    </r>
    <r>
      <rPr>
        <sz val="11"/>
        <rFont val="ＭＳ 明朝"/>
        <family val="1"/>
        <charset val="128"/>
      </rPr>
      <t>ﾄﾝ以上</t>
    </r>
    <r>
      <rPr>
        <sz val="11"/>
        <rFont val="Century"/>
        <family val="1"/>
      </rPr>
      <t>15</t>
    </r>
    <r>
      <rPr>
        <sz val="11"/>
        <rFont val="ＭＳ 明朝"/>
        <family val="1"/>
        <charset val="128"/>
      </rPr>
      <t>ﾄﾝ未満</t>
    </r>
    <phoneticPr fontId="4"/>
  </si>
  <si>
    <r>
      <t>15</t>
    </r>
    <r>
      <rPr>
        <sz val="11"/>
        <rFont val="ＭＳ 明朝"/>
        <family val="1"/>
        <charset val="128"/>
      </rPr>
      <t>ﾄﾝ以上</t>
    </r>
    <r>
      <rPr>
        <sz val="11"/>
        <rFont val="Century"/>
        <family val="1"/>
      </rPr>
      <t>20</t>
    </r>
    <r>
      <rPr>
        <sz val="11"/>
        <rFont val="ＭＳ 明朝"/>
        <family val="1"/>
        <charset val="128"/>
      </rPr>
      <t>ﾄﾝ未満</t>
    </r>
    <phoneticPr fontId="4"/>
  </si>
  <si>
    <r>
      <t>20</t>
    </r>
    <r>
      <rPr>
        <sz val="11"/>
        <rFont val="ＭＳ 明朝"/>
        <family val="1"/>
        <charset val="128"/>
      </rPr>
      <t>ﾄﾝ以上</t>
    </r>
    <r>
      <rPr>
        <sz val="11"/>
        <rFont val="Century"/>
        <family val="1"/>
      </rPr>
      <t>30</t>
    </r>
    <r>
      <rPr>
        <sz val="11"/>
        <rFont val="ＭＳ 明朝"/>
        <family val="1"/>
        <charset val="128"/>
      </rPr>
      <t>ﾄﾝ未満</t>
    </r>
    <phoneticPr fontId="4"/>
  </si>
  <si>
    <r>
      <rPr>
        <sz val="11"/>
        <rFont val="ＭＳ 明朝"/>
        <family val="1"/>
        <charset val="128"/>
      </rPr>
      <t>合　　　計</t>
    </r>
    <phoneticPr fontId="4"/>
  </si>
  <si>
    <r>
      <rPr>
        <sz val="11"/>
        <rFont val="ＭＳ 明朝"/>
        <family val="1"/>
        <charset val="128"/>
      </rPr>
      <t>北</t>
    </r>
    <r>
      <rPr>
        <sz val="11"/>
        <rFont val="Century"/>
        <family val="1"/>
      </rPr>
      <t xml:space="preserve"> </t>
    </r>
    <r>
      <rPr>
        <sz val="11"/>
        <rFont val="ＭＳ 明朝"/>
        <family val="1"/>
        <charset val="128"/>
      </rPr>
      <t>海</t>
    </r>
    <r>
      <rPr>
        <sz val="11"/>
        <rFont val="Century"/>
        <family val="1"/>
      </rPr>
      <t xml:space="preserve"> </t>
    </r>
    <r>
      <rPr>
        <sz val="11"/>
        <rFont val="ＭＳ 明朝"/>
        <family val="1"/>
        <charset val="128"/>
      </rPr>
      <t>道</t>
    </r>
  </si>
  <si>
    <r>
      <rPr>
        <sz val="11"/>
        <rFont val="ＭＳ 明朝"/>
        <family val="1"/>
        <charset val="128"/>
      </rPr>
      <t>青</t>
    </r>
    <r>
      <rPr>
        <sz val="11"/>
        <rFont val="Century"/>
        <family val="1"/>
      </rPr>
      <t xml:space="preserve"> </t>
    </r>
    <r>
      <rPr>
        <sz val="11"/>
        <rFont val="ＭＳ 明朝"/>
        <family val="1"/>
        <charset val="128"/>
      </rPr>
      <t>森</t>
    </r>
    <r>
      <rPr>
        <sz val="11"/>
        <rFont val="Century"/>
        <family val="1"/>
      </rPr>
      <t xml:space="preserve"> </t>
    </r>
    <r>
      <rPr>
        <sz val="11"/>
        <rFont val="ＭＳ 明朝"/>
        <family val="1"/>
        <charset val="128"/>
      </rPr>
      <t>県</t>
    </r>
  </si>
  <si>
    <r>
      <rPr>
        <sz val="11"/>
        <rFont val="ＭＳ 明朝"/>
        <family val="1"/>
        <charset val="128"/>
      </rPr>
      <t>秋</t>
    </r>
    <r>
      <rPr>
        <sz val="11"/>
        <rFont val="Century"/>
        <family val="1"/>
      </rPr>
      <t xml:space="preserve"> </t>
    </r>
    <r>
      <rPr>
        <sz val="11"/>
        <rFont val="ＭＳ 明朝"/>
        <family val="1"/>
        <charset val="128"/>
      </rPr>
      <t>田</t>
    </r>
    <r>
      <rPr>
        <sz val="11"/>
        <rFont val="Century"/>
        <family val="1"/>
      </rPr>
      <t xml:space="preserve"> </t>
    </r>
    <r>
      <rPr>
        <sz val="11"/>
        <rFont val="ＭＳ 明朝"/>
        <family val="1"/>
        <charset val="128"/>
      </rPr>
      <t>県</t>
    </r>
  </si>
  <si>
    <r>
      <rPr>
        <sz val="11"/>
        <rFont val="ＭＳ 明朝"/>
        <family val="1"/>
        <charset val="128"/>
      </rPr>
      <t>岩</t>
    </r>
    <r>
      <rPr>
        <sz val="11"/>
        <rFont val="Century"/>
        <family val="1"/>
      </rPr>
      <t xml:space="preserve"> </t>
    </r>
    <r>
      <rPr>
        <sz val="11"/>
        <rFont val="ＭＳ 明朝"/>
        <family val="1"/>
        <charset val="128"/>
      </rPr>
      <t>手</t>
    </r>
    <r>
      <rPr>
        <sz val="11"/>
        <rFont val="Century"/>
        <family val="1"/>
      </rPr>
      <t xml:space="preserve"> </t>
    </r>
    <r>
      <rPr>
        <sz val="11"/>
        <rFont val="ＭＳ 明朝"/>
        <family val="1"/>
        <charset val="128"/>
      </rPr>
      <t>県</t>
    </r>
  </si>
  <si>
    <r>
      <rPr>
        <sz val="11"/>
        <rFont val="ＭＳ 明朝"/>
        <family val="1"/>
        <charset val="128"/>
      </rPr>
      <t>宮</t>
    </r>
    <r>
      <rPr>
        <sz val="11"/>
        <rFont val="Century"/>
        <family val="1"/>
      </rPr>
      <t xml:space="preserve"> </t>
    </r>
    <r>
      <rPr>
        <sz val="11"/>
        <rFont val="ＭＳ 明朝"/>
        <family val="1"/>
        <charset val="128"/>
      </rPr>
      <t>城</t>
    </r>
    <r>
      <rPr>
        <sz val="11"/>
        <rFont val="Century"/>
        <family val="1"/>
      </rPr>
      <t xml:space="preserve"> </t>
    </r>
    <r>
      <rPr>
        <sz val="11"/>
        <rFont val="ＭＳ 明朝"/>
        <family val="1"/>
        <charset val="128"/>
      </rPr>
      <t>県</t>
    </r>
  </si>
  <si>
    <r>
      <rPr>
        <sz val="11"/>
        <rFont val="ＭＳ 明朝"/>
        <family val="1"/>
        <charset val="128"/>
      </rPr>
      <t>新</t>
    </r>
    <r>
      <rPr>
        <sz val="11"/>
        <rFont val="Century"/>
        <family val="1"/>
      </rPr>
      <t xml:space="preserve"> </t>
    </r>
    <r>
      <rPr>
        <sz val="11"/>
        <rFont val="ＭＳ 明朝"/>
        <family val="1"/>
        <charset val="128"/>
      </rPr>
      <t>潟</t>
    </r>
    <r>
      <rPr>
        <sz val="11"/>
        <rFont val="Century"/>
        <family val="1"/>
      </rPr>
      <t xml:space="preserve"> </t>
    </r>
    <r>
      <rPr>
        <sz val="11"/>
        <rFont val="ＭＳ 明朝"/>
        <family val="1"/>
        <charset val="128"/>
      </rPr>
      <t>県</t>
    </r>
  </si>
  <si>
    <r>
      <rPr>
        <sz val="11"/>
        <rFont val="ＭＳ 明朝"/>
        <family val="1"/>
        <charset val="128"/>
      </rPr>
      <t>富</t>
    </r>
    <r>
      <rPr>
        <sz val="11"/>
        <rFont val="Century"/>
        <family val="1"/>
      </rPr>
      <t xml:space="preserve"> </t>
    </r>
    <r>
      <rPr>
        <sz val="11"/>
        <rFont val="ＭＳ 明朝"/>
        <family val="1"/>
        <charset val="128"/>
      </rPr>
      <t>山</t>
    </r>
    <r>
      <rPr>
        <sz val="11"/>
        <rFont val="Century"/>
        <family val="1"/>
      </rPr>
      <t xml:space="preserve"> </t>
    </r>
    <r>
      <rPr>
        <sz val="11"/>
        <rFont val="ＭＳ 明朝"/>
        <family val="1"/>
        <charset val="128"/>
      </rPr>
      <t>県</t>
    </r>
  </si>
  <si>
    <r>
      <rPr>
        <sz val="11"/>
        <rFont val="ＭＳ 明朝"/>
        <family val="1"/>
        <charset val="128"/>
      </rPr>
      <t>石</t>
    </r>
    <r>
      <rPr>
        <sz val="11"/>
        <rFont val="Century"/>
        <family val="1"/>
      </rPr>
      <t xml:space="preserve"> </t>
    </r>
    <r>
      <rPr>
        <sz val="11"/>
        <rFont val="ＭＳ 明朝"/>
        <family val="1"/>
        <charset val="128"/>
      </rPr>
      <t>川</t>
    </r>
    <r>
      <rPr>
        <sz val="11"/>
        <rFont val="Century"/>
        <family val="1"/>
      </rPr>
      <t xml:space="preserve"> </t>
    </r>
    <r>
      <rPr>
        <sz val="11"/>
        <rFont val="ＭＳ 明朝"/>
        <family val="1"/>
        <charset val="128"/>
      </rPr>
      <t>県</t>
    </r>
  </si>
  <si>
    <r>
      <rPr>
        <sz val="11"/>
        <rFont val="ＭＳ 明朝"/>
        <family val="1"/>
        <charset val="128"/>
      </rPr>
      <t>福</t>
    </r>
    <r>
      <rPr>
        <sz val="11"/>
        <rFont val="Century"/>
        <family val="1"/>
      </rPr>
      <t xml:space="preserve"> </t>
    </r>
    <r>
      <rPr>
        <sz val="11"/>
        <rFont val="ＭＳ 明朝"/>
        <family val="1"/>
        <charset val="128"/>
      </rPr>
      <t>井</t>
    </r>
    <r>
      <rPr>
        <sz val="11"/>
        <rFont val="Century"/>
        <family val="1"/>
      </rPr>
      <t xml:space="preserve"> </t>
    </r>
    <r>
      <rPr>
        <sz val="11"/>
        <rFont val="ＭＳ 明朝"/>
        <family val="1"/>
        <charset val="128"/>
      </rPr>
      <t>県</t>
    </r>
  </si>
  <si>
    <r>
      <rPr>
        <sz val="11"/>
        <rFont val="ＭＳ 明朝"/>
        <family val="1"/>
        <charset val="128"/>
      </rPr>
      <t>兵</t>
    </r>
    <r>
      <rPr>
        <sz val="11"/>
        <rFont val="Century"/>
        <family val="1"/>
      </rPr>
      <t xml:space="preserve"> </t>
    </r>
    <r>
      <rPr>
        <sz val="11"/>
        <rFont val="ＭＳ 明朝"/>
        <family val="1"/>
        <charset val="128"/>
      </rPr>
      <t>庫</t>
    </r>
    <r>
      <rPr>
        <sz val="11"/>
        <rFont val="Century"/>
        <family val="1"/>
      </rPr>
      <t xml:space="preserve"> </t>
    </r>
    <r>
      <rPr>
        <sz val="11"/>
        <rFont val="ＭＳ 明朝"/>
        <family val="1"/>
        <charset val="128"/>
      </rPr>
      <t>県</t>
    </r>
  </si>
  <si>
    <r>
      <rPr>
        <sz val="11"/>
        <rFont val="ＭＳ 明朝"/>
        <family val="1"/>
        <charset val="128"/>
      </rPr>
      <t>鳥</t>
    </r>
    <r>
      <rPr>
        <sz val="11"/>
        <rFont val="Century"/>
        <family val="1"/>
      </rPr>
      <t xml:space="preserve"> </t>
    </r>
    <r>
      <rPr>
        <sz val="11"/>
        <rFont val="ＭＳ 明朝"/>
        <family val="1"/>
        <charset val="128"/>
      </rPr>
      <t>取</t>
    </r>
    <r>
      <rPr>
        <sz val="11"/>
        <rFont val="Century"/>
        <family val="1"/>
      </rPr>
      <t xml:space="preserve"> </t>
    </r>
    <r>
      <rPr>
        <sz val="11"/>
        <rFont val="ＭＳ 明朝"/>
        <family val="1"/>
        <charset val="128"/>
      </rPr>
      <t>県</t>
    </r>
  </si>
  <si>
    <r>
      <rPr>
        <sz val="11"/>
        <rFont val="ＭＳ 明朝"/>
        <family val="1"/>
        <charset val="128"/>
      </rPr>
      <t>長</t>
    </r>
    <r>
      <rPr>
        <sz val="11"/>
        <rFont val="Century"/>
        <family val="1"/>
      </rPr>
      <t xml:space="preserve"> </t>
    </r>
    <r>
      <rPr>
        <sz val="11"/>
        <rFont val="ＭＳ 明朝"/>
        <family val="1"/>
        <charset val="128"/>
      </rPr>
      <t>崎</t>
    </r>
    <r>
      <rPr>
        <sz val="11"/>
        <rFont val="Century"/>
        <family val="1"/>
      </rPr>
      <t xml:space="preserve"> </t>
    </r>
    <r>
      <rPr>
        <sz val="11"/>
        <rFont val="ＭＳ 明朝"/>
        <family val="1"/>
        <charset val="128"/>
      </rPr>
      <t>県</t>
    </r>
    <phoneticPr fontId="4"/>
  </si>
  <si>
    <r>
      <rPr>
        <sz val="10"/>
        <rFont val="ＭＳ 明朝"/>
        <family val="1"/>
        <charset val="128"/>
      </rPr>
      <t>入会許可漁業については、増減なしであった。</t>
    </r>
    <rPh sb="0" eb="6">
      <t>ニュウカイキョカギョギョウ</t>
    </rPh>
    <rPh sb="12" eb="14">
      <t>ゾウゲン</t>
    </rPh>
    <phoneticPr fontId="4"/>
  </si>
  <si>
    <r>
      <t>25. 6. 1</t>
    </r>
    <r>
      <rPr>
        <sz val="11"/>
        <rFont val="ＭＳ 明朝"/>
        <family val="1"/>
        <charset val="128"/>
      </rPr>
      <t>～</t>
    </r>
    <r>
      <rPr>
        <sz val="11"/>
        <rFont val="Century"/>
        <family val="1"/>
      </rPr>
      <t>25.10.31</t>
    </r>
    <phoneticPr fontId="4"/>
  </si>
  <si>
    <t>平成26年3月31日現在</t>
  </si>
  <si>
    <r>
      <rPr>
        <sz val="12"/>
        <color rgb="FF000000"/>
        <rFont val="ＭＳ 明朝"/>
        <family val="1"/>
        <charset val="128"/>
      </rPr>
      <t>平成</t>
    </r>
    <r>
      <rPr>
        <sz val="12"/>
        <color rgb="FF000000"/>
        <rFont val="Century"/>
        <family val="1"/>
      </rPr>
      <t>25</t>
    </r>
    <r>
      <rPr>
        <sz val="12"/>
        <color rgb="FF000000"/>
        <rFont val="ＭＳ 明朝"/>
        <family val="1"/>
        <charset val="128"/>
      </rPr>
      <t>年</t>
    </r>
    <r>
      <rPr>
        <sz val="12"/>
        <color rgb="FF000000"/>
        <rFont val="Century"/>
        <family val="1"/>
      </rPr>
      <t>12</t>
    </r>
    <r>
      <rPr>
        <sz val="12"/>
        <color rgb="FF000000"/>
        <rFont val="ＭＳ 明朝"/>
        <family val="1"/>
        <charset val="128"/>
      </rPr>
      <t>月</t>
    </r>
    <r>
      <rPr>
        <sz val="12"/>
        <color rgb="FF000000"/>
        <rFont val="Century"/>
        <family val="1"/>
      </rPr>
      <t>31</t>
    </r>
    <r>
      <rPr>
        <sz val="12"/>
        <color rgb="FF000000"/>
        <rFont val="ＭＳ 明朝"/>
        <family val="1"/>
        <charset val="128"/>
      </rPr>
      <t>日現在</t>
    </r>
    <phoneticPr fontId="4"/>
  </si>
  <si>
    <t>36</t>
    <phoneticPr fontId="4"/>
  </si>
  <si>
    <t>30</t>
    <phoneticPr fontId="4"/>
  </si>
  <si>
    <t>43</t>
    <phoneticPr fontId="4"/>
  </si>
  <si>
    <t>139</t>
    <phoneticPr fontId="4"/>
  </si>
  <si>
    <t>95</t>
    <phoneticPr fontId="4"/>
  </si>
  <si>
    <t>112</t>
    <phoneticPr fontId="4"/>
  </si>
  <si>
    <r>
      <rPr>
        <sz val="12"/>
        <color rgb="FF000000"/>
        <rFont val="ＭＳ 明朝"/>
        <family val="1"/>
        <charset val="128"/>
      </rPr>
      <t>平成</t>
    </r>
    <r>
      <rPr>
        <sz val="12"/>
        <color rgb="FF000000"/>
        <rFont val="Century"/>
        <family val="1"/>
      </rPr>
      <t>26</t>
    </r>
    <r>
      <rPr>
        <sz val="12"/>
        <color rgb="FF000000"/>
        <rFont val="ＭＳ 明朝"/>
        <family val="1"/>
        <charset val="128"/>
      </rPr>
      <t>年</t>
    </r>
    <r>
      <rPr>
        <sz val="12"/>
        <color rgb="FF000000"/>
        <rFont val="Century"/>
        <family val="1"/>
      </rPr>
      <t>3</t>
    </r>
    <r>
      <rPr>
        <sz val="12"/>
        <color rgb="FF000000"/>
        <rFont val="ＭＳ 明朝"/>
        <family val="1"/>
        <charset val="128"/>
      </rPr>
      <t>月</t>
    </r>
    <r>
      <rPr>
        <sz val="12"/>
        <color rgb="FF000000"/>
        <rFont val="Century"/>
        <family val="1"/>
      </rPr>
      <t>31</t>
    </r>
    <r>
      <rPr>
        <sz val="12"/>
        <color rgb="FF000000"/>
        <rFont val="ＭＳ 明朝"/>
        <family val="1"/>
        <charset val="128"/>
      </rPr>
      <t>日現在</t>
    </r>
    <phoneticPr fontId="4"/>
  </si>
  <si>
    <r>
      <rPr>
        <sz val="11"/>
        <rFont val="ＭＳ 明朝"/>
        <family val="1"/>
        <charset val="128"/>
      </rPr>
      <t>許　可　隻　数</t>
    </r>
    <rPh sb="0" eb="1">
      <t>モト</t>
    </rPh>
    <rPh sb="2" eb="3">
      <t>カ</t>
    </rPh>
    <rPh sb="4" eb="5">
      <t>セキ</t>
    </rPh>
    <rPh sb="6" eb="7">
      <t>スウ</t>
    </rPh>
    <phoneticPr fontId="4"/>
  </si>
  <si>
    <r>
      <t>25. 9. 1</t>
    </r>
    <r>
      <rPr>
        <sz val="11"/>
        <rFont val="ＭＳ 明朝"/>
        <family val="1"/>
        <charset val="128"/>
      </rPr>
      <t>～</t>
    </r>
    <r>
      <rPr>
        <sz val="11"/>
        <rFont val="Century"/>
        <family val="1"/>
      </rPr>
      <t>26. 6.30</t>
    </r>
  </si>
  <si>
    <r>
      <t>25. 5.10</t>
    </r>
    <r>
      <rPr>
        <sz val="11"/>
        <rFont val="ＭＳ 明朝"/>
        <family val="1"/>
        <charset val="128"/>
      </rPr>
      <t>～</t>
    </r>
    <r>
      <rPr>
        <sz val="11"/>
        <rFont val="Century"/>
        <family val="1"/>
      </rPr>
      <t>26. 4.30</t>
    </r>
  </si>
  <si>
    <r>
      <rPr>
        <sz val="11"/>
        <rFont val="ＭＳ 明朝"/>
        <family val="1"/>
        <charset val="128"/>
      </rPr>
      <t>－</t>
    </r>
    <phoneticPr fontId="4"/>
  </si>
  <si>
    <r>
      <rPr>
        <sz val="11"/>
        <rFont val="ＭＳ 明朝"/>
        <family val="1"/>
        <charset val="128"/>
      </rPr>
      <t>　漁業違反件数は</t>
    </r>
    <r>
      <rPr>
        <sz val="11"/>
        <rFont val="Century"/>
        <family val="1"/>
      </rPr>
      <t>4</t>
    </r>
    <r>
      <rPr>
        <sz val="11"/>
        <rFont val="ＭＳ 明朝"/>
        <family val="1"/>
        <charset val="128"/>
      </rPr>
      <t>件で前年度より</t>
    </r>
    <r>
      <rPr>
        <sz val="11"/>
        <rFont val="Century"/>
        <family val="1"/>
      </rPr>
      <t>19</t>
    </r>
    <r>
      <rPr>
        <sz val="11"/>
        <rFont val="ＭＳ 明朝"/>
        <family val="1"/>
        <charset val="128"/>
      </rPr>
      <t>件減少した。</t>
    </r>
    <rPh sb="1" eb="3">
      <t>ギョギョウ</t>
    </rPh>
    <rPh sb="3" eb="5">
      <t>イハン</t>
    </rPh>
    <rPh sb="5" eb="7">
      <t>ケンスウ</t>
    </rPh>
    <rPh sb="9" eb="10">
      <t>ケン</t>
    </rPh>
    <rPh sb="11" eb="14">
      <t>ゼンネンド</t>
    </rPh>
    <rPh sb="18" eb="19">
      <t>ケン</t>
    </rPh>
    <rPh sb="19" eb="21">
      <t>ゲンショウ</t>
    </rPh>
    <phoneticPr fontId="14"/>
  </si>
  <si>
    <r>
      <t>3</t>
    </r>
    <r>
      <rPr>
        <sz val="11"/>
        <rFont val="ＭＳ 明朝"/>
        <family val="1"/>
        <charset val="128"/>
      </rPr>
      <t>件</t>
    </r>
    <rPh sb="1" eb="2">
      <t>ケン</t>
    </rPh>
    <phoneticPr fontId="4"/>
  </si>
  <si>
    <r>
      <t>0</t>
    </r>
    <r>
      <rPr>
        <sz val="11"/>
        <rFont val="ＭＳ 明朝"/>
        <family val="1"/>
        <charset val="128"/>
      </rPr>
      <t>件　</t>
    </r>
    <rPh sb="1" eb="2">
      <t>ケン</t>
    </rPh>
    <phoneticPr fontId="14"/>
  </si>
  <si>
    <r>
      <t>0</t>
    </r>
    <r>
      <rPr>
        <sz val="11"/>
        <rFont val="ＭＳ 明朝"/>
        <family val="1"/>
        <charset val="128"/>
      </rPr>
      <t>件　</t>
    </r>
    <phoneticPr fontId="14"/>
  </si>
  <si>
    <r>
      <rPr>
        <sz val="11"/>
        <rFont val="ＭＳ 明朝"/>
        <family val="1"/>
        <charset val="128"/>
      </rPr>
      <t>合　</t>
    </r>
    <r>
      <rPr>
        <sz val="11"/>
        <rFont val="Century"/>
        <family val="1"/>
      </rPr>
      <t xml:space="preserve"> </t>
    </r>
    <r>
      <rPr>
        <sz val="11"/>
        <rFont val="ＭＳ 明朝"/>
        <family val="1"/>
        <charset val="128"/>
      </rPr>
      <t>計　　</t>
    </r>
    <r>
      <rPr>
        <sz val="11"/>
        <rFont val="Century"/>
        <family val="1"/>
      </rPr>
      <t>26</t>
    </r>
    <r>
      <rPr>
        <sz val="11"/>
        <rFont val="ＭＳ 明朝"/>
        <family val="1"/>
        <charset val="128"/>
      </rPr>
      <t>日　</t>
    </r>
    <rPh sb="0" eb="1">
      <t>ゴウ</t>
    </rPh>
    <rPh sb="3" eb="4">
      <t>ケイ</t>
    </rPh>
    <rPh sb="8" eb="9">
      <t>ニチ</t>
    </rPh>
    <phoneticPr fontId="14"/>
  </si>
  <si>
    <r>
      <rPr>
        <sz val="11"/>
        <rFont val="ＭＳ 明朝"/>
        <family val="1"/>
        <charset val="128"/>
      </rPr>
      <t>　内水面の陸上取締では、違反が前年度と同じく</t>
    </r>
    <r>
      <rPr>
        <sz val="11"/>
        <rFont val="Century"/>
        <family val="1"/>
      </rPr>
      <t>0</t>
    </r>
    <r>
      <rPr>
        <sz val="11"/>
        <rFont val="ＭＳ 明朝"/>
        <family val="1"/>
        <charset val="128"/>
      </rPr>
      <t>件であった。</t>
    </r>
    <rPh sb="1" eb="4">
      <t>ナイスイメン</t>
    </rPh>
    <rPh sb="5" eb="7">
      <t>リクジョウ</t>
    </rPh>
    <rPh sb="7" eb="9">
      <t>トリシマ</t>
    </rPh>
    <rPh sb="12" eb="14">
      <t>イハン</t>
    </rPh>
    <rPh sb="19" eb="20">
      <t>オナ</t>
    </rPh>
    <rPh sb="23" eb="24">
      <t>ケン</t>
    </rPh>
    <phoneticPr fontId="14"/>
  </si>
  <si>
    <r>
      <rPr>
        <sz val="11"/>
        <rFont val="ＭＳ 明朝"/>
        <family val="1"/>
        <charset val="128"/>
      </rPr>
      <t>第</t>
    </r>
    <r>
      <rPr>
        <sz val="11"/>
        <rFont val="Century"/>
        <family val="1"/>
      </rPr>
      <t>6</t>
    </r>
    <r>
      <rPr>
        <sz val="11"/>
        <rFont val="ＭＳ 明朝"/>
        <family val="1"/>
        <charset val="128"/>
      </rPr>
      <t>条</t>
    </r>
    <rPh sb="2" eb="3">
      <t>ジョウ</t>
    </rPh>
    <phoneticPr fontId="4"/>
  </si>
  <si>
    <r>
      <rPr>
        <sz val="11"/>
        <color indexed="8"/>
        <rFont val="ＭＳ 明朝"/>
        <family val="1"/>
        <charset val="128"/>
      </rPr>
      <t>航海速力　</t>
    </r>
    <r>
      <rPr>
        <sz val="11"/>
        <color indexed="8"/>
        <rFont val="Century"/>
        <family val="1"/>
      </rPr>
      <t xml:space="preserve">   35</t>
    </r>
    <r>
      <rPr>
        <sz val="11"/>
        <color indexed="8"/>
        <rFont val="ＭＳ 明朝"/>
        <family val="1"/>
        <charset val="128"/>
      </rPr>
      <t>ノット</t>
    </r>
    <phoneticPr fontId="14"/>
  </si>
  <si>
    <r>
      <rPr>
        <sz val="11"/>
        <rFont val="ＭＳ 明朝"/>
        <family val="1"/>
        <charset val="128"/>
      </rPr>
      <t>航続距離　</t>
    </r>
    <r>
      <rPr>
        <sz val="11"/>
        <rFont val="Century"/>
        <family val="1"/>
      </rPr>
      <t xml:space="preserve"> 350</t>
    </r>
    <r>
      <rPr>
        <sz val="11"/>
        <rFont val="ＭＳ 明朝"/>
        <family val="1"/>
        <charset val="128"/>
      </rPr>
      <t>浬</t>
    </r>
    <phoneticPr fontId="14"/>
  </si>
  <si>
    <r>
      <t>DGPS</t>
    </r>
    <r>
      <rPr>
        <sz val="11"/>
        <rFont val="ＭＳ 明朝"/>
        <family val="1"/>
        <charset val="128"/>
      </rPr>
      <t>航法装置</t>
    </r>
    <phoneticPr fontId="14"/>
  </si>
  <si>
    <r>
      <t>1</t>
    </r>
    <r>
      <rPr>
        <sz val="12"/>
        <color theme="1"/>
        <rFont val="ＭＳ Ｐ明朝"/>
        <family val="1"/>
        <charset val="128"/>
      </rPr>
      <t>台</t>
    </r>
  </si>
  <si>
    <r>
      <t>3</t>
    </r>
    <r>
      <rPr>
        <sz val="12"/>
        <color theme="1"/>
        <rFont val="ＭＳ Ｐ明朝"/>
        <family val="1"/>
        <charset val="128"/>
      </rPr>
      <t>台</t>
    </r>
    <phoneticPr fontId="4"/>
  </si>
  <si>
    <t>セルコール信号発生器</t>
    <phoneticPr fontId="4"/>
  </si>
  <si>
    <r>
      <t>1</t>
    </r>
    <r>
      <rPr>
        <sz val="12"/>
        <color theme="1"/>
        <rFont val="ＭＳ Ｐ明朝"/>
        <family val="1"/>
        <charset val="128"/>
      </rPr>
      <t>台</t>
    </r>
    <phoneticPr fontId="4"/>
  </si>
  <si>
    <t>シンセサイザー受信機</t>
    <phoneticPr fontId="4"/>
  </si>
  <si>
    <t>送 　信 　機</t>
    <phoneticPr fontId="4"/>
  </si>
  <si>
    <t>受　 信　 機</t>
    <phoneticPr fontId="4"/>
  </si>
  <si>
    <t>セルコール受信機</t>
    <phoneticPr fontId="4"/>
  </si>
  <si>
    <r>
      <t xml:space="preserve"> 1</t>
    </r>
    <r>
      <rPr>
        <sz val="12"/>
        <color theme="1"/>
        <rFont val="ＭＳ Ｐ明朝"/>
        <family val="1"/>
        <charset val="128"/>
      </rPr>
      <t>台</t>
    </r>
  </si>
  <si>
    <r>
      <rPr>
        <sz val="12"/>
        <color theme="1"/>
        <rFont val="ＭＳ 明朝"/>
        <family val="1"/>
        <charset val="128"/>
      </rPr>
      <t>オ、所属船舶数</t>
    </r>
    <r>
      <rPr>
        <sz val="12"/>
        <color theme="1"/>
        <rFont val="Century"/>
        <family val="1"/>
      </rPr>
      <t>13</t>
    </r>
    <r>
      <rPr>
        <sz val="12"/>
        <color theme="1"/>
        <rFont val="ＭＳ 明朝"/>
        <family val="1"/>
        <charset val="128"/>
      </rPr>
      <t>隻</t>
    </r>
    <phoneticPr fontId="4"/>
  </si>
  <si>
    <t>21</t>
    <phoneticPr fontId="4"/>
  </si>
  <si>
    <t>20</t>
    <phoneticPr fontId="4"/>
  </si>
  <si>
    <t>3</t>
    <phoneticPr fontId="4"/>
  </si>
  <si>
    <t>44</t>
    <phoneticPr fontId="4"/>
  </si>
  <si>
    <r>
      <t xml:space="preserve">      </t>
    </r>
    <r>
      <rPr>
        <sz val="11"/>
        <color theme="1"/>
        <rFont val="ＭＳ 明朝"/>
        <family val="1"/>
        <charset val="128"/>
      </rPr>
      <t>平成</t>
    </r>
    <r>
      <rPr>
        <sz val="11"/>
        <color theme="1"/>
        <rFont val="Century"/>
        <family val="1"/>
      </rPr>
      <t>25</t>
    </r>
    <r>
      <rPr>
        <sz val="11"/>
        <color theme="1"/>
        <rFont val="ＭＳ 明朝"/>
        <family val="1"/>
        <charset val="128"/>
      </rPr>
      <t>年度無線通信実績</t>
    </r>
    <phoneticPr fontId="4"/>
  </si>
  <si>
    <r>
      <t>5</t>
    </r>
    <r>
      <rPr>
        <sz val="11"/>
        <rFont val="ＭＳ 明朝"/>
        <family val="1"/>
        <charset val="128"/>
      </rPr>
      <t>函</t>
    </r>
    <phoneticPr fontId="14"/>
  </si>
  <si>
    <r>
      <rPr>
        <sz val="11"/>
        <rFont val="ＭＳ 明朝"/>
        <family val="1"/>
        <charset val="128"/>
      </rPr>
      <t>ケーソン制作　</t>
    </r>
    <rPh sb="4" eb="6">
      <t>セイサク</t>
    </rPh>
    <phoneticPr fontId="14"/>
  </si>
  <si>
    <r>
      <rPr>
        <sz val="11"/>
        <rFont val="ＭＳ 明朝"/>
        <family val="1"/>
        <charset val="128"/>
      </rPr>
      <t>現場打本体工</t>
    </r>
    <rPh sb="0" eb="2">
      <t>ゲンバ</t>
    </rPh>
    <rPh sb="2" eb="3">
      <t>ウ</t>
    </rPh>
    <rPh sb="3" eb="5">
      <t>ホンタイ</t>
    </rPh>
    <rPh sb="5" eb="6">
      <t>コウ</t>
    </rPh>
    <phoneticPr fontId="14"/>
  </si>
  <si>
    <r>
      <rPr>
        <sz val="11"/>
        <rFont val="ＭＳ 明朝"/>
        <family val="1"/>
        <charset val="128"/>
      </rPr>
      <t>根固ブロック据付</t>
    </r>
    <rPh sb="0" eb="1">
      <t>ネ</t>
    </rPh>
    <rPh sb="1" eb="2">
      <t>カタ</t>
    </rPh>
    <rPh sb="6" eb="7">
      <t>ス</t>
    </rPh>
    <rPh sb="7" eb="8">
      <t>ツケ</t>
    </rPh>
    <phoneticPr fontId="14"/>
  </si>
  <si>
    <r>
      <rPr>
        <sz val="11"/>
        <rFont val="ＭＳ 明朝"/>
        <family val="1"/>
        <charset val="128"/>
      </rPr>
      <t>漁港施設機能診断</t>
    </r>
    <rPh sb="0" eb="4">
      <t>ギョコウシセツ</t>
    </rPh>
    <rPh sb="4" eb="8">
      <t>キノウシンダン</t>
    </rPh>
    <phoneticPr fontId="14"/>
  </si>
  <si>
    <r>
      <rPr>
        <sz val="11"/>
        <rFont val="ＭＳ 明朝"/>
        <family val="1"/>
        <charset val="128"/>
      </rPr>
      <t>勝浦地区</t>
    </r>
    <rPh sb="0" eb="4">
      <t>カツウラチク</t>
    </rPh>
    <phoneticPr fontId="4"/>
  </si>
  <si>
    <r>
      <rPr>
        <sz val="11"/>
        <rFont val="ＭＳ 明朝"/>
        <family val="1"/>
        <charset val="128"/>
      </rPr>
      <t>東第</t>
    </r>
    <r>
      <rPr>
        <sz val="11"/>
        <rFont val="Century"/>
        <family val="1"/>
      </rPr>
      <t>3</t>
    </r>
    <r>
      <rPr>
        <sz val="11"/>
        <rFont val="ＭＳ 明朝"/>
        <family val="1"/>
        <charset val="128"/>
      </rPr>
      <t>防波堤補修</t>
    </r>
    <rPh sb="0" eb="1">
      <t>ヒガシ</t>
    </rPh>
    <rPh sb="1" eb="2">
      <t>ダイ</t>
    </rPh>
    <rPh sb="3" eb="6">
      <t>ボウハテイ</t>
    </rPh>
    <rPh sb="6" eb="8">
      <t>ホシュウ</t>
    </rPh>
    <phoneticPr fontId="4"/>
  </si>
  <si>
    <r>
      <rPr>
        <sz val="11"/>
        <rFont val="ＭＳ 明朝"/>
        <family val="1"/>
        <charset val="128"/>
      </rPr>
      <t>米子漁港</t>
    </r>
    <rPh sb="0" eb="4">
      <t>ヨナゴギョコウ</t>
    </rPh>
    <phoneticPr fontId="4"/>
  </si>
  <si>
    <r>
      <rPr>
        <sz val="11"/>
        <rFont val="ＭＳ 明朝"/>
        <family val="1"/>
        <charset val="128"/>
      </rPr>
      <t>機能保全計画作成</t>
    </r>
    <rPh sb="0" eb="8">
      <t>キノウホゼンケイカクサクセイ</t>
    </rPh>
    <phoneticPr fontId="4"/>
  </si>
  <si>
    <r>
      <rPr>
        <sz val="11"/>
        <rFont val="ＭＳ 明朝"/>
        <family val="1"/>
        <charset val="128"/>
      </rPr>
      <t>西防波堤本体工補修</t>
    </r>
    <rPh sb="0" eb="4">
      <t>ニシボウハテイ</t>
    </rPh>
    <rPh sb="4" eb="7">
      <t>ホンタイコウ</t>
    </rPh>
    <rPh sb="7" eb="9">
      <t>ホシュウ</t>
    </rPh>
    <phoneticPr fontId="4"/>
  </si>
  <si>
    <r>
      <rPr>
        <sz val="11"/>
        <rFont val="ＭＳ 明朝"/>
        <family val="1"/>
        <charset val="128"/>
      </rPr>
      <t>温福沖</t>
    </r>
    <rPh sb="0" eb="3">
      <t>アツフクオキ</t>
    </rPh>
    <phoneticPr fontId="4"/>
  </si>
  <si>
    <r>
      <rPr>
        <sz val="11"/>
        <rFont val="ＭＳ 明朝"/>
        <family val="1"/>
        <charset val="128"/>
      </rPr>
      <t>繰越</t>
    </r>
    <rPh sb="0" eb="2">
      <t>クリコシ</t>
    </rPh>
    <phoneticPr fontId="4"/>
  </si>
  <si>
    <r>
      <t xml:space="preserve"> </t>
    </r>
    <r>
      <rPr>
        <sz val="11"/>
        <rFont val="ＭＳ 明朝"/>
        <family val="1"/>
        <charset val="128"/>
      </rPr>
      <t>　山形県が事業主体となり､漁港内の静穏度と安全な航路を確保するため､飛島漁港、吹浦漁港､小波渡漁港及び堅苔沢漁港を整備。</t>
    </r>
    <rPh sb="45" eb="50">
      <t>コバトギョコウ</t>
    </rPh>
    <rPh sb="50" eb="51">
      <t>オヨ</t>
    </rPh>
    <rPh sb="52" eb="53">
      <t>ケン</t>
    </rPh>
    <rPh sb="53" eb="54">
      <t>コケ</t>
    </rPh>
    <rPh sb="54" eb="55">
      <t>サワ</t>
    </rPh>
    <rPh sb="55" eb="57">
      <t>ギョコウ</t>
    </rPh>
    <rPh sb="58" eb="60">
      <t>セイビ</t>
    </rPh>
    <phoneticPr fontId="4"/>
  </si>
  <si>
    <r>
      <rPr>
        <sz val="11"/>
        <color rgb="FF000000"/>
        <rFont val="ＭＳ 明朝"/>
        <family val="1"/>
        <charset val="128"/>
      </rPr>
      <t>山形県が主体となり、水産資源の維持増大を図るため、温福沖にイワガキ増殖施設を整備。</t>
    </r>
    <rPh sb="0" eb="2">
      <t>ヤマガタ</t>
    </rPh>
    <rPh sb="2" eb="3">
      <t>ケン</t>
    </rPh>
    <rPh sb="4" eb="6">
      <t>シュタイ</t>
    </rPh>
    <rPh sb="10" eb="14">
      <t>スイサンシゲン</t>
    </rPh>
    <rPh sb="15" eb="17">
      <t>イジ</t>
    </rPh>
    <rPh sb="17" eb="19">
      <t>ゾウダイ</t>
    </rPh>
    <rPh sb="20" eb="21">
      <t>ハカ</t>
    </rPh>
    <rPh sb="25" eb="27">
      <t>アツフク</t>
    </rPh>
    <rPh sb="27" eb="28">
      <t>オキ</t>
    </rPh>
    <rPh sb="33" eb="35">
      <t>ゾウショク</t>
    </rPh>
    <rPh sb="35" eb="37">
      <t>シセツ</t>
    </rPh>
    <rPh sb="38" eb="40">
      <t>セイビ</t>
    </rPh>
    <phoneticPr fontId="4"/>
  </si>
  <si>
    <r>
      <t>50</t>
    </r>
    <r>
      <rPr>
        <sz val="11"/>
        <rFont val="ＭＳ 明朝"/>
        <family val="1"/>
        <charset val="128"/>
      </rPr>
      <t>千尾の稚魚を庄内小国川漁業生産組合へ供給、</t>
    </r>
    <r>
      <rPr>
        <sz val="11"/>
        <rFont val="Century"/>
        <family val="1"/>
      </rPr>
      <t>47</t>
    </r>
    <r>
      <rPr>
        <sz val="11"/>
        <rFont val="ＭＳ 明朝"/>
        <family val="1"/>
        <charset val="128"/>
      </rPr>
      <t>千尾の稚魚を海中飼育へ供給</t>
    </r>
    <rPh sb="2" eb="4">
      <t>センビ</t>
    </rPh>
    <rPh sb="5" eb="7">
      <t>チギョ</t>
    </rPh>
    <rPh sb="8" eb="10">
      <t>ショウナイ</t>
    </rPh>
    <rPh sb="10" eb="12">
      <t>オグニ</t>
    </rPh>
    <rPh sb="12" eb="13">
      <t>ガワ</t>
    </rPh>
    <rPh sb="13" eb="15">
      <t>ギョギョウ</t>
    </rPh>
    <rPh sb="15" eb="17">
      <t>セイサン</t>
    </rPh>
    <rPh sb="17" eb="19">
      <t>クミアイ</t>
    </rPh>
    <rPh sb="20" eb="22">
      <t>キョウキュウ</t>
    </rPh>
    <phoneticPr fontId="14"/>
  </si>
  <si>
    <r>
      <rPr>
        <sz val="11"/>
        <rFont val="ＭＳ 明朝"/>
        <family val="1"/>
        <charset val="128"/>
      </rPr>
      <t>特に後期群は平年の</t>
    </r>
    <r>
      <rPr>
        <sz val="11"/>
        <rFont val="Century"/>
        <family val="1"/>
      </rPr>
      <t>174</t>
    </r>
    <r>
      <rPr>
        <sz val="11"/>
        <rFont val="ＭＳ 明朝"/>
        <family val="1"/>
        <charset val="128"/>
      </rPr>
      <t>％に達し、沿岸来遊の合計は平成</t>
    </r>
    <r>
      <rPr>
        <sz val="11"/>
        <rFont val="Century"/>
        <family val="1"/>
      </rPr>
      <t>21</t>
    </r>
    <r>
      <rPr>
        <sz val="11"/>
        <rFont val="ＭＳ 明朝"/>
        <family val="1"/>
        <charset val="128"/>
      </rPr>
      <t>年度以来の</t>
    </r>
    <r>
      <rPr>
        <sz val="11"/>
        <rFont val="Century"/>
        <family val="1"/>
      </rPr>
      <t>20</t>
    </r>
    <r>
      <rPr>
        <sz val="11"/>
        <rFont val="ＭＳ 明朝"/>
        <family val="1"/>
        <charset val="128"/>
      </rPr>
      <t>万尾を超える実績となった。採卵数は</t>
    </r>
    <r>
      <rPr>
        <sz val="11"/>
        <rFont val="Century"/>
        <family val="1"/>
      </rPr>
      <t>35,807</t>
    </r>
    <r>
      <rPr>
        <sz val="11"/>
        <rFont val="ＭＳ 明朝"/>
        <family val="1"/>
        <charset val="128"/>
      </rPr>
      <t>千粒で、前年比</t>
    </r>
    <r>
      <rPr>
        <sz val="11"/>
        <rFont val="Century"/>
        <family val="1"/>
      </rPr>
      <t>107</t>
    </r>
    <r>
      <rPr>
        <sz val="11"/>
        <rFont val="ＭＳ 明朝"/>
        <family val="1"/>
        <charset val="128"/>
      </rPr>
      <t>％と前年並を確保した。</t>
    </r>
    <rPh sb="25" eb="27">
      <t>ヘイセイ</t>
    </rPh>
    <rPh sb="29" eb="33">
      <t>ネンドイライ</t>
    </rPh>
    <rPh sb="36" eb="37">
      <t>マン</t>
    </rPh>
    <rPh sb="39" eb="40">
      <t>コ</t>
    </rPh>
    <rPh sb="42" eb="44">
      <t>ジッセキ</t>
    </rPh>
    <rPh sb="71" eb="73">
      <t>ゼンネン</t>
    </rPh>
    <rPh sb="73" eb="74">
      <t>ナミ</t>
    </rPh>
    <phoneticPr fontId="14"/>
  </si>
  <si>
    <r>
      <rPr>
        <sz val="11"/>
        <rFont val="ＭＳ 明朝"/>
        <family val="1"/>
        <charset val="128"/>
      </rPr>
      <t>稚魚は前年比</t>
    </r>
    <r>
      <rPr>
        <sz val="11"/>
        <rFont val="Century"/>
        <family val="1"/>
      </rPr>
      <t>98</t>
    </r>
    <r>
      <rPr>
        <sz val="11"/>
        <rFont val="ＭＳ 明朝"/>
        <family val="1"/>
        <charset val="128"/>
      </rPr>
      <t>％にあたる</t>
    </r>
    <r>
      <rPr>
        <sz val="11"/>
        <rFont val="Century"/>
        <family val="1"/>
      </rPr>
      <t>29,448</t>
    </r>
    <r>
      <rPr>
        <sz val="11"/>
        <rFont val="ＭＳ 明朝"/>
        <family val="1"/>
        <charset val="128"/>
      </rPr>
      <t>千尾を各河川に放流した。　</t>
    </r>
  </si>
  <si>
    <r>
      <t>50</t>
    </r>
    <r>
      <rPr>
        <sz val="11"/>
        <rFont val="ＭＳ 明朝"/>
        <family val="1"/>
        <charset val="128"/>
      </rPr>
      <t>千尾の稚魚を庄内小国川漁業生産組合へ供給、</t>
    </r>
    <r>
      <rPr>
        <sz val="11"/>
        <rFont val="Century"/>
        <family val="1"/>
      </rPr>
      <t>47</t>
    </r>
    <r>
      <rPr>
        <sz val="11"/>
        <rFont val="ＭＳ 明朝"/>
        <family val="1"/>
        <charset val="128"/>
      </rPr>
      <t>千尾の稚魚を海中飼育へ供給</t>
    </r>
    <rPh sb="8" eb="12">
      <t>ショウナイオグニ</t>
    </rPh>
    <rPh sb="12" eb="13">
      <t>ガワ</t>
    </rPh>
    <rPh sb="13" eb="19">
      <t>ギョギョウセイサンクミアイ</t>
    </rPh>
    <rPh sb="25" eb="27">
      <t>センビ</t>
    </rPh>
    <rPh sb="28" eb="30">
      <t>チギョ</t>
    </rPh>
    <rPh sb="31" eb="35">
      <t>カイチュウシイク</t>
    </rPh>
    <rPh sb="36" eb="38">
      <t>キョウキュウ</t>
    </rPh>
    <phoneticPr fontId="14"/>
  </si>
  <si>
    <r>
      <rPr>
        <sz val="11"/>
        <rFont val="ＭＳ 明朝"/>
        <family val="1"/>
        <charset val="128"/>
      </rPr>
      <t>不明</t>
    </r>
    <rPh sb="0" eb="2">
      <t>フメイ</t>
    </rPh>
    <phoneticPr fontId="4"/>
  </si>
  <si>
    <r>
      <rPr>
        <sz val="11"/>
        <rFont val="ＭＳ 明朝"/>
        <family val="1"/>
        <charset val="128"/>
      </rPr>
      <t>注</t>
    </r>
    <r>
      <rPr>
        <sz val="11"/>
        <rFont val="Century"/>
        <family val="1"/>
      </rPr>
      <t xml:space="preserve"> : </t>
    </r>
    <r>
      <rPr>
        <sz val="11"/>
        <rFont val="ＭＳ 明朝"/>
        <family val="1"/>
        <charset val="128"/>
      </rPr>
      <t>海中飼育供給数の</t>
    </r>
    <r>
      <rPr>
        <sz val="11"/>
        <rFont val="Century"/>
        <family val="1"/>
      </rPr>
      <t>140</t>
    </r>
    <r>
      <rPr>
        <sz val="11"/>
        <rFont val="ＭＳ 明朝"/>
        <family val="1"/>
        <charset val="128"/>
      </rPr>
      <t>千尾は放流数合計</t>
    </r>
    <r>
      <rPr>
        <sz val="11"/>
        <rFont val="Century"/>
        <family val="1"/>
      </rPr>
      <t>29,448</t>
    </r>
    <r>
      <rPr>
        <sz val="11"/>
        <rFont val="ＭＳ 明朝"/>
        <family val="1"/>
        <charset val="128"/>
      </rPr>
      <t>千尾の外数</t>
    </r>
    <rPh sb="18" eb="20">
      <t>ホウリュウ</t>
    </rPh>
    <phoneticPr fontId="14"/>
  </si>
  <si>
    <r>
      <t>26.2.28</t>
    </r>
    <r>
      <rPr>
        <sz val="11"/>
        <rFont val="ＭＳ 明朝"/>
        <family val="1"/>
        <charset val="128"/>
      </rPr>
      <t>～</t>
    </r>
    <r>
      <rPr>
        <sz val="11"/>
        <rFont val="Century"/>
        <family val="1"/>
      </rPr>
      <t xml:space="preserve"> 26.4.8</t>
    </r>
    <phoneticPr fontId="14"/>
  </si>
  <si>
    <r>
      <rPr>
        <sz val="11"/>
        <rFont val="ＭＳ 明朝"/>
        <family val="1"/>
        <charset val="128"/>
      </rPr>
      <t>放流稚魚サイズ　平均体重</t>
    </r>
    <r>
      <rPr>
        <sz val="11"/>
        <rFont val="Century"/>
        <family val="1"/>
      </rPr>
      <t>1.65g</t>
    </r>
    <phoneticPr fontId="14"/>
  </si>
  <si>
    <r>
      <rPr>
        <sz val="11"/>
        <rFont val="ＭＳ 明朝"/>
        <family val="1"/>
        <charset val="128"/>
      </rPr>
      <t>平均全長　</t>
    </r>
    <r>
      <rPr>
        <sz val="11"/>
        <rFont val="Century"/>
        <family val="1"/>
      </rPr>
      <t>94.02mm</t>
    </r>
    <rPh sb="0" eb="2">
      <t>ヘイキン</t>
    </rPh>
    <rPh sb="2" eb="4">
      <t>ゼンチョウ</t>
    </rPh>
    <phoneticPr fontId="4"/>
  </si>
  <si>
    <r>
      <t>176.8</t>
    </r>
    <r>
      <rPr>
        <sz val="11"/>
        <rFont val="ＭＳ 明朝"/>
        <family val="1"/>
        <charset val="128"/>
      </rPr>
      <t>千個</t>
    </r>
    <phoneticPr fontId="4"/>
  </si>
  <si>
    <r>
      <rPr>
        <sz val="11"/>
        <rFont val="ＭＳ 明朝"/>
        <family val="1"/>
        <charset val="128"/>
      </rPr>
      <t>自主放流</t>
    </r>
    <rPh sb="0" eb="4">
      <t>ジシュホウリュウ</t>
    </rPh>
    <phoneticPr fontId="14"/>
  </si>
  <si>
    <r>
      <t>76.4</t>
    </r>
    <r>
      <rPr>
        <sz val="11"/>
        <rFont val="ＭＳ 明朝"/>
        <family val="1"/>
        <charset val="128"/>
      </rPr>
      <t>千個</t>
    </r>
    <phoneticPr fontId="4"/>
  </si>
  <si>
    <r>
      <t>4</t>
    </r>
    <r>
      <rPr>
        <sz val="11"/>
        <rFont val="ＭＳ 明朝"/>
        <family val="1"/>
        <charset val="128"/>
      </rPr>
      <t>月</t>
    </r>
    <r>
      <rPr>
        <sz val="11"/>
        <rFont val="Century"/>
        <family val="1"/>
      </rPr>
      <t>1</t>
    </r>
    <r>
      <rPr>
        <sz val="11"/>
        <rFont val="ＭＳ 明朝"/>
        <family val="1"/>
        <charset val="128"/>
      </rPr>
      <t>日～</t>
    </r>
    <r>
      <rPr>
        <sz val="11"/>
        <rFont val="Century"/>
        <family val="1"/>
      </rPr>
      <t>12</t>
    </r>
    <r>
      <rPr>
        <sz val="11"/>
        <rFont val="ＭＳ 明朝"/>
        <family val="1"/>
        <charset val="128"/>
      </rPr>
      <t>月</t>
    </r>
    <r>
      <rPr>
        <sz val="11"/>
        <rFont val="Century"/>
        <family val="1"/>
      </rPr>
      <t>31</t>
    </r>
    <r>
      <rPr>
        <sz val="11"/>
        <rFont val="ＭＳ 明朝"/>
        <family val="1"/>
        <charset val="128"/>
      </rPr>
      <t>日</t>
    </r>
    <rPh sb="1" eb="2">
      <t>ガツ</t>
    </rPh>
    <rPh sb="3" eb="4">
      <t>ニチ</t>
    </rPh>
    <rPh sb="7" eb="8">
      <t>ガツ</t>
    </rPh>
    <rPh sb="10" eb="11">
      <t>ニチ</t>
    </rPh>
    <phoneticPr fontId="14"/>
  </si>
  <si>
    <r>
      <t>4</t>
    </r>
    <r>
      <rPr>
        <sz val="11"/>
        <rFont val="ＭＳ 明朝"/>
        <family val="1"/>
        <charset val="128"/>
      </rPr>
      <t>月</t>
    </r>
    <r>
      <rPr>
        <sz val="11"/>
        <rFont val="Century"/>
        <family val="1"/>
      </rPr>
      <t>1</t>
    </r>
    <r>
      <rPr>
        <sz val="11"/>
        <rFont val="ＭＳ 明朝"/>
        <family val="1"/>
        <charset val="128"/>
      </rPr>
      <t>日～</t>
    </r>
    <r>
      <rPr>
        <sz val="11"/>
        <rFont val="Century"/>
        <family val="1"/>
      </rPr>
      <t>10</t>
    </r>
    <r>
      <rPr>
        <sz val="11"/>
        <rFont val="ＭＳ 明朝"/>
        <family val="1"/>
        <charset val="128"/>
      </rPr>
      <t>月</t>
    </r>
    <r>
      <rPr>
        <sz val="11"/>
        <rFont val="Century"/>
        <family val="1"/>
      </rPr>
      <t>31</t>
    </r>
    <r>
      <rPr>
        <sz val="11"/>
        <rFont val="ＭＳ 明朝"/>
        <family val="1"/>
        <charset val="128"/>
      </rPr>
      <t>日</t>
    </r>
    <rPh sb="1" eb="2">
      <t>ガツ</t>
    </rPh>
    <rPh sb="3" eb="4">
      <t>ニチ</t>
    </rPh>
    <rPh sb="7" eb="8">
      <t>ガツ</t>
    </rPh>
    <rPh sb="10" eb="11">
      <t>ニチ</t>
    </rPh>
    <phoneticPr fontId="14"/>
  </si>
  <si>
    <r>
      <rPr>
        <sz val="11"/>
        <rFont val="ＭＳ 明朝"/>
        <family val="1"/>
        <charset val="128"/>
      </rPr>
      <t>高校生</t>
    </r>
    <rPh sb="0" eb="3">
      <t>コウコウセイ</t>
    </rPh>
    <phoneticPr fontId="4"/>
  </si>
  <si>
    <r>
      <rPr>
        <sz val="11"/>
        <rFont val="ＭＳ 明朝"/>
        <family val="1"/>
        <charset val="128"/>
      </rPr>
      <t>温海地区</t>
    </r>
    <rPh sb="0" eb="4">
      <t>アツミチク</t>
    </rPh>
    <phoneticPr fontId="4"/>
  </si>
  <si>
    <r>
      <rPr>
        <sz val="11"/>
        <rFont val="ＭＳ 明朝"/>
        <family val="1"/>
        <charset val="128"/>
      </rPr>
      <t>いか釣り漁船</t>
    </r>
    <rPh sb="2" eb="3">
      <t>ツリ</t>
    </rPh>
    <rPh sb="4" eb="6">
      <t>ギョセン</t>
    </rPh>
    <phoneticPr fontId="4"/>
  </si>
  <si>
    <r>
      <t>11</t>
    </r>
    <r>
      <rPr>
        <sz val="11"/>
        <rFont val="ＭＳ 明朝"/>
        <family val="1"/>
        <charset val="128"/>
      </rPr>
      <t>月</t>
    </r>
    <r>
      <rPr>
        <sz val="11"/>
        <rFont val="Century"/>
        <family val="1"/>
      </rPr>
      <t>1</t>
    </r>
    <r>
      <rPr>
        <sz val="11"/>
        <rFont val="ＭＳ 明朝"/>
        <family val="1"/>
        <charset val="128"/>
      </rPr>
      <t>日～</t>
    </r>
    <r>
      <rPr>
        <sz val="11"/>
        <rFont val="Century"/>
        <family val="1"/>
      </rPr>
      <t>3</t>
    </r>
    <r>
      <rPr>
        <sz val="11"/>
        <rFont val="ＭＳ 明朝"/>
        <family val="1"/>
        <charset val="128"/>
      </rPr>
      <t>月</t>
    </r>
    <r>
      <rPr>
        <sz val="11"/>
        <rFont val="Century"/>
        <family val="1"/>
      </rPr>
      <t>31</t>
    </r>
    <r>
      <rPr>
        <sz val="11"/>
        <rFont val="ＭＳ 明朝"/>
        <family val="1"/>
        <charset val="128"/>
      </rPr>
      <t>日</t>
    </r>
    <rPh sb="2" eb="3">
      <t>ガツ</t>
    </rPh>
    <rPh sb="4" eb="5">
      <t>ニチ</t>
    </rPh>
    <rPh sb="7" eb="8">
      <t>ガツ</t>
    </rPh>
    <rPh sb="10" eb="11">
      <t>ニチ</t>
    </rPh>
    <phoneticPr fontId="14"/>
  </si>
  <si>
    <r>
      <rPr>
        <sz val="11"/>
        <rFont val="ＭＳ 明朝"/>
        <family val="1"/>
        <charset val="128"/>
      </rPr>
      <t>平成</t>
    </r>
    <r>
      <rPr>
        <sz val="11"/>
        <rFont val="Century"/>
        <family val="1"/>
      </rPr>
      <t>25</t>
    </r>
    <r>
      <rPr>
        <sz val="11"/>
        <rFont val="ＭＳ 明朝"/>
        <family val="1"/>
        <charset val="128"/>
      </rPr>
      <t>年</t>
    </r>
    <r>
      <rPr>
        <sz val="11"/>
        <rFont val="Century"/>
        <family val="1"/>
      </rPr>
      <t>7</t>
    </r>
    <r>
      <rPr>
        <sz val="11"/>
        <rFont val="ＭＳ 明朝"/>
        <family val="1"/>
        <charset val="128"/>
      </rPr>
      <t>月</t>
    </r>
    <r>
      <rPr>
        <sz val="11"/>
        <rFont val="Century"/>
        <family val="1"/>
      </rPr>
      <t>16</t>
    </r>
    <r>
      <rPr>
        <sz val="11"/>
        <rFont val="ＭＳ 明朝"/>
        <family val="1"/>
        <charset val="128"/>
      </rPr>
      <t>日～</t>
    </r>
    <rPh sb="0" eb="2">
      <t>ヘイセイ</t>
    </rPh>
    <rPh sb="4" eb="5">
      <t>ネン</t>
    </rPh>
    <rPh sb="6" eb="7">
      <t>ガツ</t>
    </rPh>
    <rPh sb="9" eb="10">
      <t>ニチ</t>
    </rPh>
    <phoneticPr fontId="14"/>
  </si>
  <si>
    <r>
      <rPr>
        <sz val="11"/>
        <rFont val="ＭＳ 明朝"/>
        <family val="1"/>
        <charset val="128"/>
      </rPr>
      <t>鶴岡市</t>
    </r>
    <rPh sb="0" eb="3">
      <t>ツルオカシ</t>
    </rPh>
    <phoneticPr fontId="14"/>
  </si>
  <si>
    <r>
      <rPr>
        <sz val="11"/>
        <rFont val="ＭＳ 明朝"/>
        <family val="1"/>
        <charset val="128"/>
      </rPr>
      <t>平成</t>
    </r>
    <r>
      <rPr>
        <sz val="11"/>
        <rFont val="Century"/>
        <family val="1"/>
      </rPr>
      <t>25</t>
    </r>
    <r>
      <rPr>
        <sz val="11"/>
        <rFont val="ＭＳ 明朝"/>
        <family val="1"/>
        <charset val="128"/>
      </rPr>
      <t>年</t>
    </r>
    <r>
      <rPr>
        <sz val="11"/>
        <rFont val="Century"/>
        <family val="1"/>
      </rPr>
      <t>7</t>
    </r>
    <r>
      <rPr>
        <sz val="11"/>
        <rFont val="ＭＳ 明朝"/>
        <family val="1"/>
        <charset val="128"/>
      </rPr>
      <t>月</t>
    </r>
    <r>
      <rPr>
        <sz val="11"/>
        <rFont val="Century"/>
        <family val="1"/>
      </rPr>
      <t>16</t>
    </r>
    <r>
      <rPr>
        <sz val="11"/>
        <rFont val="ＭＳ 明朝"/>
        <family val="1"/>
        <charset val="128"/>
      </rPr>
      <t>日～</t>
    </r>
    <r>
      <rPr>
        <sz val="11"/>
        <rFont val="Century"/>
        <family val="1"/>
      </rPr>
      <t>10</t>
    </r>
    <r>
      <rPr>
        <sz val="11"/>
        <rFont val="ＭＳ 明朝"/>
        <family val="1"/>
        <charset val="128"/>
      </rPr>
      <t>月</t>
    </r>
    <r>
      <rPr>
        <sz val="11"/>
        <rFont val="Century"/>
        <family val="1"/>
      </rPr>
      <t>31</t>
    </r>
    <r>
      <rPr>
        <sz val="11"/>
        <rFont val="ＭＳ 明朝"/>
        <family val="1"/>
        <charset val="128"/>
      </rPr>
      <t>日</t>
    </r>
    <rPh sb="0" eb="2">
      <t>ヘイセイ</t>
    </rPh>
    <rPh sb="4" eb="5">
      <t>ネン</t>
    </rPh>
    <rPh sb="6" eb="7">
      <t>ガツ</t>
    </rPh>
    <rPh sb="9" eb="10">
      <t>ニチ</t>
    </rPh>
    <rPh sb="13" eb="14">
      <t>ガツ</t>
    </rPh>
    <rPh sb="16" eb="17">
      <t>ニチ</t>
    </rPh>
    <phoneticPr fontId="14"/>
  </si>
  <si>
    <r>
      <rPr>
        <sz val="11"/>
        <rFont val="ＭＳ 明朝"/>
        <family val="1"/>
        <charset val="128"/>
      </rPr>
      <t>北村山群</t>
    </r>
    <rPh sb="0" eb="3">
      <t>キタムラヤマ</t>
    </rPh>
    <rPh sb="3" eb="4">
      <t>グン</t>
    </rPh>
    <phoneticPr fontId="14"/>
  </si>
  <si>
    <r>
      <rPr>
        <sz val="9"/>
        <rFont val="ＭＳ 明朝"/>
        <family val="1"/>
        <charset val="128"/>
      </rPr>
      <t>最上丸、底びき網漁船等</t>
    </r>
    <rPh sb="4" eb="5">
      <t>ソコ</t>
    </rPh>
    <rPh sb="7" eb="10">
      <t>アミギョセン</t>
    </rPh>
    <rPh sb="10" eb="11">
      <t>ナド</t>
    </rPh>
    <phoneticPr fontId="14"/>
  </si>
  <si>
    <r>
      <rPr>
        <sz val="11"/>
        <rFont val="ＭＳ 明朝"/>
        <family val="1"/>
        <charset val="128"/>
      </rPr>
      <t>平成</t>
    </r>
    <r>
      <rPr>
        <sz val="11"/>
        <rFont val="Century"/>
        <family val="1"/>
      </rPr>
      <t>25</t>
    </r>
    <r>
      <rPr>
        <sz val="11"/>
        <rFont val="ＭＳ 明朝"/>
        <family val="1"/>
        <charset val="128"/>
      </rPr>
      <t>年</t>
    </r>
    <r>
      <rPr>
        <sz val="11"/>
        <rFont val="Century"/>
        <family val="1"/>
      </rPr>
      <t>10</t>
    </r>
    <r>
      <rPr>
        <sz val="11"/>
        <rFont val="ＭＳ 明朝"/>
        <family val="1"/>
        <charset val="128"/>
      </rPr>
      <t>月</t>
    </r>
    <r>
      <rPr>
        <sz val="11"/>
        <rFont val="Century"/>
        <family val="1"/>
      </rPr>
      <t>15</t>
    </r>
    <r>
      <rPr>
        <sz val="11"/>
        <rFont val="ＭＳ 明朝"/>
        <family val="1"/>
        <charset val="128"/>
      </rPr>
      <t>日～</t>
    </r>
    <rPh sb="0" eb="2">
      <t>ヘイセイ</t>
    </rPh>
    <rPh sb="4" eb="5">
      <t>ネン</t>
    </rPh>
    <rPh sb="7" eb="8">
      <t>ガツ</t>
    </rPh>
    <rPh sb="10" eb="11">
      <t>ニチ</t>
    </rPh>
    <phoneticPr fontId="14"/>
  </si>
  <si>
    <r>
      <rPr>
        <sz val="9"/>
        <rFont val="ＭＳ 明朝"/>
        <family val="1"/>
        <charset val="128"/>
      </rPr>
      <t>最上丸、はえなわ漁船</t>
    </r>
    <rPh sb="0" eb="3">
      <t>モガミマル</t>
    </rPh>
    <rPh sb="8" eb="10">
      <t>ギョセン</t>
    </rPh>
    <phoneticPr fontId="14"/>
  </si>
  <si>
    <r>
      <t>8</t>
    </r>
    <r>
      <rPr>
        <sz val="11"/>
        <rFont val="ＭＳ 明朝"/>
        <family val="1"/>
        <charset val="128"/>
      </rPr>
      <t>月</t>
    </r>
    <r>
      <rPr>
        <sz val="11"/>
        <rFont val="Century"/>
        <family val="1"/>
      </rPr>
      <t>24</t>
    </r>
    <r>
      <rPr>
        <sz val="11"/>
        <rFont val="Yu Gothic"/>
        <family val="1"/>
        <charset val="128"/>
      </rPr>
      <t>－</t>
    </r>
    <r>
      <rPr>
        <sz val="11"/>
        <rFont val="Century"/>
        <family val="1"/>
      </rPr>
      <t>25</t>
    </r>
    <r>
      <rPr>
        <sz val="11"/>
        <rFont val="ＭＳ 明朝"/>
        <family val="1"/>
        <charset val="128"/>
      </rPr>
      <t>日</t>
    </r>
    <rPh sb="1" eb="2">
      <t>ガツ</t>
    </rPh>
    <rPh sb="7" eb="8">
      <t>ニチ</t>
    </rPh>
    <phoneticPr fontId="4"/>
  </si>
  <si>
    <r>
      <rPr>
        <sz val="10"/>
        <color theme="1"/>
        <rFont val="ＭＳ 明朝"/>
        <family val="1"/>
        <charset val="128"/>
      </rPr>
      <t>タイのつみれ汁</t>
    </r>
    <rPh sb="6" eb="7">
      <t>ジル</t>
    </rPh>
    <phoneticPr fontId="4"/>
  </si>
  <si>
    <r>
      <rPr>
        <sz val="10"/>
        <rFont val="ＭＳ 明朝"/>
        <family val="1"/>
        <charset val="128"/>
      </rPr>
      <t>酒田市浜田学区コミセン</t>
    </r>
    <rPh sb="0" eb="3">
      <t>サカタシ</t>
    </rPh>
    <rPh sb="3" eb="5">
      <t>ハマダ</t>
    </rPh>
    <rPh sb="5" eb="7">
      <t>ガック</t>
    </rPh>
    <phoneticPr fontId="27"/>
  </si>
  <si>
    <r>
      <rPr>
        <sz val="10"/>
        <rFont val="ＭＳ 明朝"/>
        <family val="1"/>
        <charset val="128"/>
      </rPr>
      <t>わくわくうさぎ団</t>
    </r>
    <rPh sb="7" eb="8">
      <t>ダン</t>
    </rPh>
    <phoneticPr fontId="14"/>
  </si>
  <si>
    <r>
      <rPr>
        <sz val="10"/>
        <rFont val="ＭＳ 明朝"/>
        <family val="1"/>
        <charset val="128"/>
      </rPr>
      <t>一谷正、佐藤英美、佐藤久嘉</t>
    </r>
    <rPh sb="0" eb="1">
      <t>イチ</t>
    </rPh>
    <rPh sb="1" eb="2">
      <t>タニ</t>
    </rPh>
    <rPh sb="2" eb="3">
      <t>タダシ</t>
    </rPh>
    <rPh sb="4" eb="8">
      <t>サトウエイミ</t>
    </rPh>
    <rPh sb="9" eb="11">
      <t>サトウ</t>
    </rPh>
    <rPh sb="11" eb="12">
      <t>ヒサ</t>
    </rPh>
    <rPh sb="12" eb="13">
      <t>カ</t>
    </rPh>
    <phoneticPr fontId="27"/>
  </si>
  <si>
    <r>
      <rPr>
        <sz val="10"/>
        <color theme="1"/>
        <rFont val="ＭＳ 明朝"/>
        <family val="1"/>
        <charset val="128"/>
      </rPr>
      <t>サクラマスのオーブン焼き、鱒頭の佃煮、サクラマスのあんかけ、イカご飯</t>
    </r>
    <rPh sb="10" eb="11">
      <t>ヤ</t>
    </rPh>
    <rPh sb="13" eb="14">
      <t>マス</t>
    </rPh>
    <rPh sb="14" eb="15">
      <t>アタマ</t>
    </rPh>
    <rPh sb="16" eb="18">
      <t>ツクダニ</t>
    </rPh>
    <rPh sb="33" eb="34">
      <t>ハン</t>
    </rPh>
    <phoneticPr fontId="4"/>
  </si>
  <si>
    <r>
      <rPr>
        <sz val="10"/>
        <rFont val="ＭＳ 明朝"/>
        <family val="1"/>
        <charset val="128"/>
      </rPr>
      <t>一谷正、佐藤英美、佐藤久嘉、玉谷貴子</t>
    </r>
    <rPh sb="0" eb="1">
      <t>イチ</t>
    </rPh>
    <rPh sb="1" eb="2">
      <t>タニ</t>
    </rPh>
    <rPh sb="2" eb="3">
      <t>タダシ</t>
    </rPh>
    <rPh sb="4" eb="8">
      <t>サトウエイミ</t>
    </rPh>
    <rPh sb="9" eb="11">
      <t>サトウ</t>
    </rPh>
    <rPh sb="11" eb="12">
      <t>ヒサ</t>
    </rPh>
    <rPh sb="12" eb="13">
      <t>カ</t>
    </rPh>
    <rPh sb="14" eb="16">
      <t>タマタニ</t>
    </rPh>
    <rPh sb="16" eb="18">
      <t>タカコ</t>
    </rPh>
    <phoneticPr fontId="27"/>
  </si>
  <si>
    <r>
      <rPr>
        <sz val="10"/>
        <rFont val="ＭＳ 明朝"/>
        <family val="1"/>
        <charset val="128"/>
      </rPr>
      <t>タイのお造り、タイのワイン蒸し、タイの煮物、潮汁、イカの印籠焼き</t>
    </r>
    <rPh sb="4" eb="5">
      <t>ツク</t>
    </rPh>
    <rPh sb="13" eb="14">
      <t>ム</t>
    </rPh>
    <rPh sb="19" eb="21">
      <t>ニモノ</t>
    </rPh>
    <rPh sb="22" eb="24">
      <t>ウシオジル</t>
    </rPh>
    <rPh sb="28" eb="31">
      <t>インロウヤ</t>
    </rPh>
    <phoneticPr fontId="4"/>
  </si>
  <si>
    <r>
      <rPr>
        <sz val="10"/>
        <rFont val="ＭＳ 明朝"/>
        <family val="1"/>
        <charset val="128"/>
      </rPr>
      <t>鶴岡市油戸公民館</t>
    </r>
    <rPh sb="0" eb="2">
      <t>ツルオカ</t>
    </rPh>
    <rPh sb="2" eb="3">
      <t>シ</t>
    </rPh>
    <rPh sb="3" eb="4">
      <t>アブラ</t>
    </rPh>
    <rPh sb="4" eb="5">
      <t>ド</t>
    </rPh>
    <rPh sb="5" eb="8">
      <t>コウミンカン</t>
    </rPh>
    <phoneticPr fontId="27"/>
  </si>
  <si>
    <r>
      <rPr>
        <sz val="10"/>
        <rFont val="ＭＳ 明朝"/>
        <family val="1"/>
        <charset val="128"/>
      </rPr>
      <t>ブリとウマヅラの刺身、ウマヅラの冷やし茶碗蒸し、タイ飯、タイの吸い物</t>
    </r>
    <rPh sb="8" eb="10">
      <t>サシミ</t>
    </rPh>
    <rPh sb="16" eb="17">
      <t>ヒ</t>
    </rPh>
    <rPh sb="19" eb="22">
      <t>チャワンム</t>
    </rPh>
    <rPh sb="26" eb="27">
      <t>メシ</t>
    </rPh>
    <rPh sb="31" eb="32">
      <t>ス</t>
    </rPh>
    <rPh sb="33" eb="34">
      <t>モノ</t>
    </rPh>
    <phoneticPr fontId="4"/>
  </si>
  <si>
    <r>
      <rPr>
        <sz val="10"/>
        <rFont val="ＭＳ 明朝"/>
        <family val="1"/>
        <charset val="128"/>
      </rPr>
      <t>遊佐町西浜キャンプ場</t>
    </r>
    <rPh sb="0" eb="2">
      <t>ユザ</t>
    </rPh>
    <rPh sb="2" eb="3">
      <t>マチ</t>
    </rPh>
    <rPh sb="3" eb="5">
      <t>ニシハマ</t>
    </rPh>
    <rPh sb="9" eb="10">
      <t>ジョウ</t>
    </rPh>
    <phoneticPr fontId="27"/>
  </si>
  <si>
    <r>
      <rPr>
        <sz val="10"/>
        <rFont val="ＭＳ 明朝"/>
        <family val="1"/>
        <charset val="128"/>
      </rPr>
      <t>佐藤憲三、佐藤秋子</t>
    </r>
    <rPh sb="0" eb="4">
      <t>サトウケンゾウ</t>
    </rPh>
    <rPh sb="5" eb="9">
      <t>サトウアキコ</t>
    </rPh>
    <phoneticPr fontId="27"/>
  </si>
  <si>
    <r>
      <rPr>
        <sz val="10"/>
        <color rgb="FF000000"/>
        <rFont val="ＭＳ 明朝"/>
        <family val="1"/>
        <charset val="128"/>
      </rPr>
      <t>タイとクロソイの姿蒸し、スルメイカの焼き物</t>
    </r>
    <rPh sb="8" eb="10">
      <t>スガタム</t>
    </rPh>
    <rPh sb="18" eb="19">
      <t>ヤ</t>
    </rPh>
    <rPh sb="20" eb="21">
      <t>モノ</t>
    </rPh>
    <phoneticPr fontId="4"/>
  </si>
  <si>
    <r>
      <rPr>
        <sz val="10"/>
        <rFont val="ＭＳ 明朝"/>
        <family val="1"/>
        <charset val="128"/>
      </rPr>
      <t>小学</t>
    </r>
    <r>
      <rPr>
        <sz val="10"/>
        <rFont val="Century"/>
        <family val="1"/>
      </rPr>
      <t>5</t>
    </r>
    <r>
      <rPr>
        <sz val="10"/>
        <rFont val="ＭＳ 明朝"/>
        <family val="1"/>
        <charset val="128"/>
      </rPr>
      <t>年生</t>
    </r>
    <rPh sb="0" eb="2">
      <t>ショウガク</t>
    </rPh>
    <rPh sb="3" eb="5">
      <t>ネンセイ</t>
    </rPh>
    <phoneticPr fontId="4"/>
  </si>
  <si>
    <r>
      <rPr>
        <sz val="10"/>
        <color indexed="8"/>
        <rFont val="ＭＳ 明朝"/>
        <family val="1"/>
        <charset val="128"/>
      </rPr>
      <t>高校</t>
    </r>
    <r>
      <rPr>
        <sz val="10"/>
        <color rgb="FF000000"/>
        <rFont val="Century"/>
        <family val="1"/>
      </rPr>
      <t>2</t>
    </r>
    <r>
      <rPr>
        <sz val="10"/>
        <color indexed="8"/>
        <rFont val="ＭＳ 明朝"/>
        <family val="1"/>
        <charset val="128"/>
      </rPr>
      <t>年生</t>
    </r>
    <rPh sb="0" eb="2">
      <t>コウコウ</t>
    </rPh>
    <rPh sb="3" eb="5">
      <t>ネンセイ</t>
    </rPh>
    <phoneticPr fontId="14"/>
  </si>
  <si>
    <r>
      <rPr>
        <sz val="10"/>
        <rFont val="ＭＳ 明朝"/>
        <family val="1"/>
        <charset val="128"/>
      </rPr>
      <t>酒田調理師専門学校</t>
    </r>
    <rPh sb="0" eb="5">
      <t>サカタチョウリシ</t>
    </rPh>
    <rPh sb="5" eb="9">
      <t>センモンガッコウ</t>
    </rPh>
    <phoneticPr fontId="27"/>
  </si>
  <si>
    <r>
      <rPr>
        <sz val="10"/>
        <rFont val="ＭＳ 明朝"/>
        <family val="1"/>
        <charset val="128"/>
      </rPr>
      <t>専門学校生</t>
    </r>
    <rPh sb="0" eb="5">
      <t>センモンガッコウセイ</t>
    </rPh>
    <phoneticPr fontId="14"/>
  </si>
  <si>
    <r>
      <rPr>
        <sz val="10"/>
        <rFont val="ＭＳ 明朝"/>
        <family val="1"/>
        <charset val="128"/>
      </rPr>
      <t>相田満春、石塚博明</t>
    </r>
    <rPh sb="0" eb="2">
      <t>アイダ</t>
    </rPh>
    <rPh sb="2" eb="4">
      <t>ミツハル</t>
    </rPh>
    <rPh sb="5" eb="7">
      <t>イシヅカ</t>
    </rPh>
    <rPh sb="7" eb="8">
      <t>ヒロシ</t>
    </rPh>
    <rPh sb="8" eb="9">
      <t>メイ</t>
    </rPh>
    <phoneticPr fontId="27"/>
  </si>
  <si>
    <r>
      <rPr>
        <sz val="10"/>
        <rFont val="ＭＳ 明朝"/>
        <family val="1"/>
        <charset val="128"/>
      </rPr>
      <t>イカ墨パスタ、イカとトマトのサラダ</t>
    </r>
    <rPh sb="2" eb="3">
      <t>スミ</t>
    </rPh>
    <phoneticPr fontId="4"/>
  </si>
  <si>
    <r>
      <rPr>
        <sz val="10"/>
        <rFont val="ＭＳ 明朝"/>
        <family val="1"/>
        <charset val="128"/>
      </rPr>
      <t>鶴岡市東栄公民館</t>
    </r>
    <rPh sb="0" eb="3">
      <t>ツルオカシ</t>
    </rPh>
    <rPh sb="3" eb="5">
      <t>トウエイ</t>
    </rPh>
    <rPh sb="5" eb="8">
      <t>コウミンカン</t>
    </rPh>
    <phoneticPr fontId="27"/>
  </si>
  <si>
    <r>
      <rPr>
        <sz val="10"/>
        <rFont val="ＭＳ 明朝"/>
        <family val="1"/>
        <charset val="128"/>
      </rPr>
      <t>小学</t>
    </r>
    <r>
      <rPr>
        <sz val="10"/>
        <rFont val="Century"/>
        <family val="1"/>
      </rPr>
      <t>3,4</t>
    </r>
    <r>
      <rPr>
        <sz val="10"/>
        <rFont val="ＭＳ 明朝"/>
        <family val="1"/>
        <charset val="128"/>
      </rPr>
      <t>年生と保護者</t>
    </r>
    <rPh sb="0" eb="2">
      <t>ショウガク</t>
    </rPh>
    <rPh sb="5" eb="7">
      <t>ネンセイ</t>
    </rPh>
    <rPh sb="8" eb="11">
      <t>ホゴシャ</t>
    </rPh>
    <phoneticPr fontId="14"/>
  </si>
  <si>
    <r>
      <rPr>
        <sz val="10"/>
        <rFont val="ＭＳ 明朝"/>
        <family val="1"/>
        <charset val="128"/>
      </rPr>
      <t>相田満春</t>
    </r>
    <rPh sb="0" eb="4">
      <t>アイダミツハル</t>
    </rPh>
    <phoneticPr fontId="27"/>
  </si>
  <si>
    <r>
      <rPr>
        <sz val="10"/>
        <color rgb="FF000000"/>
        <rFont val="ＭＳ 明朝"/>
        <family val="1"/>
        <charset val="128"/>
      </rPr>
      <t>スルメイカのバター焼き、イカサラダ、タイ飯、タイのアラ汁</t>
    </r>
    <rPh sb="9" eb="10">
      <t>ヤ</t>
    </rPh>
    <rPh sb="20" eb="21">
      <t>メシ</t>
    </rPh>
    <rPh sb="27" eb="28">
      <t>ジル</t>
    </rPh>
    <phoneticPr fontId="4"/>
  </si>
  <si>
    <r>
      <rPr>
        <sz val="10"/>
        <rFont val="ＭＳ 明朝"/>
        <family val="1"/>
        <charset val="128"/>
      </rPr>
      <t>山形学院高校</t>
    </r>
    <rPh sb="0" eb="4">
      <t>ヤマガタガクイン</t>
    </rPh>
    <rPh sb="4" eb="6">
      <t>コウコウ</t>
    </rPh>
    <phoneticPr fontId="27"/>
  </si>
  <si>
    <r>
      <rPr>
        <sz val="10"/>
        <rFont val="ＭＳ 明朝"/>
        <family val="1"/>
        <charset val="128"/>
      </rPr>
      <t>高校</t>
    </r>
    <r>
      <rPr>
        <sz val="10"/>
        <rFont val="Century"/>
        <family val="1"/>
      </rPr>
      <t>2</t>
    </r>
    <r>
      <rPr>
        <sz val="10"/>
        <rFont val="ＭＳ 明朝"/>
        <family val="1"/>
        <charset val="128"/>
      </rPr>
      <t>生</t>
    </r>
    <rPh sb="0" eb="2">
      <t>コウコウ</t>
    </rPh>
    <rPh sb="3" eb="4">
      <t>セイ</t>
    </rPh>
    <phoneticPr fontId="14"/>
  </si>
  <si>
    <r>
      <rPr>
        <sz val="10"/>
        <rFont val="ＭＳ 明朝"/>
        <family val="1"/>
        <charset val="128"/>
      </rPr>
      <t>須田剛史、齋藤弘之、一谷正、齊藤健一、後藤康市、高橋美代子</t>
    </r>
    <rPh sb="0" eb="2">
      <t>スダ</t>
    </rPh>
    <rPh sb="2" eb="3">
      <t>タケシ</t>
    </rPh>
    <rPh sb="3" eb="4">
      <t>シ</t>
    </rPh>
    <rPh sb="5" eb="7">
      <t>サイトウ</t>
    </rPh>
    <rPh sb="7" eb="9">
      <t>ヒロユキ</t>
    </rPh>
    <rPh sb="10" eb="12">
      <t>カズタニ</t>
    </rPh>
    <rPh sb="12" eb="13">
      <t>タダシ</t>
    </rPh>
    <rPh sb="14" eb="18">
      <t>サイトウケンイチ</t>
    </rPh>
    <rPh sb="19" eb="21">
      <t>ゴトウ</t>
    </rPh>
    <rPh sb="21" eb="23">
      <t>ヤスイチ</t>
    </rPh>
    <rPh sb="24" eb="29">
      <t>タカハシミヨコ</t>
    </rPh>
    <phoneticPr fontId="27"/>
  </si>
  <si>
    <r>
      <rPr>
        <sz val="10"/>
        <color rgb="FF000000"/>
        <rFont val="ＭＳ 明朝"/>
        <family val="1"/>
        <charset val="128"/>
      </rPr>
      <t>アジの姿造り、ワラサのアラ汁</t>
    </r>
    <rPh sb="3" eb="5">
      <t>スガタヅク</t>
    </rPh>
    <rPh sb="13" eb="14">
      <t>ジル</t>
    </rPh>
    <phoneticPr fontId="4"/>
  </si>
  <si>
    <r>
      <rPr>
        <sz val="10"/>
        <rFont val="ＭＳ 明朝"/>
        <family val="1"/>
        <charset val="128"/>
      </rPr>
      <t>川西町東沢活性化センター</t>
    </r>
    <rPh sb="0" eb="3">
      <t>カワニシマチ</t>
    </rPh>
    <rPh sb="3" eb="5">
      <t>ヒガシザワ</t>
    </rPh>
    <rPh sb="5" eb="8">
      <t>カッセイカ</t>
    </rPh>
    <phoneticPr fontId="27"/>
  </si>
  <si>
    <r>
      <rPr>
        <sz val="10"/>
        <rFont val="ＭＳ 明朝"/>
        <family val="1"/>
        <charset val="128"/>
      </rPr>
      <t>遠藤政子、佐藤初子</t>
    </r>
    <rPh sb="0" eb="4">
      <t>エンドウマサコ</t>
    </rPh>
    <rPh sb="5" eb="9">
      <t>サトウハツコ</t>
    </rPh>
    <phoneticPr fontId="4"/>
  </si>
  <si>
    <r>
      <rPr>
        <sz val="10"/>
        <color rgb="FF000000"/>
        <rFont val="ＭＳ 明朝"/>
        <family val="1"/>
        <charset val="128"/>
      </rPr>
      <t>イカ飯、イカの塩辛、イカサラダ、イワガキの剥き方</t>
    </r>
    <rPh sb="2" eb="3">
      <t>メシ</t>
    </rPh>
    <rPh sb="7" eb="9">
      <t>シオカラ</t>
    </rPh>
    <rPh sb="21" eb="22">
      <t>ム</t>
    </rPh>
    <rPh sb="23" eb="24">
      <t>カタ</t>
    </rPh>
    <phoneticPr fontId="4"/>
  </si>
  <si>
    <r>
      <rPr>
        <sz val="10"/>
        <rFont val="ＭＳ 明朝"/>
        <family val="1"/>
        <charset val="128"/>
      </rPr>
      <t>酒田市民健康センター</t>
    </r>
    <rPh sb="0" eb="3">
      <t>サカタシ</t>
    </rPh>
    <rPh sb="3" eb="4">
      <t>ミン</t>
    </rPh>
    <rPh sb="4" eb="6">
      <t>ケンコウ</t>
    </rPh>
    <phoneticPr fontId="27"/>
  </si>
  <si>
    <r>
      <rPr>
        <sz val="10"/>
        <rFont val="ＭＳ 明朝"/>
        <family val="1"/>
        <charset val="128"/>
      </rPr>
      <t>岡崎淳、井上志慈子、伊藤しずこ</t>
    </r>
    <rPh sb="0" eb="3">
      <t>オカザキジュン</t>
    </rPh>
    <rPh sb="4" eb="9">
      <t>イノウエシジコ</t>
    </rPh>
    <rPh sb="10" eb="12">
      <t>イトウ</t>
    </rPh>
    <phoneticPr fontId="27"/>
  </si>
  <si>
    <r>
      <rPr>
        <sz val="10"/>
        <color rgb="FF000000"/>
        <rFont val="ＭＳ 明朝"/>
        <family val="1"/>
        <charset val="128"/>
      </rPr>
      <t>アジの蓮根揚げ、アジのアラ汁、イカマリネ、イカのわた和え、イカ蕎麦</t>
    </r>
    <rPh sb="3" eb="6">
      <t>レンコンア</t>
    </rPh>
    <rPh sb="13" eb="14">
      <t>ジル</t>
    </rPh>
    <rPh sb="26" eb="27">
      <t>ア</t>
    </rPh>
    <rPh sb="31" eb="33">
      <t>ソバ</t>
    </rPh>
    <phoneticPr fontId="4"/>
  </si>
  <si>
    <r>
      <rPr>
        <sz val="10"/>
        <rFont val="ＭＳ 明朝"/>
        <family val="1"/>
        <charset val="128"/>
      </rPr>
      <t>鶴岡市渡前公民館</t>
    </r>
    <rPh sb="0" eb="2">
      <t>ツルオカ</t>
    </rPh>
    <rPh sb="2" eb="3">
      <t>シ</t>
    </rPh>
    <rPh sb="3" eb="5">
      <t>ワタリマエ</t>
    </rPh>
    <rPh sb="5" eb="8">
      <t>コウミンカン</t>
    </rPh>
    <phoneticPr fontId="27"/>
  </si>
  <si>
    <r>
      <rPr>
        <sz val="10"/>
        <color rgb="FF000000"/>
        <rFont val="ＭＳ 明朝"/>
        <family val="1"/>
        <charset val="128"/>
      </rPr>
      <t>酢イカ、イカの南蛮漬け、マダイのカルパッチョ、タイの潮汁</t>
    </r>
    <rPh sb="0" eb="1">
      <t>ス</t>
    </rPh>
    <rPh sb="7" eb="10">
      <t>ナンバンヅ</t>
    </rPh>
    <rPh sb="26" eb="28">
      <t>ウシオジル</t>
    </rPh>
    <phoneticPr fontId="4"/>
  </si>
  <si>
    <r>
      <t>JA</t>
    </r>
    <r>
      <rPr>
        <sz val="10"/>
        <rFont val="ＭＳ 明朝"/>
        <family val="1"/>
        <charset val="128"/>
      </rPr>
      <t>たがわ藤島支所</t>
    </r>
    <rPh sb="5" eb="9">
      <t>フジシマシショ</t>
    </rPh>
    <phoneticPr fontId="27"/>
  </si>
  <si>
    <r>
      <rPr>
        <sz val="10"/>
        <rFont val="ＭＳ 明朝"/>
        <family val="1"/>
        <charset val="128"/>
      </rPr>
      <t>マダイのカルパッチョ、イカと玉ねぎの南蛮漬け、酢イカ、コーンスープ</t>
    </r>
    <rPh sb="14" eb="15">
      <t>タマ</t>
    </rPh>
    <rPh sb="18" eb="21">
      <t>ナンバンヅ</t>
    </rPh>
    <rPh sb="23" eb="24">
      <t>ス</t>
    </rPh>
    <phoneticPr fontId="4"/>
  </si>
  <si>
    <r>
      <rPr>
        <sz val="10"/>
        <color indexed="8"/>
        <rFont val="ＭＳ 明朝"/>
        <family val="1"/>
        <charset val="128"/>
      </rPr>
      <t>遊佐町西浜セミナーハウス</t>
    </r>
    <rPh sb="0" eb="3">
      <t>ユザマチ</t>
    </rPh>
    <rPh sb="3" eb="5">
      <t>ニシハマ</t>
    </rPh>
    <phoneticPr fontId="27"/>
  </si>
  <si>
    <r>
      <rPr>
        <sz val="10"/>
        <rFont val="ＭＳ 明朝"/>
        <family val="1"/>
        <charset val="128"/>
      </rPr>
      <t>タイ・スズキ・イカの刺身、イカリングフライ、イカの塩辛、鯛茶漬け</t>
    </r>
    <rPh sb="10" eb="12">
      <t>サシミ</t>
    </rPh>
    <rPh sb="25" eb="27">
      <t>シオカラ</t>
    </rPh>
    <rPh sb="28" eb="31">
      <t>タイチャヅ</t>
    </rPh>
    <phoneticPr fontId="4"/>
  </si>
  <si>
    <r>
      <rPr>
        <sz val="10"/>
        <color indexed="8"/>
        <rFont val="ＭＳ 明朝"/>
        <family val="1"/>
        <charset val="128"/>
      </rPr>
      <t>鶴岡市中央公民館</t>
    </r>
    <rPh sb="0" eb="2">
      <t>ツルオカ</t>
    </rPh>
    <rPh sb="2" eb="3">
      <t>シ</t>
    </rPh>
    <rPh sb="3" eb="5">
      <t>チュウオウ</t>
    </rPh>
    <rPh sb="5" eb="8">
      <t>コウミンカン</t>
    </rPh>
    <phoneticPr fontId="4"/>
  </si>
  <si>
    <r>
      <rPr>
        <sz val="10"/>
        <color indexed="8"/>
        <rFont val="ＭＳ 明朝"/>
        <family val="1"/>
        <charset val="128"/>
      </rPr>
      <t>石塚亮、阿部幸雄</t>
    </r>
    <rPh sb="0" eb="3">
      <t>イシヅカリョウ</t>
    </rPh>
    <rPh sb="4" eb="8">
      <t>アベユキオ</t>
    </rPh>
    <phoneticPr fontId="27"/>
  </si>
  <si>
    <r>
      <rPr>
        <sz val="10"/>
        <color rgb="FF000000"/>
        <rFont val="ＭＳ 明朝"/>
        <family val="1"/>
        <charset val="128"/>
      </rPr>
      <t>アマダイの茄子合せ煮、アマダイの吸物、スズキの香草焼き、鯛のぬた和え</t>
    </r>
    <rPh sb="5" eb="8">
      <t>ナスア</t>
    </rPh>
    <rPh sb="9" eb="10">
      <t>ニ</t>
    </rPh>
    <rPh sb="16" eb="17">
      <t>ス</t>
    </rPh>
    <rPh sb="17" eb="18">
      <t>モノ</t>
    </rPh>
    <rPh sb="23" eb="26">
      <t>コウソウヤ</t>
    </rPh>
    <rPh sb="28" eb="29">
      <t>タイ</t>
    </rPh>
    <rPh sb="32" eb="33">
      <t>ア</t>
    </rPh>
    <phoneticPr fontId="4"/>
  </si>
  <si>
    <r>
      <rPr>
        <sz val="10"/>
        <color rgb="FF000000"/>
        <rFont val="ＭＳ 明朝"/>
        <family val="1"/>
        <charset val="128"/>
      </rPr>
      <t>遊佐町松濤荘</t>
    </r>
    <rPh sb="0" eb="3">
      <t>ユザマチ</t>
    </rPh>
    <rPh sb="3" eb="4">
      <t>マツ</t>
    </rPh>
    <rPh sb="5" eb="6">
      <t>ソウ</t>
    </rPh>
    <phoneticPr fontId="27"/>
  </si>
  <si>
    <r>
      <rPr>
        <sz val="10"/>
        <color rgb="FF000000"/>
        <rFont val="ＭＳ 明朝"/>
        <family val="1"/>
        <charset val="128"/>
      </rPr>
      <t>鯛の敬老お祝い膳</t>
    </r>
    <rPh sb="0" eb="1">
      <t>タイ</t>
    </rPh>
    <rPh sb="2" eb="4">
      <t>ケイロウ</t>
    </rPh>
    <rPh sb="7" eb="8">
      <t>ゼン</t>
    </rPh>
    <phoneticPr fontId="4"/>
  </si>
  <si>
    <r>
      <rPr>
        <sz val="10"/>
        <color indexed="8"/>
        <rFont val="ＭＳ 明朝"/>
        <family val="1"/>
        <charset val="128"/>
      </rPr>
      <t>遊佐町八日町公民館</t>
    </r>
    <rPh sb="0" eb="6">
      <t>ユザマチヨウカマチ</t>
    </rPh>
    <rPh sb="6" eb="9">
      <t>コウミンカン</t>
    </rPh>
    <phoneticPr fontId="27"/>
  </si>
  <si>
    <r>
      <rPr>
        <sz val="10"/>
        <rFont val="ＭＳ 明朝"/>
        <family val="1"/>
        <charset val="128"/>
      </rPr>
      <t>タイとスズキの敬老お祝い膳</t>
    </r>
    <rPh sb="7" eb="9">
      <t>ケイロウ</t>
    </rPh>
    <rPh sb="10" eb="11">
      <t>イワ</t>
    </rPh>
    <rPh sb="12" eb="13">
      <t>ゼン</t>
    </rPh>
    <phoneticPr fontId="4"/>
  </si>
  <si>
    <r>
      <rPr>
        <sz val="10"/>
        <color rgb="FF000000"/>
        <rFont val="ＭＳ 明朝"/>
        <family val="1"/>
        <charset val="128"/>
      </rPr>
      <t>マコガレイの刺身・カルパッチョ、アラ汁</t>
    </r>
    <rPh sb="6" eb="8">
      <t>サシミ</t>
    </rPh>
    <rPh sb="18" eb="19">
      <t>ジル</t>
    </rPh>
    <phoneticPr fontId="4"/>
  </si>
  <si>
    <r>
      <rPr>
        <sz val="10"/>
        <color indexed="8"/>
        <rFont val="ＭＳ 明朝"/>
        <family val="1"/>
        <charset val="128"/>
      </rPr>
      <t>山形市鈴川コミセン</t>
    </r>
    <rPh sb="0" eb="3">
      <t>ヤマガタシ</t>
    </rPh>
    <rPh sb="3" eb="5">
      <t>スズカワ</t>
    </rPh>
    <phoneticPr fontId="27"/>
  </si>
  <si>
    <r>
      <rPr>
        <sz val="10"/>
        <color rgb="FF000000"/>
        <rFont val="ＭＳ 明朝"/>
        <family val="1"/>
        <charset val="128"/>
      </rPr>
      <t>高橋美代子、高橋由紀</t>
    </r>
    <rPh sb="0" eb="5">
      <t>タカハシミヨコ</t>
    </rPh>
    <rPh sb="6" eb="10">
      <t>タカハシユキ</t>
    </rPh>
    <phoneticPr fontId="27"/>
  </si>
  <si>
    <r>
      <rPr>
        <sz val="10"/>
        <color theme="1"/>
        <rFont val="ＭＳ 明朝"/>
        <family val="1"/>
        <charset val="128"/>
      </rPr>
      <t>サワラの刺身、サワラのホワイトソース、鮭汁</t>
    </r>
    <rPh sb="4" eb="6">
      <t>サシミ</t>
    </rPh>
    <rPh sb="19" eb="21">
      <t>サケジル</t>
    </rPh>
    <phoneticPr fontId="4"/>
  </si>
  <si>
    <r>
      <rPr>
        <sz val="10"/>
        <color indexed="8"/>
        <rFont val="ＭＳ 明朝"/>
        <family val="1"/>
        <charset val="128"/>
      </rPr>
      <t>鶴岡市大山コミセン</t>
    </r>
    <rPh sb="0" eb="3">
      <t>ツルオカシ</t>
    </rPh>
    <rPh sb="3" eb="5">
      <t>オオヤマ</t>
    </rPh>
    <phoneticPr fontId="27"/>
  </si>
  <si>
    <r>
      <rPr>
        <sz val="10"/>
        <color rgb="FF000000"/>
        <rFont val="ＭＳ 明朝"/>
        <family val="1"/>
        <charset val="128"/>
      </rPr>
      <t>一谷正、五十嵐安治</t>
    </r>
    <rPh sb="0" eb="3">
      <t>カズタニタダシ</t>
    </rPh>
    <rPh sb="4" eb="9">
      <t>イガラシヤスジ</t>
    </rPh>
    <phoneticPr fontId="4"/>
  </si>
  <si>
    <r>
      <rPr>
        <sz val="10"/>
        <rFont val="ＭＳ 明朝"/>
        <family val="1"/>
        <charset val="128"/>
      </rPr>
      <t>スルメイカの刺身、イカの南蛮漬け、イカの印籠焼き、イカご飯、鮭アラ汁</t>
    </r>
    <rPh sb="6" eb="8">
      <t>サシミ</t>
    </rPh>
    <rPh sb="12" eb="15">
      <t>ナンバンヅ</t>
    </rPh>
    <rPh sb="20" eb="23">
      <t>インロウヤ</t>
    </rPh>
    <rPh sb="28" eb="29">
      <t>ハン</t>
    </rPh>
    <rPh sb="30" eb="31">
      <t>サケ</t>
    </rPh>
    <rPh sb="33" eb="34">
      <t>ジル</t>
    </rPh>
    <phoneticPr fontId="4"/>
  </si>
  <si>
    <r>
      <rPr>
        <sz val="10"/>
        <color rgb="FF000000"/>
        <rFont val="ＭＳ 明朝"/>
        <family val="1"/>
        <charset val="128"/>
      </rPr>
      <t>遊佐小学校</t>
    </r>
    <rPh sb="0" eb="5">
      <t>ユザショウガッコウ</t>
    </rPh>
    <phoneticPr fontId="27"/>
  </si>
  <si>
    <r>
      <rPr>
        <sz val="10"/>
        <rFont val="ＭＳ 明朝"/>
        <family val="1"/>
        <charset val="128"/>
      </rPr>
      <t>小学</t>
    </r>
    <r>
      <rPr>
        <sz val="10"/>
        <rFont val="Century"/>
        <family val="1"/>
      </rPr>
      <t>4</t>
    </r>
    <r>
      <rPr>
        <sz val="10"/>
        <rFont val="ＭＳ 明朝"/>
        <family val="1"/>
        <charset val="128"/>
      </rPr>
      <t>年生と保護者</t>
    </r>
    <rPh sb="0" eb="2">
      <t>ショウガク</t>
    </rPh>
    <rPh sb="3" eb="5">
      <t>ネンセイ</t>
    </rPh>
    <rPh sb="6" eb="9">
      <t>ホゴシャ</t>
    </rPh>
    <phoneticPr fontId="14"/>
  </si>
  <si>
    <r>
      <rPr>
        <sz val="10"/>
        <color rgb="FF000000"/>
        <rFont val="ＭＳ 明朝"/>
        <family val="1"/>
        <charset val="128"/>
      </rPr>
      <t>佐藤憲三、佐藤秋子、河西典子、上野真理</t>
    </r>
    <rPh sb="0" eb="4">
      <t>サトウケンゾウ</t>
    </rPh>
    <rPh sb="5" eb="9">
      <t>サトウアキコ</t>
    </rPh>
    <rPh sb="10" eb="14">
      <t>カワニシノリコ</t>
    </rPh>
    <rPh sb="15" eb="19">
      <t>ウエノマリ</t>
    </rPh>
    <phoneticPr fontId="27"/>
  </si>
  <si>
    <r>
      <rPr>
        <sz val="10"/>
        <color theme="1"/>
        <rFont val="ＭＳ 明朝"/>
        <family val="1"/>
        <charset val="128"/>
      </rPr>
      <t>サケの解体ショー、サケのムニエル、サケのアラ汁、海鮮あんかけ</t>
    </r>
    <rPh sb="3" eb="5">
      <t>カイタイ</t>
    </rPh>
    <rPh sb="22" eb="23">
      <t>ジル</t>
    </rPh>
    <rPh sb="24" eb="26">
      <t>カイセン</t>
    </rPh>
    <phoneticPr fontId="4"/>
  </si>
  <si>
    <r>
      <rPr>
        <sz val="10"/>
        <color rgb="FF000000"/>
        <rFont val="ＭＳ 明朝"/>
        <family val="1"/>
        <charset val="128"/>
      </rPr>
      <t>酒田市交流サロン</t>
    </r>
    <rPh sb="0" eb="5">
      <t>サカタシコウリュウ</t>
    </rPh>
    <phoneticPr fontId="27"/>
  </si>
  <si>
    <r>
      <rPr>
        <sz val="10"/>
        <color rgb="FF000000"/>
        <rFont val="ＭＳ 明朝"/>
        <family val="1"/>
        <charset val="128"/>
      </rPr>
      <t>相田満春</t>
    </r>
    <rPh sb="0" eb="4">
      <t>アイダミツハル</t>
    </rPh>
    <phoneticPr fontId="27"/>
  </si>
  <si>
    <r>
      <rPr>
        <sz val="10"/>
        <color theme="1"/>
        <rFont val="ＭＳ 明朝"/>
        <family val="1"/>
        <charset val="128"/>
      </rPr>
      <t>サケのホイル蒸し、三平汁、イクラ丼、アジの刺身とたたき</t>
    </r>
    <rPh sb="6" eb="7">
      <t>ム</t>
    </rPh>
    <rPh sb="9" eb="12">
      <t>サンペイジル</t>
    </rPh>
    <rPh sb="16" eb="17">
      <t>ドン</t>
    </rPh>
    <rPh sb="21" eb="23">
      <t>サシミ</t>
    </rPh>
    <phoneticPr fontId="4"/>
  </si>
  <si>
    <r>
      <rPr>
        <sz val="10"/>
        <color rgb="FF000000"/>
        <rFont val="ＭＳ 明朝"/>
        <family val="1"/>
        <charset val="128"/>
      </rPr>
      <t>佐藤憲三</t>
    </r>
    <rPh sb="0" eb="4">
      <t>サトウケンゾウ</t>
    </rPh>
    <phoneticPr fontId="4"/>
  </si>
  <si>
    <r>
      <rPr>
        <sz val="10"/>
        <color theme="1"/>
        <rFont val="ＭＳ 明朝"/>
        <family val="1"/>
        <charset val="128"/>
      </rPr>
      <t>サケの解体ショー、イクラ丼</t>
    </r>
    <rPh sb="3" eb="5">
      <t>カイタイ</t>
    </rPh>
    <rPh sb="12" eb="13">
      <t>ドン</t>
    </rPh>
    <phoneticPr fontId="4"/>
  </si>
  <si>
    <r>
      <rPr>
        <sz val="10"/>
        <color rgb="FF000000"/>
        <rFont val="ＭＳ 明朝"/>
        <family val="1"/>
        <charset val="128"/>
      </rPr>
      <t>アジのお造り、アジと豆腐のハンバーグ、アジのなめろう、ゴマ鯵</t>
    </r>
    <rPh sb="4" eb="5">
      <t>ツク</t>
    </rPh>
    <rPh sb="10" eb="12">
      <t>トウフ</t>
    </rPh>
    <rPh sb="29" eb="30">
      <t>アジ</t>
    </rPh>
    <phoneticPr fontId="4"/>
  </si>
  <si>
    <r>
      <rPr>
        <sz val="10"/>
        <color indexed="8"/>
        <rFont val="ＭＳ 明朝"/>
        <family val="1"/>
        <charset val="128"/>
      </rPr>
      <t>鶴岡市金峰少年自然の家</t>
    </r>
    <rPh sb="0" eb="3">
      <t>ツルオカシ</t>
    </rPh>
    <rPh sb="3" eb="7">
      <t>キンポウショウネン</t>
    </rPh>
    <rPh sb="7" eb="9">
      <t>シゼン</t>
    </rPh>
    <rPh sb="10" eb="11">
      <t>イエ</t>
    </rPh>
    <phoneticPr fontId="27"/>
  </si>
  <si>
    <r>
      <rPr>
        <sz val="10"/>
        <color rgb="FF000000"/>
        <rFont val="ＭＳ 明朝"/>
        <family val="1"/>
        <charset val="128"/>
      </rPr>
      <t>一般参加者</t>
    </r>
    <phoneticPr fontId="14"/>
  </si>
  <si>
    <r>
      <rPr>
        <sz val="10"/>
        <color rgb="FF000000"/>
        <rFont val="ＭＳ 明朝"/>
        <family val="1"/>
        <charset val="128"/>
      </rPr>
      <t>相田満春、秋山好輝、田中章喜</t>
    </r>
    <rPh sb="0" eb="4">
      <t>アイダミツハル</t>
    </rPh>
    <rPh sb="5" eb="7">
      <t>アキヤマ</t>
    </rPh>
    <rPh sb="7" eb="9">
      <t>ヨシテル</t>
    </rPh>
    <rPh sb="10" eb="12">
      <t>タナカ</t>
    </rPh>
    <rPh sb="12" eb="14">
      <t>アキヨシ</t>
    </rPh>
    <phoneticPr fontId="4"/>
  </si>
  <si>
    <r>
      <rPr>
        <sz val="10"/>
        <color rgb="FF000000"/>
        <rFont val="ＭＳ 明朝"/>
        <family val="1"/>
        <charset val="128"/>
      </rPr>
      <t>ウマヅラの刺身、アラ汁、サケのちゃんちゃん焼き</t>
    </r>
    <rPh sb="5" eb="7">
      <t>サシミ</t>
    </rPh>
    <rPh sb="10" eb="11">
      <t>ジル</t>
    </rPh>
    <rPh sb="21" eb="22">
      <t>ヤ</t>
    </rPh>
    <phoneticPr fontId="4"/>
  </si>
  <si>
    <r>
      <rPr>
        <sz val="10"/>
        <color rgb="FF000000"/>
        <rFont val="ＭＳ 明朝"/>
        <family val="1"/>
        <charset val="128"/>
      </rPr>
      <t>須田剛史、丹勇也</t>
    </r>
    <rPh sb="0" eb="2">
      <t>スダ</t>
    </rPh>
    <rPh sb="2" eb="3">
      <t>タケシ</t>
    </rPh>
    <rPh sb="3" eb="4">
      <t>シ</t>
    </rPh>
    <rPh sb="5" eb="6">
      <t>タン</t>
    </rPh>
    <rPh sb="6" eb="8">
      <t>ユウヤ</t>
    </rPh>
    <phoneticPr fontId="27"/>
  </si>
  <si>
    <r>
      <rPr>
        <sz val="10"/>
        <color rgb="FF000000"/>
        <rFont val="ＭＳ 明朝"/>
        <family val="1"/>
        <charset val="128"/>
      </rPr>
      <t>サケのはらこ飯、アラ汁、タチウオの刺身</t>
    </r>
    <rPh sb="6" eb="7">
      <t>メシ</t>
    </rPh>
    <rPh sb="10" eb="11">
      <t>ジル</t>
    </rPh>
    <rPh sb="17" eb="19">
      <t>サシミ</t>
    </rPh>
    <phoneticPr fontId="4"/>
  </si>
  <si>
    <r>
      <rPr>
        <sz val="10"/>
        <color indexed="8"/>
        <rFont val="ＭＳ 明朝"/>
        <family val="1"/>
        <charset val="128"/>
      </rPr>
      <t>園児</t>
    </r>
    <rPh sb="0" eb="2">
      <t>エンジ</t>
    </rPh>
    <phoneticPr fontId="14"/>
  </si>
  <si>
    <r>
      <rPr>
        <sz val="10"/>
        <rFont val="ＭＳ 明朝"/>
        <family val="1"/>
        <charset val="128"/>
      </rPr>
      <t>サケの解体ショー、サケのグラタン</t>
    </r>
    <rPh sb="3" eb="5">
      <t>カイタイ</t>
    </rPh>
    <phoneticPr fontId="4"/>
  </si>
  <si>
    <r>
      <rPr>
        <sz val="10"/>
        <color rgb="FF000000"/>
        <rFont val="ＭＳ 明朝"/>
        <family val="1"/>
        <charset val="128"/>
      </rPr>
      <t>石塚孝志</t>
    </r>
    <rPh sb="0" eb="4">
      <t>イシヅカタカシ</t>
    </rPh>
    <phoneticPr fontId="4"/>
  </si>
  <si>
    <r>
      <rPr>
        <sz val="10"/>
        <color rgb="FF000000"/>
        <rFont val="ＭＳ 明朝"/>
        <family val="1"/>
        <charset val="128"/>
      </rPr>
      <t>秋鮭の唐揚げゆり根あんかけ、サケのアラ汁、ハタハタの湯上げ</t>
    </r>
    <rPh sb="0" eb="2">
      <t>アキザケ</t>
    </rPh>
    <rPh sb="3" eb="5">
      <t>カラア</t>
    </rPh>
    <rPh sb="8" eb="9">
      <t>ネ</t>
    </rPh>
    <rPh sb="19" eb="20">
      <t>ジル</t>
    </rPh>
    <rPh sb="26" eb="28">
      <t>ユア</t>
    </rPh>
    <phoneticPr fontId="4"/>
  </si>
  <si>
    <r>
      <rPr>
        <sz val="10"/>
        <color indexed="8"/>
        <rFont val="ＭＳ 明朝"/>
        <family val="1"/>
        <charset val="128"/>
      </rPr>
      <t>酒田市平田タウンセンター</t>
    </r>
    <rPh sb="0" eb="5">
      <t>サカタシヒラタ</t>
    </rPh>
    <phoneticPr fontId="27"/>
  </si>
  <si>
    <r>
      <rPr>
        <sz val="10"/>
        <color indexed="8"/>
        <rFont val="ＭＳ 明朝"/>
        <family val="1"/>
        <charset val="128"/>
      </rPr>
      <t>一谷正、齊藤健一、佐藤英美、五十嵐安治</t>
    </r>
    <rPh sb="0" eb="3">
      <t>カズタニタダシ</t>
    </rPh>
    <rPh sb="4" eb="8">
      <t>サイトウケンイチ</t>
    </rPh>
    <rPh sb="9" eb="13">
      <t>サトウヒデミ</t>
    </rPh>
    <rPh sb="14" eb="19">
      <t>イガラシヤスジ</t>
    </rPh>
    <phoneticPr fontId="4"/>
  </si>
  <si>
    <r>
      <rPr>
        <sz val="10"/>
        <rFont val="ＭＳ 明朝"/>
        <family val="1"/>
        <charset val="128"/>
      </rPr>
      <t>イクラの醤油漬け、サケの漬け焼き、サケフレーク、スモークサーモンサラダ</t>
    </r>
    <rPh sb="4" eb="7">
      <t>ショウユヅ</t>
    </rPh>
    <rPh sb="12" eb="13">
      <t>ヅ</t>
    </rPh>
    <rPh sb="14" eb="15">
      <t>ヤ</t>
    </rPh>
    <phoneticPr fontId="4"/>
  </si>
  <si>
    <r>
      <rPr>
        <sz val="10"/>
        <color indexed="8"/>
        <rFont val="ＭＳ 明朝"/>
        <family val="1"/>
        <charset val="128"/>
      </rPr>
      <t>酒田市天真幼稚園</t>
    </r>
    <rPh sb="0" eb="3">
      <t>サカタシ</t>
    </rPh>
    <rPh sb="3" eb="8">
      <t>テンシンヨウチエン</t>
    </rPh>
    <phoneticPr fontId="27"/>
  </si>
  <si>
    <r>
      <rPr>
        <sz val="10"/>
        <color rgb="FF000000"/>
        <rFont val="ＭＳ 明朝"/>
        <family val="1"/>
        <charset val="128"/>
      </rPr>
      <t>佐藤憲三、佐藤秋子、河西典子、上野真理、齋藤美紀、齋藤春美</t>
    </r>
    <rPh sb="0" eb="4">
      <t>サトウケンゾウ</t>
    </rPh>
    <rPh sb="5" eb="9">
      <t>サトウアキコ</t>
    </rPh>
    <rPh sb="10" eb="14">
      <t>カワニシノリコ</t>
    </rPh>
    <rPh sb="15" eb="19">
      <t>ウエノマリ</t>
    </rPh>
    <rPh sb="20" eb="24">
      <t>サイトウミキ</t>
    </rPh>
    <rPh sb="25" eb="27">
      <t>サイトウ</t>
    </rPh>
    <rPh sb="27" eb="29">
      <t>ハルミ</t>
    </rPh>
    <phoneticPr fontId="27"/>
  </si>
  <si>
    <r>
      <rPr>
        <sz val="10"/>
        <rFont val="ＭＳ 明朝"/>
        <family val="1"/>
        <charset val="128"/>
      </rPr>
      <t>サケの解体ショー、鮭のホイル蒸し</t>
    </r>
    <rPh sb="3" eb="5">
      <t>カイタイ</t>
    </rPh>
    <rPh sb="9" eb="10">
      <t>サケ</t>
    </rPh>
    <rPh sb="14" eb="15">
      <t>ム</t>
    </rPh>
    <phoneticPr fontId="4"/>
  </si>
  <si>
    <r>
      <rPr>
        <sz val="10"/>
        <color indexed="8"/>
        <rFont val="ＭＳ 明朝"/>
        <family val="1"/>
        <charset val="128"/>
      </rPr>
      <t>庄内町余目第二公民館</t>
    </r>
    <rPh sb="0" eb="3">
      <t>ショウナイマチ</t>
    </rPh>
    <rPh sb="3" eb="5">
      <t>アマルメ</t>
    </rPh>
    <rPh sb="5" eb="10">
      <t>ダイ2コウミンカン</t>
    </rPh>
    <phoneticPr fontId="27"/>
  </si>
  <si>
    <r>
      <rPr>
        <sz val="10"/>
        <color rgb="FF000000"/>
        <rFont val="ＭＳ 明朝"/>
        <family val="1"/>
        <charset val="128"/>
      </rPr>
      <t>サケの甘酢あんかけ、サケの煮付け、氷頭なます、イクラ丼、アラ汁</t>
    </r>
    <rPh sb="3" eb="5">
      <t>アマズ</t>
    </rPh>
    <rPh sb="13" eb="15">
      <t>ニヅ</t>
    </rPh>
    <rPh sb="17" eb="19">
      <t>ヒョウトウ</t>
    </rPh>
    <rPh sb="26" eb="27">
      <t>ドン</t>
    </rPh>
    <rPh sb="30" eb="31">
      <t>ジル</t>
    </rPh>
    <phoneticPr fontId="4"/>
  </si>
  <si>
    <r>
      <rPr>
        <sz val="10"/>
        <color rgb="FF000000"/>
        <rFont val="ＭＳ 明朝"/>
        <family val="1"/>
        <charset val="128"/>
      </rPr>
      <t>一谷正、大場宏人</t>
    </r>
    <rPh sb="0" eb="1">
      <t>イチ</t>
    </rPh>
    <rPh sb="1" eb="2">
      <t>タニ</t>
    </rPh>
    <rPh sb="2" eb="3">
      <t>タダシ</t>
    </rPh>
    <rPh sb="4" eb="8">
      <t>オオバヒロト</t>
    </rPh>
    <phoneticPr fontId="27"/>
  </si>
  <si>
    <r>
      <rPr>
        <sz val="10"/>
        <color rgb="FF000000"/>
        <rFont val="ＭＳ 明朝"/>
        <family val="1"/>
        <charset val="128"/>
      </rPr>
      <t>サワラの刺身・炙り、サワラ西京焼き、サケのすり身あんかけ、アラ汁</t>
    </r>
    <rPh sb="4" eb="6">
      <t>サシミ</t>
    </rPh>
    <rPh sb="7" eb="8">
      <t>アブ</t>
    </rPh>
    <rPh sb="13" eb="16">
      <t>サイキョウヤ</t>
    </rPh>
    <rPh sb="23" eb="24">
      <t>ミ</t>
    </rPh>
    <rPh sb="31" eb="32">
      <t>ジル</t>
    </rPh>
    <phoneticPr fontId="4"/>
  </si>
  <si>
    <r>
      <rPr>
        <sz val="10"/>
        <color indexed="8"/>
        <rFont val="ＭＳ 明朝"/>
        <family val="1"/>
        <charset val="128"/>
      </rPr>
      <t>鶴岡市由良コミセン</t>
    </r>
    <rPh sb="0" eb="3">
      <t>ツルオカシ</t>
    </rPh>
    <rPh sb="3" eb="5">
      <t>ユラ</t>
    </rPh>
    <phoneticPr fontId="27"/>
  </si>
  <si>
    <r>
      <rPr>
        <sz val="10"/>
        <color rgb="FF000000"/>
        <rFont val="ＭＳ 明朝"/>
        <family val="1"/>
        <charset val="128"/>
      </rPr>
      <t>石塚孝志</t>
    </r>
    <rPh sb="0" eb="4">
      <t>イシヅカタカシ</t>
    </rPh>
    <phoneticPr fontId="27"/>
  </si>
  <si>
    <r>
      <rPr>
        <sz val="10"/>
        <color rgb="FF000000"/>
        <rFont val="ＭＳ 明朝"/>
        <family val="1"/>
        <charset val="128"/>
      </rPr>
      <t>宗八ガレイの刺身、ハタハタの湯上げ、ガンコの煮付け、ノロゲンゲの吸物</t>
    </r>
    <rPh sb="0" eb="2">
      <t>ソウハチ</t>
    </rPh>
    <rPh sb="6" eb="8">
      <t>サシミ</t>
    </rPh>
    <rPh sb="14" eb="16">
      <t>ユア</t>
    </rPh>
    <rPh sb="22" eb="24">
      <t>ニヅ</t>
    </rPh>
    <rPh sb="32" eb="34">
      <t>スイモノ</t>
    </rPh>
    <phoneticPr fontId="4"/>
  </si>
  <si>
    <r>
      <rPr>
        <sz val="10"/>
        <color indexed="8"/>
        <rFont val="ＭＳ 明朝"/>
        <family val="1"/>
        <charset val="128"/>
      </rPr>
      <t>山形市蔵王コミセン</t>
    </r>
    <rPh sb="0" eb="3">
      <t>ヤマガタシ</t>
    </rPh>
    <rPh sb="3" eb="5">
      <t>ザオウ</t>
    </rPh>
    <phoneticPr fontId="27"/>
  </si>
  <si>
    <r>
      <rPr>
        <sz val="10"/>
        <color rgb="FF000000"/>
        <rFont val="ＭＳ 明朝"/>
        <family val="1"/>
        <charset val="128"/>
      </rPr>
      <t>一谷正、齊藤健一</t>
    </r>
    <rPh sb="0" eb="3">
      <t>カズタニタダシ</t>
    </rPh>
    <rPh sb="4" eb="8">
      <t>サイトウケンイチ</t>
    </rPh>
    <phoneticPr fontId="4"/>
  </si>
  <si>
    <r>
      <rPr>
        <sz val="10"/>
        <color rgb="FF000000"/>
        <rFont val="ＭＳ 明朝"/>
        <family val="1"/>
        <charset val="128"/>
      </rPr>
      <t>サケの親子丼、スモークサーモンサラダ、サケの親子あんかけ、アラ汁</t>
    </r>
    <rPh sb="3" eb="6">
      <t>オヤコドン</t>
    </rPh>
    <rPh sb="22" eb="24">
      <t>オヤコ</t>
    </rPh>
    <rPh sb="31" eb="32">
      <t>ジル</t>
    </rPh>
    <phoneticPr fontId="4"/>
  </si>
  <si>
    <r>
      <rPr>
        <sz val="10"/>
        <color rgb="FF000000"/>
        <rFont val="ＭＳ 明朝"/>
        <family val="1"/>
        <charset val="128"/>
      </rPr>
      <t>東根さくらんぼタントクルセンター</t>
    </r>
    <rPh sb="0" eb="2">
      <t>ヒガシネ</t>
    </rPh>
    <phoneticPr fontId="27"/>
  </si>
  <si>
    <r>
      <rPr>
        <sz val="10"/>
        <color rgb="FF000000"/>
        <rFont val="ＭＳ 明朝"/>
        <family val="1"/>
        <charset val="128"/>
      </rPr>
      <t>石塚孝志、玉谷貴子、相原晋一</t>
    </r>
    <rPh sb="0" eb="4">
      <t>イシヅカタカシ</t>
    </rPh>
    <rPh sb="5" eb="9">
      <t>タマヤタカコ</t>
    </rPh>
    <rPh sb="10" eb="12">
      <t>アイハラ</t>
    </rPh>
    <rPh sb="12" eb="14">
      <t>シンイチ</t>
    </rPh>
    <phoneticPr fontId="4"/>
  </si>
  <si>
    <r>
      <rPr>
        <sz val="10"/>
        <color rgb="FF000000"/>
        <rFont val="ＭＳ 明朝"/>
        <family val="1"/>
        <charset val="128"/>
      </rPr>
      <t>秋鮭の唐揚げゆり根あんかけ、サケのアラ汁</t>
    </r>
    <rPh sb="0" eb="2">
      <t>アキザケ</t>
    </rPh>
    <rPh sb="3" eb="5">
      <t>カラア</t>
    </rPh>
    <rPh sb="8" eb="9">
      <t>ネ</t>
    </rPh>
    <rPh sb="19" eb="20">
      <t>ジル</t>
    </rPh>
    <phoneticPr fontId="4"/>
  </si>
  <si>
    <r>
      <rPr>
        <sz val="10"/>
        <color indexed="8"/>
        <rFont val="ＭＳ 明朝"/>
        <family val="1"/>
        <charset val="128"/>
      </rPr>
      <t>鶴岡市第</t>
    </r>
    <r>
      <rPr>
        <sz val="10"/>
        <color rgb="FF000000"/>
        <rFont val="ＭＳ 明朝"/>
        <family val="1"/>
        <charset val="128"/>
      </rPr>
      <t>三</t>
    </r>
    <r>
      <rPr>
        <sz val="10"/>
        <color indexed="8"/>
        <rFont val="ＭＳ 明朝"/>
        <family val="1"/>
        <charset val="128"/>
      </rPr>
      <t>学区コミセン</t>
    </r>
    <rPh sb="0" eb="3">
      <t>ツルオカシ</t>
    </rPh>
    <rPh sb="3" eb="4">
      <t>ダイ</t>
    </rPh>
    <rPh sb="4" eb="5">
      <t>3</t>
    </rPh>
    <rPh sb="5" eb="7">
      <t>ガック</t>
    </rPh>
    <phoneticPr fontId="27"/>
  </si>
  <si>
    <r>
      <rPr>
        <sz val="10"/>
        <color rgb="FF000000"/>
        <rFont val="ＭＳ 明朝"/>
        <family val="1"/>
        <charset val="128"/>
      </rPr>
      <t>イナダの刺身、漬け丼、サケの西京風、サケの親子あんかけ、アラ汁</t>
    </r>
    <rPh sb="4" eb="6">
      <t>サシミ</t>
    </rPh>
    <rPh sb="7" eb="8">
      <t>ヅ</t>
    </rPh>
    <rPh sb="9" eb="10">
      <t>ドン</t>
    </rPh>
    <rPh sb="14" eb="17">
      <t>サイキョウフウ</t>
    </rPh>
    <rPh sb="21" eb="23">
      <t>オヤコ</t>
    </rPh>
    <rPh sb="30" eb="31">
      <t>ジル</t>
    </rPh>
    <phoneticPr fontId="4"/>
  </si>
  <si>
    <r>
      <rPr>
        <sz val="10"/>
        <color indexed="8"/>
        <rFont val="ＭＳ 明朝"/>
        <family val="1"/>
        <charset val="128"/>
      </rPr>
      <t>酒田市若宮保育園</t>
    </r>
    <rPh sb="0" eb="3">
      <t>サカタシ</t>
    </rPh>
    <rPh sb="3" eb="5">
      <t>ワカミヤ</t>
    </rPh>
    <rPh sb="5" eb="8">
      <t>ホイクエン</t>
    </rPh>
    <phoneticPr fontId="27"/>
  </si>
  <si>
    <r>
      <rPr>
        <sz val="10"/>
        <color rgb="FF000000"/>
        <rFont val="ＭＳ 明朝"/>
        <family val="1"/>
        <charset val="128"/>
      </rPr>
      <t>佐藤憲三、上野真理、佐藤憲太朗</t>
    </r>
    <rPh sb="0" eb="4">
      <t>サトウケンゾウ</t>
    </rPh>
    <rPh sb="5" eb="9">
      <t>ウエノマリ</t>
    </rPh>
    <rPh sb="10" eb="12">
      <t>サトウ</t>
    </rPh>
    <rPh sb="12" eb="15">
      <t>ケンタロウ</t>
    </rPh>
    <phoneticPr fontId="27"/>
  </si>
  <si>
    <r>
      <rPr>
        <sz val="10"/>
        <color rgb="FF000000"/>
        <rFont val="ＭＳ 明朝"/>
        <family val="1"/>
        <charset val="128"/>
      </rPr>
      <t>サケの解体ショー、サケのホイル蒸し</t>
    </r>
    <rPh sb="3" eb="5">
      <t>カイタイ</t>
    </rPh>
    <rPh sb="15" eb="16">
      <t>ム</t>
    </rPh>
    <phoneticPr fontId="4"/>
  </si>
  <si>
    <r>
      <rPr>
        <sz val="10"/>
        <color indexed="8"/>
        <rFont val="ＭＳ 明朝"/>
        <family val="1"/>
        <charset val="128"/>
      </rPr>
      <t>天童市津山公民館</t>
    </r>
    <rPh sb="0" eb="5">
      <t>テンドウシツヤマ</t>
    </rPh>
    <rPh sb="5" eb="8">
      <t>コウミンカン</t>
    </rPh>
    <phoneticPr fontId="27"/>
  </si>
  <si>
    <r>
      <rPr>
        <sz val="10"/>
        <color rgb="FF000000"/>
        <rFont val="ＭＳ 明朝"/>
        <family val="1"/>
        <charset val="128"/>
      </rPr>
      <t>一谷正、佐藤英美、大場宏人</t>
    </r>
    <rPh sb="0" eb="3">
      <t>カズタニタダシ</t>
    </rPh>
    <rPh sb="4" eb="8">
      <t>サトウヒデミ</t>
    </rPh>
    <rPh sb="9" eb="13">
      <t>オオバヒロト</t>
    </rPh>
    <phoneticPr fontId="4"/>
  </si>
  <si>
    <r>
      <rPr>
        <sz val="10"/>
        <color rgb="FF000000"/>
        <rFont val="ＭＳ 明朝"/>
        <family val="1"/>
        <charset val="128"/>
      </rPr>
      <t>鯛の刺身、カルパッチョ、鯛のカブト煮、スルメイカの印籠焼き、塩辛</t>
    </r>
    <rPh sb="0" eb="1">
      <t>タイ</t>
    </rPh>
    <rPh sb="2" eb="4">
      <t>サシミ</t>
    </rPh>
    <rPh sb="12" eb="13">
      <t>タイ</t>
    </rPh>
    <rPh sb="17" eb="18">
      <t>ニ</t>
    </rPh>
    <rPh sb="25" eb="28">
      <t>インロウヤ</t>
    </rPh>
    <rPh sb="30" eb="32">
      <t>シオカラ</t>
    </rPh>
    <phoneticPr fontId="4"/>
  </si>
  <si>
    <r>
      <rPr>
        <sz val="10"/>
        <color indexed="8"/>
        <rFont val="ＭＳ 明朝"/>
        <family val="1"/>
        <charset val="128"/>
      </rPr>
      <t>鶴岡市斎小学校</t>
    </r>
    <rPh sb="0" eb="3">
      <t>ツルオカシ</t>
    </rPh>
    <rPh sb="3" eb="4">
      <t>サイ</t>
    </rPh>
    <rPh sb="4" eb="7">
      <t>ショウガッコウ</t>
    </rPh>
    <phoneticPr fontId="27"/>
  </si>
  <si>
    <r>
      <rPr>
        <sz val="10"/>
        <rFont val="ＭＳ 明朝"/>
        <family val="1"/>
        <charset val="128"/>
      </rPr>
      <t>小学</t>
    </r>
    <r>
      <rPr>
        <sz val="10"/>
        <rFont val="Century"/>
        <family val="1"/>
      </rPr>
      <t>3</t>
    </r>
    <r>
      <rPr>
        <sz val="10"/>
        <rFont val="ＭＳ 明朝"/>
        <family val="1"/>
        <charset val="128"/>
      </rPr>
      <t>年生</t>
    </r>
    <rPh sb="0" eb="2">
      <t>ショウガク</t>
    </rPh>
    <rPh sb="3" eb="5">
      <t>ネンセイ</t>
    </rPh>
    <phoneticPr fontId="14"/>
  </si>
  <si>
    <r>
      <rPr>
        <sz val="10"/>
        <color rgb="FF000000"/>
        <rFont val="ＭＳ 明朝"/>
        <family val="1"/>
        <charset val="128"/>
      </rPr>
      <t>石塚亮、石塚孝志</t>
    </r>
    <rPh sb="0" eb="3">
      <t>イシヅカリョウ</t>
    </rPh>
    <rPh sb="4" eb="8">
      <t>イシヅカタカシ</t>
    </rPh>
    <phoneticPr fontId="4"/>
  </si>
  <si>
    <r>
      <rPr>
        <sz val="10"/>
        <color rgb="FF000000"/>
        <rFont val="ＭＳ 明朝"/>
        <family val="1"/>
        <charset val="128"/>
      </rPr>
      <t>寒ダラ汁</t>
    </r>
    <rPh sb="0" eb="1">
      <t>カン</t>
    </rPh>
    <rPh sb="3" eb="4">
      <t>ジル</t>
    </rPh>
    <phoneticPr fontId="4"/>
  </si>
  <si>
    <r>
      <rPr>
        <sz val="10"/>
        <color rgb="FF000000"/>
        <rFont val="ＭＳ 明朝"/>
        <family val="1"/>
        <charset val="128"/>
      </rPr>
      <t>一谷正、五十嵐安治、佐藤英美</t>
    </r>
    <rPh sb="0" eb="3">
      <t>カズタニタダシ</t>
    </rPh>
    <rPh sb="4" eb="9">
      <t>イガラシヤスジ</t>
    </rPh>
    <rPh sb="10" eb="14">
      <t>サトウヒデミ</t>
    </rPh>
    <phoneticPr fontId="4"/>
  </si>
  <si>
    <r>
      <rPr>
        <sz val="10"/>
        <color rgb="FF000000"/>
        <rFont val="ＭＳ 明朝"/>
        <family val="1"/>
        <charset val="128"/>
      </rPr>
      <t>タラの刺身三点盛り、タラの煮付け、鱈汁、白子のポン酢かけ、鱈子めし</t>
    </r>
    <rPh sb="3" eb="5">
      <t>サシミ</t>
    </rPh>
    <rPh sb="5" eb="6">
      <t>ミ</t>
    </rPh>
    <rPh sb="6" eb="7">
      <t>テン</t>
    </rPh>
    <rPh sb="7" eb="8">
      <t>モ</t>
    </rPh>
    <rPh sb="13" eb="14">
      <t>ニ</t>
    </rPh>
    <rPh sb="14" eb="15">
      <t>ヅ</t>
    </rPh>
    <rPh sb="17" eb="18">
      <t>タラ</t>
    </rPh>
    <rPh sb="18" eb="19">
      <t>ジル</t>
    </rPh>
    <rPh sb="20" eb="22">
      <t>シラコ</t>
    </rPh>
    <rPh sb="25" eb="26">
      <t>ズ</t>
    </rPh>
    <rPh sb="29" eb="31">
      <t>タラコ</t>
    </rPh>
    <phoneticPr fontId="4"/>
  </si>
  <si>
    <r>
      <rPr>
        <sz val="10"/>
        <color rgb="FF000000"/>
        <rFont val="ＭＳ 明朝"/>
        <family val="1"/>
        <charset val="128"/>
      </rPr>
      <t>大場宏人</t>
    </r>
    <rPh sb="0" eb="4">
      <t>オオバヒロト</t>
    </rPh>
    <phoneticPr fontId="4"/>
  </si>
  <si>
    <r>
      <rPr>
        <sz val="10"/>
        <color rgb="FF000000"/>
        <rFont val="ＭＳ 明朝"/>
        <family val="1"/>
        <charset val="128"/>
      </rPr>
      <t>寒ダラ汁、タラの煮付け、鱈子漬け</t>
    </r>
    <rPh sb="0" eb="1">
      <t>カン</t>
    </rPh>
    <rPh sb="3" eb="4">
      <t>ジル</t>
    </rPh>
    <rPh sb="8" eb="10">
      <t>ニヅ</t>
    </rPh>
    <rPh sb="12" eb="14">
      <t>タラコ</t>
    </rPh>
    <rPh sb="14" eb="15">
      <t>ヅ</t>
    </rPh>
    <phoneticPr fontId="4"/>
  </si>
  <si>
    <r>
      <rPr>
        <sz val="10"/>
        <color rgb="FF000000"/>
        <rFont val="ＭＳ 明朝"/>
        <family val="1"/>
        <charset val="128"/>
      </rPr>
      <t>佐藤徹、佐藤司</t>
    </r>
    <rPh sb="0" eb="2">
      <t>サトウ</t>
    </rPh>
    <rPh sb="2" eb="3">
      <t>トオル</t>
    </rPh>
    <rPh sb="4" eb="7">
      <t>サトウツカサ</t>
    </rPh>
    <phoneticPr fontId="4"/>
  </si>
  <si>
    <r>
      <rPr>
        <sz val="10"/>
        <color rgb="FF000000"/>
        <rFont val="ＭＳ 明朝"/>
        <family val="1"/>
        <charset val="128"/>
      </rPr>
      <t>タラ昆布〆、タラとジャガイモのブイヤベース、紅エビとヤリイカのピラフ</t>
    </r>
    <rPh sb="2" eb="4">
      <t>コンブ</t>
    </rPh>
    <rPh sb="22" eb="23">
      <t>ベニ</t>
    </rPh>
    <phoneticPr fontId="4"/>
  </si>
  <si>
    <r>
      <rPr>
        <sz val="10"/>
        <color indexed="8"/>
        <rFont val="ＭＳ 明朝"/>
        <family val="1"/>
        <charset val="128"/>
      </rPr>
      <t>庄内町下堀野公民館</t>
    </r>
    <rPh sb="0" eb="3">
      <t>ショウナイマチ</t>
    </rPh>
    <rPh sb="3" eb="6">
      <t>シモホリノ</t>
    </rPh>
    <rPh sb="6" eb="9">
      <t>コウミンカン</t>
    </rPh>
    <phoneticPr fontId="27"/>
  </si>
  <si>
    <r>
      <rPr>
        <sz val="10"/>
        <color rgb="FF000000"/>
        <rFont val="ＭＳ 明朝"/>
        <family val="1"/>
        <charset val="128"/>
      </rPr>
      <t>一谷正、佐藤英美</t>
    </r>
    <rPh sb="0" eb="1">
      <t>イチ</t>
    </rPh>
    <rPh sb="1" eb="2">
      <t>タニ</t>
    </rPh>
    <rPh sb="2" eb="3">
      <t>タダシ</t>
    </rPh>
    <rPh sb="4" eb="8">
      <t>サトウヒデミ</t>
    </rPh>
    <phoneticPr fontId="27"/>
  </si>
  <si>
    <r>
      <rPr>
        <sz val="10"/>
        <color rgb="FF000000"/>
        <rFont val="ＭＳ 明朝"/>
        <family val="1"/>
        <charset val="128"/>
      </rPr>
      <t>タラの刺身、白子刺身、鱈子の握り、鱈汁、タラの煮付け、鱈のホイル焼き</t>
    </r>
    <rPh sb="3" eb="5">
      <t>サシミ</t>
    </rPh>
    <rPh sb="6" eb="10">
      <t>シラコサシミ</t>
    </rPh>
    <rPh sb="11" eb="13">
      <t>タラコ</t>
    </rPh>
    <rPh sb="14" eb="15">
      <t>ニギ</t>
    </rPh>
    <rPh sb="17" eb="19">
      <t>タラジル</t>
    </rPh>
    <rPh sb="23" eb="25">
      <t>ニヅ</t>
    </rPh>
    <rPh sb="27" eb="28">
      <t>タラ</t>
    </rPh>
    <rPh sb="32" eb="33">
      <t>ヤ</t>
    </rPh>
    <phoneticPr fontId="4"/>
  </si>
  <si>
    <r>
      <rPr>
        <sz val="10"/>
        <color indexed="8"/>
        <rFont val="ＭＳ 明朝"/>
        <family val="1"/>
        <charset val="128"/>
      </rPr>
      <t>村山市甑葉プラザ</t>
    </r>
    <rPh sb="0" eb="3">
      <t>ムラヤマシ</t>
    </rPh>
    <phoneticPr fontId="27"/>
  </si>
  <si>
    <r>
      <rPr>
        <sz val="10"/>
        <color rgb="FF000000"/>
        <rFont val="ＭＳ 明朝"/>
        <family val="1"/>
        <charset val="128"/>
      </rPr>
      <t>寒ダラ汁、白子のポン酢かけ、ヤリイカの刺身、ヤリイカと浅葱の酢味噌</t>
    </r>
    <rPh sb="0" eb="1">
      <t>カン</t>
    </rPh>
    <rPh sb="3" eb="4">
      <t>ジル</t>
    </rPh>
    <rPh sb="5" eb="7">
      <t>シラコ</t>
    </rPh>
    <rPh sb="10" eb="11">
      <t>ズ</t>
    </rPh>
    <rPh sb="19" eb="21">
      <t>サシミ</t>
    </rPh>
    <rPh sb="27" eb="29">
      <t>アサギ</t>
    </rPh>
    <rPh sb="30" eb="33">
      <t>スミソ</t>
    </rPh>
    <phoneticPr fontId="4"/>
  </si>
  <si>
    <r>
      <rPr>
        <sz val="10"/>
        <color indexed="8"/>
        <rFont val="ＭＳ 明朝"/>
        <family val="1"/>
        <charset val="128"/>
      </rPr>
      <t>寒河江市ハートフルセンター</t>
    </r>
    <rPh sb="0" eb="4">
      <t>サガエシ</t>
    </rPh>
    <phoneticPr fontId="27"/>
  </si>
  <si>
    <r>
      <rPr>
        <sz val="10"/>
        <color rgb="FF000000"/>
        <rFont val="ＭＳ 明朝"/>
        <family val="1"/>
        <charset val="128"/>
      </rPr>
      <t>一谷正、佐藤英美、齊藤健一、玉谷貴子</t>
    </r>
    <rPh sb="0" eb="3">
      <t>カズタニタダシ</t>
    </rPh>
    <rPh sb="4" eb="8">
      <t>サトウヒデミ</t>
    </rPh>
    <rPh sb="9" eb="13">
      <t>サイトウケンイチ</t>
    </rPh>
    <rPh sb="14" eb="18">
      <t>タマヤタカコ</t>
    </rPh>
    <phoneticPr fontId="4"/>
  </si>
  <si>
    <r>
      <rPr>
        <sz val="10"/>
        <color rgb="FF000000"/>
        <rFont val="ＭＳ 明朝"/>
        <family val="1"/>
        <charset val="128"/>
      </rPr>
      <t>寒ダラ寿司、寒ダラ汁、鱈の煮付け、白子刺身レモン添え</t>
    </r>
    <rPh sb="0" eb="1">
      <t>カン</t>
    </rPh>
    <rPh sb="3" eb="5">
      <t>スシ</t>
    </rPh>
    <rPh sb="6" eb="7">
      <t>カン</t>
    </rPh>
    <rPh sb="9" eb="10">
      <t>ジル</t>
    </rPh>
    <rPh sb="11" eb="12">
      <t>タラ</t>
    </rPh>
    <rPh sb="13" eb="15">
      <t>ニヅ</t>
    </rPh>
    <rPh sb="17" eb="21">
      <t>シラコサシミ</t>
    </rPh>
    <rPh sb="24" eb="25">
      <t>ソ</t>
    </rPh>
    <phoneticPr fontId="4"/>
  </si>
  <si>
    <r>
      <rPr>
        <sz val="10"/>
        <color indexed="8"/>
        <rFont val="ＭＳ 明朝"/>
        <family val="1"/>
        <charset val="128"/>
      </rPr>
      <t>一般参加者</t>
    </r>
    <phoneticPr fontId="14"/>
  </si>
  <si>
    <r>
      <rPr>
        <sz val="10"/>
        <color rgb="FF000000"/>
        <rFont val="ＭＳ 明朝"/>
        <family val="1"/>
        <charset val="128"/>
      </rPr>
      <t>アンコウの唐揚げ、アンコウ汁</t>
    </r>
    <rPh sb="5" eb="7">
      <t>カラア</t>
    </rPh>
    <rPh sb="13" eb="14">
      <t>ジル</t>
    </rPh>
    <phoneticPr fontId="4"/>
  </si>
  <si>
    <r>
      <rPr>
        <sz val="10"/>
        <color rgb="FF000000"/>
        <rFont val="ＭＳ 明朝"/>
        <family val="1"/>
        <charset val="128"/>
      </rPr>
      <t>上山市働く婦人の家</t>
    </r>
    <rPh sb="0" eb="3">
      <t>カミノヤマシ</t>
    </rPh>
    <rPh sb="3" eb="4">
      <t>ハタラ</t>
    </rPh>
    <rPh sb="5" eb="7">
      <t>フジン</t>
    </rPh>
    <rPh sb="8" eb="9">
      <t>イエ</t>
    </rPh>
    <phoneticPr fontId="27"/>
  </si>
  <si>
    <r>
      <rPr>
        <sz val="10"/>
        <color rgb="FF000000"/>
        <rFont val="ＭＳ 明朝"/>
        <family val="1"/>
        <charset val="128"/>
      </rPr>
      <t>須田剛史、玉谷貴子</t>
    </r>
    <rPh sb="0" eb="2">
      <t>スダ</t>
    </rPh>
    <rPh sb="2" eb="4">
      <t>タケシ</t>
    </rPh>
    <rPh sb="5" eb="7">
      <t>タマヤ</t>
    </rPh>
    <rPh sb="7" eb="9">
      <t>タカコ</t>
    </rPh>
    <phoneticPr fontId="4"/>
  </si>
  <si>
    <r>
      <rPr>
        <sz val="10"/>
        <color rgb="FF000000"/>
        <rFont val="ＭＳ 明朝"/>
        <family val="1"/>
        <charset val="128"/>
      </rPr>
      <t>寒ダラ汁、鱈の煮付け、真砂和え、白子の天ぷら、タラの炊き込みご飯</t>
    </r>
    <rPh sb="0" eb="1">
      <t>カン</t>
    </rPh>
    <rPh sb="3" eb="4">
      <t>ジル</t>
    </rPh>
    <rPh sb="5" eb="6">
      <t>タラ</t>
    </rPh>
    <rPh sb="7" eb="9">
      <t>ニヅ</t>
    </rPh>
    <rPh sb="11" eb="12">
      <t>シン</t>
    </rPh>
    <rPh sb="12" eb="13">
      <t>スナ</t>
    </rPh>
    <rPh sb="13" eb="14">
      <t>ア</t>
    </rPh>
    <rPh sb="16" eb="18">
      <t>シラコ</t>
    </rPh>
    <rPh sb="19" eb="20">
      <t>テン</t>
    </rPh>
    <rPh sb="26" eb="27">
      <t>タ</t>
    </rPh>
    <rPh sb="28" eb="29">
      <t>コ</t>
    </rPh>
    <rPh sb="31" eb="32">
      <t>ハン</t>
    </rPh>
    <phoneticPr fontId="4"/>
  </si>
  <si>
    <r>
      <rPr>
        <sz val="10"/>
        <color rgb="FF000000"/>
        <rFont val="ＭＳ 明朝"/>
        <family val="1"/>
        <charset val="128"/>
      </rPr>
      <t>鶴岡市三瀬保育園</t>
    </r>
    <rPh sb="0" eb="3">
      <t>ツルオカシ</t>
    </rPh>
    <rPh sb="3" eb="5">
      <t>サンゼ</t>
    </rPh>
    <rPh sb="5" eb="8">
      <t>ホイクエン</t>
    </rPh>
    <phoneticPr fontId="27"/>
  </si>
  <si>
    <r>
      <rPr>
        <sz val="10"/>
        <color rgb="FF000000"/>
        <rFont val="ＭＳ 明朝"/>
        <family val="1"/>
        <charset val="128"/>
      </rPr>
      <t>石塚亮、玉谷貴子</t>
    </r>
    <rPh sb="0" eb="3">
      <t>イシヅカリョウ</t>
    </rPh>
    <rPh sb="4" eb="8">
      <t>タマヤタカコ</t>
    </rPh>
    <phoneticPr fontId="4"/>
  </si>
  <si>
    <r>
      <rPr>
        <sz val="10"/>
        <color rgb="FF000000"/>
        <rFont val="ＭＳ 明朝"/>
        <family val="1"/>
        <charset val="128"/>
      </rPr>
      <t>アンコウの解体ショー、アンコウ汁</t>
    </r>
    <rPh sb="5" eb="7">
      <t>カイタイ</t>
    </rPh>
    <rPh sb="15" eb="16">
      <t>ジル</t>
    </rPh>
    <phoneticPr fontId="4"/>
  </si>
  <si>
    <t>平成26年3月31日現在 単位:千円</t>
  </si>
  <si>
    <t>平成26年4月1日現在</t>
  </si>
  <si>
    <r>
      <rPr>
        <sz val="9"/>
        <rFont val="ＭＳ 明朝"/>
        <family val="1"/>
        <charset val="128"/>
      </rPr>
      <t xml:space="preserve">うち
嘱託･臨時職員
</t>
    </r>
    <r>
      <rPr>
        <sz val="9"/>
        <rFont val="Century"/>
        <family val="1"/>
      </rPr>
      <t>15</t>
    </r>
    <r>
      <rPr>
        <sz val="9"/>
        <rFont val="ＭＳ 明朝"/>
        <family val="1"/>
        <charset val="128"/>
      </rPr>
      <t>名</t>
    </r>
    <phoneticPr fontId="14"/>
  </si>
  <si>
    <r>
      <rPr>
        <sz val="11"/>
        <rFont val="ＭＳ 明朝"/>
        <family val="1"/>
        <charset val="128"/>
      </rPr>
      <t>新庄市常葉</t>
    </r>
    <r>
      <rPr>
        <sz val="11"/>
        <rFont val="Century"/>
        <family val="1"/>
      </rPr>
      <t xml:space="preserve">3-51
</t>
    </r>
    <r>
      <rPr>
        <sz val="11"/>
        <rFont val="ＭＳ 明朝"/>
        <family val="1"/>
        <charset val="128"/>
      </rPr>
      <t>　　渡　辺　庄　二</t>
    </r>
    <rPh sb="3" eb="5">
      <t>トコハ</t>
    </rPh>
    <rPh sb="11" eb="12">
      <t>ワタリ</t>
    </rPh>
    <rPh sb="13" eb="14">
      <t>ヘン</t>
    </rPh>
    <rPh sb="15" eb="16">
      <t>ショウ</t>
    </rPh>
    <rPh sb="17" eb="18">
      <t>フタ</t>
    </rPh>
    <phoneticPr fontId="14"/>
  </si>
  <si>
    <r>
      <rPr>
        <sz val="11"/>
        <rFont val="ＭＳ 明朝"/>
        <family val="1"/>
        <charset val="128"/>
      </rPr>
      <t>平成</t>
    </r>
    <r>
      <rPr>
        <sz val="11"/>
        <rFont val="Century"/>
        <family val="1"/>
      </rPr>
      <t>26</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t>
    </r>
    <phoneticPr fontId="14"/>
  </si>
  <si>
    <r>
      <rPr>
        <sz val="11"/>
        <rFont val="ＭＳ 明朝"/>
        <family val="1"/>
        <charset val="128"/>
      </rPr>
      <t>平成</t>
    </r>
    <r>
      <rPr>
        <sz val="11"/>
        <rFont val="Century"/>
        <family val="1"/>
      </rPr>
      <t>25</t>
    </r>
    <r>
      <rPr>
        <sz val="11"/>
        <rFont val="ＭＳ 明朝"/>
        <family val="1"/>
        <charset val="128"/>
      </rPr>
      <t>年</t>
    </r>
    <r>
      <rPr>
        <sz val="11"/>
        <rFont val="Century"/>
        <family val="1"/>
      </rPr>
      <t>12</t>
    </r>
    <r>
      <rPr>
        <sz val="11"/>
        <rFont val="ＭＳ 明朝"/>
        <family val="1"/>
        <charset val="128"/>
      </rPr>
      <t>月</t>
    </r>
    <r>
      <rPr>
        <sz val="11"/>
        <rFont val="Century"/>
        <family val="1"/>
      </rPr>
      <t>31</t>
    </r>
    <r>
      <rPr>
        <sz val="11"/>
        <rFont val="ＭＳ 明朝"/>
        <family val="1"/>
        <charset val="128"/>
      </rPr>
      <t>日現在　単位：千円</t>
    </r>
    <phoneticPr fontId="14"/>
  </si>
  <si>
    <r>
      <rPr>
        <sz val="11"/>
        <rFont val="ＭＳ 明朝"/>
        <family val="1"/>
        <charset val="128"/>
      </rPr>
      <t>平成</t>
    </r>
    <r>
      <rPr>
        <sz val="11"/>
        <rFont val="Century"/>
        <family val="1"/>
      </rPr>
      <t>26</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　単位：千円</t>
    </r>
    <phoneticPr fontId="14"/>
  </si>
  <si>
    <r>
      <rPr>
        <sz val="11"/>
        <rFont val="ＭＳ 明朝"/>
        <family val="1"/>
        <charset val="128"/>
      </rPr>
      <t>鶴岡市槇代甲</t>
    </r>
    <r>
      <rPr>
        <sz val="11"/>
        <rFont val="Century"/>
        <family val="1"/>
      </rPr>
      <t>118</t>
    </r>
    <phoneticPr fontId="14"/>
  </si>
  <si>
    <r>
      <rPr>
        <sz val="11"/>
        <rFont val="ＭＳ 明朝"/>
        <family val="1"/>
        <charset val="128"/>
      </rPr>
      <t>鶴岡市本町三丁目</t>
    </r>
    <r>
      <rPr>
        <sz val="11"/>
        <rFont val="Century"/>
        <family val="1"/>
      </rPr>
      <t>3-20</t>
    </r>
    <rPh sb="3" eb="5">
      <t>ホンチョウ</t>
    </rPh>
    <rPh sb="5" eb="6">
      <t>3</t>
    </rPh>
    <rPh sb="6" eb="8">
      <t>チョウメ</t>
    </rPh>
    <phoneticPr fontId="14"/>
  </si>
  <si>
    <r>
      <rPr>
        <sz val="11"/>
        <rFont val="ＭＳ 明朝"/>
        <family val="1"/>
        <charset val="128"/>
      </rPr>
      <t>加　藤　義　勝</t>
    </r>
    <rPh sb="0" eb="1">
      <t>カ</t>
    </rPh>
    <rPh sb="2" eb="3">
      <t>フジ</t>
    </rPh>
    <rPh sb="4" eb="5">
      <t>タダシ</t>
    </rPh>
    <rPh sb="6" eb="7">
      <t>マサル</t>
    </rPh>
    <phoneticPr fontId="4"/>
  </si>
  <si>
    <t>平成26年3月31日現在　単位：千円</t>
  </si>
  <si>
    <t>平成26年3月31日現在　　単位：千円</t>
  </si>
  <si>
    <t>平成26年3月31日現在　単位：千円</t>
    <rPh sb="13" eb="15">
      <t>タンイ</t>
    </rPh>
    <rPh sb="16" eb="18">
      <t>センエン</t>
    </rPh>
    <phoneticPr fontId="4"/>
  </si>
  <si>
    <t>－</t>
    <phoneticPr fontId="4"/>
  </si>
  <si>
    <t>プロパ－資金</t>
  </si>
  <si>
    <t>　－</t>
  </si>
  <si>
    <t>平成26年3月31日現在　単位：百万円</t>
  </si>
  <si>
    <r>
      <rPr>
        <sz val="11"/>
        <rFont val="ＭＳ 明朝"/>
        <family val="1"/>
        <charset val="128"/>
      </rPr>
      <t>※　漁協総貸出　</t>
    </r>
    <r>
      <rPr>
        <sz val="11"/>
        <rFont val="Century"/>
        <family val="1"/>
      </rPr>
      <t>615</t>
    </r>
    <r>
      <rPr>
        <sz val="11"/>
        <rFont val="ＭＳ 明朝"/>
        <family val="1"/>
        <charset val="128"/>
      </rPr>
      <t>百万円　差額</t>
    </r>
    <r>
      <rPr>
        <sz val="11"/>
        <rFont val="Century"/>
        <family val="1"/>
      </rPr>
      <t>19</t>
    </r>
    <r>
      <rPr>
        <sz val="11"/>
        <rFont val="ＭＳ 明朝"/>
        <family val="1"/>
        <charset val="128"/>
      </rPr>
      <t>百万円は、貯担貸付及び当貸貸付です。</t>
    </r>
    <phoneticPr fontId="14"/>
  </si>
  <si>
    <r>
      <rPr>
        <sz val="12"/>
        <rFont val="ＭＳ 明朝"/>
        <family val="1"/>
        <charset val="128"/>
      </rPr>
      <t>平成</t>
    </r>
    <r>
      <rPr>
        <sz val="12"/>
        <rFont val="Century"/>
        <family val="1"/>
      </rPr>
      <t>26</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t>
    </r>
    <phoneticPr fontId="4"/>
  </si>
  <si>
    <r>
      <rPr>
        <sz val="11"/>
        <color theme="1"/>
        <rFont val="ＭＳ 明朝"/>
        <family val="1"/>
        <charset val="128"/>
      </rPr>
      <t>平成</t>
    </r>
    <r>
      <rPr>
        <sz val="11"/>
        <color theme="1"/>
        <rFont val="Century"/>
        <family val="1"/>
      </rPr>
      <t>22</t>
    </r>
    <r>
      <rPr>
        <sz val="11"/>
        <color theme="1"/>
        <rFont val="ＭＳ 明朝"/>
        <family val="1"/>
        <charset val="128"/>
      </rPr>
      <t>度</t>
    </r>
    <phoneticPr fontId="4"/>
  </si>
  <si>
    <t>H22</t>
    <phoneticPr fontId="4"/>
  </si>
  <si>
    <t>飛島漁港</t>
  </si>
  <si>
    <t>由良漁港</t>
  </si>
  <si>
    <t>堅苔沢漁港</t>
  </si>
  <si>
    <t>吹浦漁港</t>
  </si>
  <si>
    <t>小波渡漁港</t>
  </si>
  <si>
    <t>米子漁港</t>
  </si>
  <si>
    <t>計</t>
  </si>
  <si>
    <r>
      <rPr>
        <sz val="11"/>
        <color theme="1"/>
        <rFont val="ＭＳ 明朝"/>
        <family val="1"/>
        <charset val="128"/>
      </rPr>
      <t>平成</t>
    </r>
    <r>
      <rPr>
        <sz val="11"/>
        <color theme="1"/>
        <rFont val="Century"/>
        <family val="1"/>
      </rPr>
      <t>18</t>
    </r>
    <r>
      <rPr>
        <sz val="11"/>
        <color theme="1"/>
        <rFont val="ＭＳ 明朝"/>
        <family val="1"/>
        <charset val="128"/>
      </rPr>
      <t>年度から指定管理者制度による管理が行なわれており、協定期間は平成</t>
    </r>
    <r>
      <rPr>
        <sz val="11"/>
        <color theme="1"/>
        <rFont val="Century"/>
        <family val="1"/>
      </rPr>
      <t>27</t>
    </r>
    <r>
      <rPr>
        <sz val="11"/>
        <color theme="1"/>
        <rFont val="ＭＳ 明朝"/>
        <family val="1"/>
        <charset val="128"/>
      </rPr>
      <t>年度までの</t>
    </r>
    <r>
      <rPr>
        <sz val="11"/>
        <color theme="1"/>
        <rFont val="Century"/>
        <family val="1"/>
      </rPr>
      <t>5</t>
    </r>
    <r>
      <rPr>
        <sz val="11"/>
        <color theme="1"/>
        <rFont val="ＭＳ 明朝"/>
        <family val="1"/>
        <charset val="128"/>
      </rPr>
      <t>年間となっている。</t>
    </r>
    <phoneticPr fontId="4"/>
  </si>
  <si>
    <t>漁港管理条例</t>
    <phoneticPr fontId="4"/>
  </si>
  <si>
    <t>平成25年度</t>
    <rPh sb="0" eb="2">
      <t>ヘイセイ</t>
    </rPh>
    <rPh sb="4" eb="6">
      <t>ネンド</t>
    </rPh>
    <phoneticPr fontId="4"/>
  </si>
  <si>
    <r>
      <rPr>
        <sz val="11"/>
        <color theme="1"/>
        <rFont val="ＭＳ 明朝"/>
        <family val="1"/>
        <charset val="128"/>
      </rPr>
      <t>平</t>
    </r>
    <r>
      <rPr>
        <sz val="11"/>
        <color theme="1"/>
        <rFont val="Century"/>
        <family val="1"/>
      </rPr>
      <t>24.6.1</t>
    </r>
    <r>
      <rPr>
        <sz val="11"/>
        <color theme="1"/>
        <rFont val="ＭＳ 明朝"/>
        <family val="1"/>
        <charset val="128"/>
      </rPr>
      <t>～</t>
    </r>
    <r>
      <rPr>
        <sz val="11"/>
        <color theme="1"/>
        <rFont val="游ゴシック"/>
        <family val="1"/>
        <charset val="128"/>
      </rPr>
      <t>平</t>
    </r>
    <r>
      <rPr>
        <sz val="11"/>
        <color theme="1"/>
        <rFont val="Century"/>
        <family val="1"/>
      </rPr>
      <t>26.5.31</t>
    </r>
    <phoneticPr fontId="4"/>
  </si>
  <si>
    <t>漁港災害復旧事業費</t>
    <rPh sb="0" eb="2">
      <t>ギョコウ</t>
    </rPh>
    <rPh sb="2" eb="4">
      <t>サイガイ</t>
    </rPh>
    <rPh sb="4" eb="6">
      <t>フッキュウ</t>
    </rPh>
    <rPh sb="6" eb="9">
      <t>ジギョウヒ</t>
    </rPh>
    <phoneticPr fontId="4"/>
  </si>
  <si>
    <t>漁港単独災害普及事業費</t>
  </si>
  <si>
    <t>など</t>
    <phoneticPr fontId="4"/>
  </si>
  <si>
    <r>
      <rPr>
        <sz val="12"/>
        <color theme="1"/>
        <rFont val="ＭＳ 明朝"/>
        <family val="1"/>
        <charset val="128"/>
      </rPr>
      <t>カ、平成</t>
    </r>
    <r>
      <rPr>
        <sz val="12"/>
        <color theme="1"/>
        <rFont val="Century"/>
        <family val="1"/>
      </rPr>
      <t>25</t>
    </r>
    <r>
      <rPr>
        <sz val="12"/>
        <color theme="1"/>
        <rFont val="ＭＳ 明朝"/>
        <family val="1"/>
        <charset val="128"/>
      </rPr>
      <t>年度無線通信実績</t>
    </r>
    <phoneticPr fontId="4"/>
  </si>
  <si>
    <t>栽培漁業、内水面漁業に関する調査、指導及び啓蒙普及</t>
    <rPh sb="21" eb="23">
      <t>ケイモウ</t>
    </rPh>
    <phoneticPr fontId="4"/>
  </si>
  <si>
    <r>
      <t>103</t>
    </r>
    <r>
      <rPr>
        <sz val="11"/>
        <color theme="1"/>
        <rFont val="ＭＳ 明朝"/>
        <family val="1"/>
        <charset val="128"/>
      </rPr>
      <t>件</t>
    </r>
    <rPh sb="3" eb="4">
      <t>ケン</t>
    </rPh>
    <phoneticPr fontId="4"/>
  </si>
  <si>
    <r>
      <rPr>
        <sz val="11"/>
        <rFont val="ＭＳ 明朝"/>
        <family val="1"/>
        <charset val="128"/>
      </rPr>
      <t>日本公庫資金</t>
    </r>
    <rPh sb="0" eb="6">
      <t>ニホンコウコシキン</t>
    </rPh>
    <phoneticPr fontId="2"/>
  </si>
  <si>
    <t>50W</t>
  </si>
  <si>
    <t>主送信機(J3E50W)</t>
  </si>
  <si>
    <t>送受信機(J3E50W)</t>
  </si>
  <si>
    <t>漁業指導監督通信</t>
  </si>
  <si>
    <t>J3E</t>
  </si>
  <si>
    <t>(1)　山形県酒田漁業無線局</t>
  </si>
  <si>
    <t xml:space="preserve">   (個別番号0030)</t>
  </si>
  <si>
    <t>周波数(kHz)</t>
  </si>
  <si>
    <r>
      <t xml:space="preserve">9 </t>
    </r>
    <r>
      <rPr>
        <sz val="10"/>
        <color theme="1"/>
        <rFont val="ＭＳ 明朝"/>
        <family val="1"/>
        <charset val="128"/>
      </rPr>
      <t>生産高</t>
    </r>
    <phoneticPr fontId="4"/>
  </si>
  <si>
    <r>
      <t xml:space="preserve">10 </t>
    </r>
    <r>
      <rPr>
        <sz val="10"/>
        <color theme="1"/>
        <rFont val="ＭＳ 明朝"/>
        <family val="1"/>
        <charset val="128"/>
      </rPr>
      <t>免許･許可漁業</t>
    </r>
    <phoneticPr fontId="4"/>
  </si>
  <si>
    <r>
      <t xml:space="preserve">12 </t>
    </r>
    <r>
      <rPr>
        <sz val="10"/>
        <color theme="1"/>
        <rFont val="ＭＳ 明朝"/>
        <family val="1"/>
        <charset val="128"/>
      </rPr>
      <t>漁業無線</t>
    </r>
    <phoneticPr fontId="4"/>
  </si>
  <si>
    <r>
      <t xml:space="preserve">13 </t>
    </r>
    <r>
      <rPr>
        <sz val="10"/>
        <color theme="1"/>
        <rFont val="ＭＳ 明朝"/>
        <family val="1"/>
        <charset val="128"/>
      </rPr>
      <t>水産基盤整備事業</t>
    </r>
    <phoneticPr fontId="4"/>
  </si>
  <si>
    <r>
      <t xml:space="preserve">14 </t>
    </r>
    <r>
      <rPr>
        <sz val="10"/>
        <color theme="1"/>
        <rFont val="ＭＳ 明朝"/>
        <family val="1"/>
        <charset val="128"/>
      </rPr>
      <t>増養殖事業</t>
    </r>
    <phoneticPr fontId="4"/>
  </si>
  <si>
    <r>
      <t xml:space="preserve">15 </t>
    </r>
    <r>
      <rPr>
        <sz val="10"/>
        <color theme="1"/>
        <rFont val="ＭＳ 明朝"/>
        <family val="1"/>
        <charset val="128"/>
      </rPr>
      <t>漁業後継者育成</t>
    </r>
    <phoneticPr fontId="4"/>
  </si>
  <si>
    <r>
      <t xml:space="preserve">16 </t>
    </r>
    <r>
      <rPr>
        <sz val="10"/>
        <color theme="1"/>
        <rFont val="ＭＳ 明朝"/>
        <family val="1"/>
        <charset val="128"/>
      </rPr>
      <t>魚食普及･流通対策</t>
    </r>
    <phoneticPr fontId="4"/>
  </si>
  <si>
    <r>
      <t xml:space="preserve">17 </t>
    </r>
    <r>
      <rPr>
        <sz val="10"/>
        <color theme="1"/>
        <rFont val="ＭＳ 明朝"/>
        <family val="1"/>
        <charset val="128"/>
      </rPr>
      <t>水産業団体</t>
    </r>
    <phoneticPr fontId="4"/>
  </si>
  <si>
    <r>
      <t xml:space="preserve">18 </t>
    </r>
    <r>
      <rPr>
        <sz val="10"/>
        <color theme="1"/>
        <rFont val="ＭＳ 明朝"/>
        <family val="1"/>
        <charset val="128"/>
      </rPr>
      <t>水産金融</t>
    </r>
    <phoneticPr fontId="4"/>
  </si>
  <si>
    <r>
      <t xml:space="preserve">19 </t>
    </r>
    <r>
      <rPr>
        <sz val="10"/>
        <color theme="1"/>
        <rFont val="ＭＳ 明朝"/>
        <family val="1"/>
        <charset val="128"/>
      </rPr>
      <t>漁港､港湾</t>
    </r>
    <phoneticPr fontId="4"/>
  </si>
  <si>
    <t>　　     　　魚種
河川名</t>
    <phoneticPr fontId="4"/>
  </si>
  <si>
    <r>
      <rPr>
        <sz val="11"/>
        <rFont val="ＭＳ 明朝"/>
        <family val="1"/>
        <charset val="128"/>
      </rPr>
      <t>　　　沿岸海洋観測　　</t>
    </r>
    <r>
      <rPr>
        <sz val="11"/>
        <rFont val="Century"/>
        <family val="1"/>
      </rPr>
      <t>5</t>
    </r>
    <r>
      <rPr>
        <sz val="11"/>
        <rFont val="ＭＳ 明朝"/>
        <family val="1"/>
        <charset val="128"/>
      </rPr>
      <t>日　　　　漁礁関係調査　　</t>
    </r>
    <r>
      <rPr>
        <sz val="11"/>
        <rFont val="Century"/>
        <family val="1"/>
      </rPr>
      <t>1</t>
    </r>
    <r>
      <rPr>
        <sz val="11"/>
        <rFont val="ＭＳ 明朝"/>
        <family val="1"/>
        <charset val="128"/>
      </rPr>
      <t>日　　　　大型クラゲ調査　　</t>
    </r>
    <r>
      <rPr>
        <sz val="11"/>
        <rFont val="Century"/>
        <family val="1"/>
      </rPr>
      <t>10</t>
    </r>
    <r>
      <rPr>
        <sz val="11"/>
        <rFont val="ＭＳ 明朝"/>
        <family val="1"/>
        <charset val="128"/>
      </rPr>
      <t>日　　　　その他　　</t>
    </r>
    <r>
      <rPr>
        <sz val="11"/>
        <rFont val="Century"/>
        <family val="1"/>
      </rPr>
      <t>10</t>
    </r>
    <r>
      <rPr>
        <sz val="11"/>
        <rFont val="ＭＳ 明朝"/>
        <family val="1"/>
        <charset val="128"/>
      </rPr>
      <t>日</t>
    </r>
    <rPh sb="3" eb="5">
      <t>エンガン</t>
    </rPh>
    <rPh sb="5" eb="7">
      <t>カイヨウ</t>
    </rPh>
    <rPh sb="7" eb="8">
      <t>カン</t>
    </rPh>
    <rPh sb="8" eb="9">
      <t>ソク</t>
    </rPh>
    <rPh sb="12" eb="13">
      <t>ニチ</t>
    </rPh>
    <rPh sb="17" eb="21">
      <t>ギョショウカンケイ</t>
    </rPh>
    <rPh sb="21" eb="23">
      <t>チョウサ</t>
    </rPh>
    <rPh sb="26" eb="27">
      <t>ニチ</t>
    </rPh>
    <rPh sb="31" eb="33">
      <t>オオガタ</t>
    </rPh>
    <rPh sb="36" eb="38">
      <t>チョウサ</t>
    </rPh>
    <rPh sb="42" eb="43">
      <t>ニチ</t>
    </rPh>
    <rPh sb="49" eb="50">
      <t>タ</t>
    </rPh>
    <rPh sb="54" eb="55">
      <t>ニチ</t>
    </rPh>
    <phoneticPr fontId="14"/>
  </si>
  <si>
    <r>
      <rPr>
        <sz val="14"/>
        <rFont val="ＭＳ 明朝"/>
        <family val="1"/>
        <charset val="128"/>
      </rPr>
      <t>１１　漁業取締・調査</t>
    </r>
    <rPh sb="3" eb="5">
      <t>ギョギョウ</t>
    </rPh>
    <rPh sb="5" eb="7">
      <t>トリシマリ</t>
    </rPh>
    <rPh sb="8" eb="10">
      <t>チョウサ</t>
    </rPh>
    <phoneticPr fontId="14"/>
  </si>
  <si>
    <r>
      <rPr>
        <sz val="11"/>
        <rFont val="ＭＳ 明朝"/>
        <family val="1"/>
        <charset val="128"/>
      </rPr>
      <t>　海面の陸上取締では、違反が前年度の</t>
    </r>
    <r>
      <rPr>
        <sz val="11"/>
        <rFont val="Century"/>
        <family val="1"/>
      </rPr>
      <t>2</t>
    </r>
    <r>
      <rPr>
        <sz val="11"/>
        <rFont val="ＭＳ 明朝"/>
        <family val="1"/>
        <charset val="128"/>
      </rPr>
      <t>件から</t>
    </r>
    <r>
      <rPr>
        <sz val="11"/>
        <rFont val="Century"/>
        <family val="1"/>
      </rPr>
      <t>0</t>
    </r>
    <r>
      <rPr>
        <sz val="11"/>
        <rFont val="ＭＳ 明朝"/>
        <family val="1"/>
        <charset val="128"/>
      </rPr>
      <t>件となった。</t>
    </r>
    <rPh sb="1" eb="3">
      <t>カイメン</t>
    </rPh>
    <rPh sb="4" eb="6">
      <t>リクジョウ</t>
    </rPh>
    <rPh sb="6" eb="8">
      <t>トリシマ</t>
    </rPh>
    <rPh sb="11" eb="13">
      <t>イハン</t>
    </rPh>
    <rPh sb="14" eb="17">
      <t>ゼンネンド</t>
    </rPh>
    <rPh sb="19" eb="20">
      <t>ケン</t>
    </rPh>
    <rPh sb="23" eb="24">
      <t>ケン</t>
    </rPh>
    <phoneticPr fontId="14"/>
  </si>
  <si>
    <t>団体検査指導室長</t>
    <rPh sb="4" eb="6">
      <t>シドウ</t>
    </rPh>
    <phoneticPr fontId="14"/>
  </si>
  <si>
    <r>
      <rPr>
        <sz val="11"/>
        <rFont val="ＭＳ 明朝"/>
        <family val="1"/>
        <charset val="128"/>
      </rPr>
      <t>調整規則違反が</t>
    </r>
    <r>
      <rPr>
        <sz val="11"/>
        <rFont val="Century"/>
        <family val="1"/>
      </rPr>
      <t>7</t>
    </r>
    <r>
      <rPr>
        <sz val="11"/>
        <rFont val="ＭＳ 明朝"/>
        <family val="1"/>
        <charset val="128"/>
      </rPr>
      <t>件から</t>
    </r>
    <r>
      <rPr>
        <sz val="11"/>
        <rFont val="Century"/>
        <family val="1"/>
      </rPr>
      <t>1</t>
    </r>
    <r>
      <rPr>
        <sz val="11"/>
        <rFont val="ＭＳ 明朝"/>
        <family val="1"/>
        <charset val="128"/>
      </rPr>
      <t>件に、海区指示違反が前年の</t>
    </r>
    <r>
      <rPr>
        <sz val="11"/>
        <rFont val="Century"/>
        <family val="1"/>
      </rPr>
      <t>14</t>
    </r>
    <r>
      <rPr>
        <sz val="11"/>
        <rFont val="ＭＳ 明朝"/>
        <family val="1"/>
        <charset val="128"/>
      </rPr>
      <t>件から</t>
    </r>
    <r>
      <rPr>
        <sz val="11"/>
        <rFont val="Century"/>
        <family val="1"/>
      </rPr>
      <t>3</t>
    </r>
    <r>
      <rPr>
        <sz val="11"/>
        <rFont val="ＭＳ 明朝"/>
        <family val="1"/>
        <charset val="128"/>
      </rPr>
      <t>件に減少した。</t>
    </r>
    <rPh sb="0" eb="2">
      <t>チョウセイ</t>
    </rPh>
    <rPh sb="2" eb="4">
      <t>キソク</t>
    </rPh>
    <rPh sb="4" eb="6">
      <t>イハン</t>
    </rPh>
    <rPh sb="8" eb="9">
      <t>ケン</t>
    </rPh>
    <rPh sb="12" eb="13">
      <t>ケン</t>
    </rPh>
    <rPh sb="15" eb="16">
      <t>ウミ</t>
    </rPh>
    <rPh sb="16" eb="17">
      <t>ク</t>
    </rPh>
    <rPh sb="17" eb="19">
      <t>シジ</t>
    </rPh>
    <rPh sb="19" eb="21">
      <t>イハン</t>
    </rPh>
    <rPh sb="22" eb="24">
      <t>ゼンネン</t>
    </rPh>
    <rPh sb="27" eb="28">
      <t>ケン</t>
    </rPh>
    <rPh sb="31" eb="32">
      <t>ケン</t>
    </rPh>
    <rPh sb="33" eb="35">
      <t>ゲンショウ</t>
    </rPh>
    <phoneticPr fontId="14"/>
  </si>
  <si>
    <r>
      <rPr>
        <sz val="11"/>
        <rFont val="ＭＳ 明朝"/>
        <family val="1"/>
        <charset val="128"/>
      </rPr>
      <t>第</t>
    </r>
    <r>
      <rPr>
        <sz val="11"/>
        <rFont val="Century"/>
        <family val="1"/>
      </rPr>
      <t>34</t>
    </r>
    <r>
      <rPr>
        <sz val="11"/>
        <rFont val="ＭＳ 明朝"/>
        <family val="1"/>
        <charset val="128"/>
      </rPr>
      <t>号</t>
    </r>
    <rPh sb="3" eb="4">
      <t>ゴウ</t>
    </rPh>
    <phoneticPr fontId="66"/>
  </si>
  <si>
    <t xml:space="preserve">   また、由良地区において、箕輪、枡川、高瀬川ふ化場で飼育された稚魚を購入して海中飼育を実施し、140千尾を沿岸に放流した。</t>
  </si>
  <si>
    <t>枡川鮭漁業生産組合</t>
  </si>
  <si>
    <t>枡川</t>
  </si>
  <si>
    <t>箕輪から50千尾と枡川から50千尾の合計100千尾の稚魚を移入した。</t>
    <rPh sb="0" eb="2">
      <t>ミノワ</t>
    </rPh>
    <rPh sb="6" eb="8">
      <t>センビ</t>
    </rPh>
    <rPh sb="15" eb="17">
      <t>センビ</t>
    </rPh>
    <rPh sb="18" eb="20">
      <t>ゴウケイ</t>
    </rPh>
    <rPh sb="23" eb="25">
      <t>センビ</t>
    </rPh>
    <rPh sb="26" eb="28">
      <t>チギョ</t>
    </rPh>
    <rPh sb="29" eb="31">
      <t>イニュウ</t>
    </rPh>
    <phoneticPr fontId="4"/>
  </si>
  <si>
    <t>箕輪、枡川、高瀬川ふ化場供給</t>
  </si>
  <si>
    <t>枡川鮭</t>
  </si>
  <si>
    <r>
      <rPr>
        <sz val="11"/>
        <rFont val="ＭＳ 明朝"/>
        <family val="1"/>
        <charset val="128"/>
      </rPr>
      <t>そ　の　他</t>
    </r>
    <rPh sb="4" eb="5">
      <t>タ</t>
    </rPh>
    <phoneticPr fontId="66"/>
  </si>
  <si>
    <t>べにずわいがに</t>
    <phoneticPr fontId="4"/>
  </si>
  <si>
    <t>かご漁業</t>
    <phoneticPr fontId="4"/>
  </si>
  <si>
    <r>
      <rPr>
        <sz val="11"/>
        <rFont val="ＭＳ 明朝"/>
        <family val="1"/>
        <charset val="128"/>
      </rPr>
      <t>航海用電子海図表示装置</t>
    </r>
    <phoneticPr fontId="14"/>
  </si>
  <si>
    <r>
      <rPr>
        <sz val="11"/>
        <rFont val="ＭＳ 明朝"/>
        <family val="1"/>
        <charset val="128"/>
      </rPr>
      <t>減揺装置</t>
    </r>
    <phoneticPr fontId="14"/>
  </si>
  <si>
    <r>
      <rPr>
        <sz val="11"/>
        <rFont val="ＭＳ 明朝"/>
        <family val="1"/>
        <charset val="128"/>
      </rPr>
      <t>カラー魚群探知機</t>
    </r>
    <phoneticPr fontId="14"/>
  </si>
  <si>
    <r>
      <rPr>
        <sz val="11"/>
        <rFont val="ＭＳ 明朝"/>
        <family val="1"/>
        <charset val="128"/>
      </rPr>
      <t>　</t>
    </r>
    <r>
      <rPr>
        <sz val="11"/>
        <rFont val="Century"/>
        <family val="1"/>
      </rPr>
      <t>D</t>
    </r>
    <r>
      <rPr>
        <sz val="11"/>
        <rFont val="ＭＳ 明朝"/>
        <family val="1"/>
        <charset val="128"/>
      </rPr>
      <t>　</t>
    </r>
    <r>
      <rPr>
        <sz val="11"/>
        <rFont val="Century"/>
        <family val="1"/>
      </rPr>
      <t>1,854kW×2</t>
    </r>
    <phoneticPr fontId="14"/>
  </si>
  <si>
    <r>
      <rPr>
        <sz val="11"/>
        <rFont val="ＭＳ 明朝"/>
        <family val="1"/>
        <charset val="128"/>
      </rPr>
      <t>記録式魚群探知機</t>
    </r>
    <phoneticPr fontId="14"/>
  </si>
  <si>
    <r>
      <rPr>
        <sz val="11"/>
        <color indexed="8"/>
        <rFont val="ＭＳ 明朝"/>
        <family val="1"/>
        <charset val="128"/>
      </rPr>
      <t>　</t>
    </r>
    <r>
      <rPr>
        <sz val="11"/>
        <color indexed="8"/>
        <rFont val="Century"/>
        <family val="1"/>
      </rPr>
      <t>D</t>
    </r>
    <r>
      <rPr>
        <sz val="11"/>
        <color indexed="8"/>
        <rFont val="ＭＳ 明朝"/>
        <family val="1"/>
        <charset val="128"/>
      </rPr>
      <t>　　</t>
    </r>
    <r>
      <rPr>
        <sz val="11"/>
        <color indexed="8"/>
        <rFont val="Century"/>
        <family val="1"/>
      </rPr>
      <t xml:space="preserve"> 55kW×1</t>
    </r>
    <phoneticPr fontId="14"/>
  </si>
  <si>
    <r>
      <rPr>
        <sz val="11"/>
        <rFont val="ＭＳ 明朝"/>
        <family val="1"/>
        <charset val="128"/>
      </rPr>
      <t>電動測深機</t>
    </r>
    <phoneticPr fontId="14"/>
  </si>
  <si>
    <r>
      <t xml:space="preserve">3 </t>
    </r>
    <r>
      <rPr>
        <sz val="10"/>
        <color theme="1"/>
        <rFont val="ＭＳ 明朝"/>
        <family val="1"/>
        <charset val="128"/>
      </rPr>
      <t>委員会･附属機関等･･･････････････････････････</t>
    </r>
    <r>
      <rPr>
        <sz val="10"/>
        <color theme="1"/>
        <rFont val="Yu Gothic"/>
        <family val="1"/>
        <charset val="128"/>
      </rPr>
      <t>･････</t>
    </r>
    <phoneticPr fontId="4"/>
  </si>
  <si>
    <r>
      <t xml:space="preserve">5 </t>
    </r>
    <r>
      <rPr>
        <sz val="10"/>
        <color theme="1"/>
        <rFont val="ＭＳ 明朝"/>
        <family val="1"/>
        <charset val="128"/>
      </rPr>
      <t>主要魚種の漁期･漁場･･･････････････････････････</t>
    </r>
    <r>
      <rPr>
        <sz val="10"/>
        <color theme="1"/>
        <rFont val="Yu Gothic"/>
        <family val="1"/>
        <charset val="128"/>
      </rPr>
      <t>･････</t>
    </r>
    <phoneticPr fontId="4"/>
  </si>
  <si>
    <r>
      <t xml:space="preserve">8 </t>
    </r>
    <r>
      <rPr>
        <sz val="10"/>
        <color theme="1"/>
        <rFont val="ＭＳ 明朝"/>
        <family val="1"/>
        <charset val="128"/>
      </rPr>
      <t>漁船勢力･････････････････････････････････････</t>
    </r>
    <r>
      <rPr>
        <sz val="10"/>
        <color theme="1"/>
        <rFont val="Yu Gothic"/>
        <family val="1"/>
        <charset val="128"/>
      </rPr>
      <t>･････</t>
    </r>
    <phoneticPr fontId="4"/>
  </si>
  <si>
    <t>　さけ人工ふ化場位置略図･････････････････････････</t>
  </si>
  <si>
    <r>
      <rPr>
        <sz val="10"/>
        <color theme="1"/>
        <rFont val="ＭＳ 明朝"/>
        <family val="1"/>
        <charset val="128"/>
      </rPr>
      <t>　ｱ</t>
    </r>
    <r>
      <rPr>
        <sz val="10"/>
        <color theme="1"/>
        <rFont val="Century"/>
        <family val="1"/>
      </rPr>
      <t xml:space="preserve"> </t>
    </r>
    <r>
      <rPr>
        <sz val="10"/>
        <color theme="1"/>
        <rFont val="ＭＳ 明朝"/>
        <family val="1"/>
        <charset val="128"/>
      </rPr>
      <t>魚種別漁獲量･･･････････････････････････････</t>
    </r>
    <r>
      <rPr>
        <sz val="10"/>
        <color theme="1"/>
        <rFont val="Yu Gothic"/>
        <family val="1"/>
        <charset val="128"/>
      </rPr>
      <t>･････</t>
    </r>
    <phoneticPr fontId="4"/>
  </si>
  <si>
    <r>
      <rPr>
        <sz val="10"/>
        <color theme="1"/>
        <rFont val="ＭＳ 明朝"/>
        <family val="1"/>
        <charset val="128"/>
      </rPr>
      <t>　ｲ</t>
    </r>
    <r>
      <rPr>
        <sz val="10"/>
        <color theme="1"/>
        <rFont val="Century"/>
        <family val="1"/>
      </rPr>
      <t xml:space="preserve"> </t>
    </r>
    <r>
      <rPr>
        <sz val="10"/>
        <color theme="1"/>
        <rFont val="ＭＳ 明朝"/>
        <family val="1"/>
        <charset val="128"/>
      </rPr>
      <t>魚種別生産額････････････････････････････････</t>
    </r>
    <r>
      <rPr>
        <sz val="10"/>
        <color theme="1"/>
        <rFont val="Yu Gothic"/>
        <family val="1"/>
        <charset val="128"/>
      </rPr>
      <t>･････</t>
    </r>
    <phoneticPr fontId="4"/>
  </si>
  <si>
    <r>
      <rPr>
        <sz val="10"/>
        <color theme="1"/>
        <rFont val="ＭＳ 明朝"/>
        <family val="1"/>
        <charset val="128"/>
      </rPr>
      <t>　ｶ</t>
    </r>
    <r>
      <rPr>
        <sz val="10"/>
        <color theme="1"/>
        <rFont val="Century"/>
        <family val="1"/>
      </rPr>
      <t xml:space="preserve"> </t>
    </r>
    <r>
      <rPr>
        <sz val="10"/>
        <color theme="1"/>
        <rFont val="ＭＳ 明朝"/>
        <family val="1"/>
        <charset val="128"/>
      </rPr>
      <t>地区別生産額････････････････････････････････</t>
    </r>
    <r>
      <rPr>
        <sz val="10"/>
        <color theme="1"/>
        <rFont val="Yu Gothic"/>
        <family val="1"/>
        <charset val="128"/>
      </rPr>
      <t>･････</t>
    </r>
    <phoneticPr fontId="4"/>
  </si>
  <si>
    <r>
      <t xml:space="preserve">11 </t>
    </r>
    <r>
      <rPr>
        <sz val="10"/>
        <color theme="1"/>
        <rFont val="ＭＳ 明朝"/>
        <family val="1"/>
        <charset val="128"/>
      </rPr>
      <t>漁業取締･調査･月峯･･････････････････････････････</t>
    </r>
    <r>
      <rPr>
        <sz val="10"/>
        <color theme="1"/>
        <rFont val="Yu Gothic"/>
        <family val="1"/>
        <charset val="128"/>
      </rPr>
      <t>･････</t>
    </r>
    <rPh sb="11" eb="13">
      <t>ツキミネ</t>
    </rPh>
    <phoneticPr fontId="4"/>
  </si>
  <si>
    <t>(1)さけ人工ふ化放流事業</t>
  </si>
  <si>
    <t>　 沿岸漁獲数は63,698尾(前年比113％)、河川捕獲数は159,808尾(前年比125％)であった。沿岸漁獲の合計は前年並みとなったが、前期群は平年の71％に留まった。一方、河川捕獲は前期・後期ともに好調で、</t>
    <rPh sb="53" eb="55">
      <t>エンガン</t>
    </rPh>
    <rPh sb="55" eb="57">
      <t>ギョカク</t>
    </rPh>
    <rPh sb="58" eb="60">
      <t>ゴウケイ</t>
    </rPh>
    <rPh sb="61" eb="64">
      <t>ゼンネンナ</t>
    </rPh>
    <rPh sb="71" eb="73">
      <t>ゼンキ</t>
    </rPh>
    <rPh sb="73" eb="74">
      <t>グン</t>
    </rPh>
    <rPh sb="75" eb="77">
      <t>ヘイネン</t>
    </rPh>
    <rPh sb="82" eb="83">
      <t>トド</t>
    </rPh>
    <rPh sb="87" eb="89">
      <t>イッポウ</t>
    </rPh>
    <rPh sb="90" eb="92">
      <t>カセン</t>
    </rPh>
    <rPh sb="92" eb="94">
      <t>ホカク</t>
    </rPh>
    <rPh sb="95" eb="97">
      <t>ゼンキ</t>
    </rPh>
    <rPh sb="98" eb="100">
      <t>コウキ</t>
    </rPh>
    <rPh sb="103" eb="105">
      <t>コウチョウ</t>
    </rPh>
    <phoneticPr fontId="14"/>
  </si>
  <si>
    <t xml:space="preserve"> 採卵数   (千粒)</t>
  </si>
  <si>
    <t>(9)その他の団体･････････････････････････････････････</t>
  </si>
  <si>
    <t>　(1)山形県酒田漁業無線局････････････････････････</t>
  </si>
  <si>
    <t>　(2)山形県漁業協同組合漁業無線局････････････････</t>
  </si>
  <si>
    <t>　(1)金融制度別貸出残高･･･････････････････････････････</t>
  </si>
  <si>
    <t>4 水産関係歳出決算の概要(一般会計)･･････････････････</t>
  </si>
  <si>
    <t>　(2)漁業近代化資金平成25年度融資実績････････････････</t>
  </si>
  <si>
    <t>　(1)漁港及び漁港海岸整備事業････････････････････</t>
  </si>
  <si>
    <t>　(3)沿岸漁業改善資金平成25年度融資実績･･････････････</t>
  </si>
  <si>
    <t>　(2)魚礁及び漁港海岸整備事業････････････････････</t>
    <rPh sb="4" eb="6">
      <t>ギョショウ</t>
    </rPh>
    <rPh sb="6" eb="7">
      <t>オヨ</t>
    </rPh>
    <phoneticPr fontId="4"/>
  </si>
  <si>
    <t>　(1)漁港･港湾施設一覧表･･････････････････････････････</t>
  </si>
  <si>
    <t>　(1)さけ人工ふ化放流事業････････････････････････</t>
  </si>
  <si>
    <t>　(2)漁港管理･････････････････････････････････････････</t>
  </si>
  <si>
    <t>(1)海面生産高</t>
  </si>
  <si>
    <t>　(2)さけ海中飼育放流事業････････････････････････</t>
  </si>
  <si>
    <t>　(3)あわび放流事業･･････････････････････････････</t>
  </si>
  <si>
    <t>　(4)ひらめ放流事業･･････････････････････････････</t>
  </si>
  <si>
    <t>　(1)新規就業者数････････････････････････････････</t>
  </si>
  <si>
    <t>　(2)短期研修････････････････････････････････････</t>
  </si>
  <si>
    <t>　(3)長期研修(技術研修) ･･････････････････････････</t>
  </si>
  <si>
    <t>(2)内水面生産高</t>
  </si>
  <si>
    <t>　(4)新規漁業就業者準備研修･･････････････････････</t>
  </si>
  <si>
    <t>　(1)庄内浜文化伝道師講座････････････････････････</t>
  </si>
  <si>
    <t>　(1)漁業権免許件数･･････････････････････････････</t>
  </si>
  <si>
    <t>　(1)山形県漁業協同組合･･････････････････････････</t>
  </si>
  <si>
    <t>　(2)漁業種類別､地区別､知事許可隻数･･････････････</t>
  </si>
  <si>
    <t>　(2)内水面漁業協同組合･･････････････････････････</t>
  </si>
  <si>
    <t>　(3)入会許可漁業････････････････････････････････</t>
  </si>
  <si>
    <t>　(3)業種別漁業協同組合･･････････････････････････</t>
  </si>
  <si>
    <t>　(4)小型いかつり漁業､許可隻数(道県別)････････････</t>
  </si>
  <si>
    <t>　(4)漁業生産組合････････････････････････････････</t>
  </si>
  <si>
    <t>　(5)大臣許可漁業････････････････････････････････</t>
  </si>
  <si>
    <t>　(5)漁業協同組合連合会･･････････････････････････</t>
  </si>
  <si>
    <t>　(6)沿岸くろまぐろ漁業承認件数･･････････････････</t>
  </si>
  <si>
    <t>　(6)全国広域漁船保険組合山形県支所･･････････････</t>
  </si>
  <si>
    <t>　(7)遊漁船業登録件数････････････････････････････</t>
  </si>
  <si>
    <t>　(7)山形県漁業信用基金協会･･････････････････････</t>
  </si>
  <si>
    <t>　(8)全国合同漁業共済組合山形県事務所･････････････････</t>
  </si>
  <si>
    <t>(農政企画) 2424・2286</t>
    <rPh sb="1" eb="3">
      <t>ノウセイ</t>
    </rPh>
    <rPh sb="3" eb="5">
      <t>キカク</t>
    </rPh>
    <phoneticPr fontId="14"/>
  </si>
  <si>
    <t>(農業経営) 2428</t>
    <rPh sb="1" eb="5">
      <t>ノウギョウケイエイ</t>
    </rPh>
    <phoneticPr fontId="14"/>
  </si>
  <si>
    <t>(水産振興課) 2477･2478</t>
    <rPh sb="1" eb="3">
      <t>スイサン</t>
    </rPh>
    <rPh sb="3" eb="5">
      <t>シンコウ</t>
    </rPh>
    <rPh sb="5" eb="6">
      <t>カ</t>
    </rPh>
    <phoneticPr fontId="14"/>
  </si>
  <si>
    <t>(農政企画課)</t>
  </si>
  <si>
    <t>(水産振興課)</t>
    <rPh sb="1" eb="3">
      <t>スイサン</t>
    </rPh>
    <rPh sb="3" eb="5">
      <t>シンコウ</t>
    </rPh>
    <phoneticPr fontId="14"/>
  </si>
  <si>
    <t>総務担当(総務係)</t>
  </si>
  <si>
    <t>(代表) 0234-24-6161</t>
  </si>
  <si>
    <t xml:space="preserve"> (35名 [うち併任1名] )</t>
  </si>
  <si>
    <t>(総務担当)6161･6040</t>
  </si>
  <si>
    <t>(振興普及) 6045</t>
  </si>
  <si>
    <t>(漁港整備) 6044</t>
  </si>
  <si>
    <t>水産基盤(漁港､漁場)整備･海岸施設整備</t>
  </si>
  <si>
    <t>(漁業調整) 6046</t>
  </si>
  <si>
    <t>(豊かな海づくり) 6041</t>
  </si>
  <si>
    <t>漁業監視調査船月峯(52ﾄﾝ､馬力1,854kW×2)</t>
  </si>
  <si>
    <t>水産試験場(22名)</t>
  </si>
  <si>
    <t>総務課(庶務係)</t>
  </si>
  <si>
    <t>(代表) 0235-33-3150</t>
  </si>
  <si>
    <t>漁海況予報､漁場調査､資源評価･管理研究､漁業試験調査船最上丸(98ﾄﾝ､900馬力)</t>
  </si>
  <si>
    <t xml:space="preserve">内水面水産試験場(8名)  </t>
  </si>
  <si>
    <t>(4名 [うち併任3名] )</t>
  </si>
  <si>
    <t>(5名 [うち併任5名] )</t>
  </si>
  <si>
    <t>(4年)</t>
  </si>
  <si>
    <t xml:space="preserve">４　水産関係歳出決算の概要(一般会計) </t>
  </si>
  <si>
    <t>平成25年度(単位：千円)</t>
  </si>
  <si>
    <t>平成25年度(単位:千円)</t>
  </si>
  <si>
    <t>主な漁場(水深m)</t>
  </si>
  <si>
    <t>一本釣り(火光利用)</t>
  </si>
  <si>
    <t>最上川(河口部)</t>
  </si>
  <si>
    <t>一本釣り(ひらめ)</t>
  </si>
  <si>
    <t>飛島西側500以浅(許可漁場)</t>
  </si>
  <si>
    <t>※総経営体数は416経営体で､前回調査(H18)前年より12経営体減少した｡ 　</t>
  </si>
  <si>
    <t>(平成20年漁業ｾﾝｻｽ)</t>
  </si>
  <si>
    <t>(漁協統計)</t>
  </si>
  <si>
    <t xml:space="preserve">   (漁協統計)</t>
  </si>
  <si>
    <t xml:space="preserve"> (2)内水面生産高</t>
  </si>
  <si>
    <t>(1)  漁業権免許件数</t>
  </si>
  <si>
    <t>(3) 入会許可漁業</t>
  </si>
  <si>
    <t>新潟海区との委員会協定(甲区域)</t>
  </si>
  <si>
    <t>新潟海区との委員会協定(乙区域)</t>
  </si>
  <si>
    <t>(</t>
  </si>
  <si>
    <t>( )内は協定の有効期間</t>
  </si>
  <si>
    <t>(4) 小型いかつり漁業､許可隻数(道県別)</t>
  </si>
  <si>
    <t>3(3)</t>
  </si>
  <si>
    <t>2(2)</t>
  </si>
  <si>
    <t>5(5)</t>
  </si>
  <si>
    <t>74(3)</t>
  </si>
  <si>
    <t>52(2)</t>
  </si>
  <si>
    <t>266(5)</t>
  </si>
  <si>
    <t>うち( )内は本県の陸揚げなし</t>
  </si>
  <si>
    <t xml:space="preserve">(5) 大臣許可漁業      </t>
  </si>
  <si>
    <t>(7) 遊漁船業登録件数</t>
  </si>
  <si>
    <t>　Ⅰ　漁業種類別違反状況()内は前年度比増減数</t>
    <rPh sb="3" eb="5">
      <t>ギョギョウ</t>
    </rPh>
    <rPh sb="5" eb="7">
      <t>シュルイ</t>
    </rPh>
    <rPh sb="7" eb="8">
      <t>ベツ</t>
    </rPh>
    <rPh sb="8" eb="10">
      <t>イハン</t>
    </rPh>
    <rPh sb="10" eb="12">
      <t>ジョウキョウ</t>
    </rPh>
    <rPh sb="14" eb="15">
      <t>ナイ</t>
    </rPh>
    <rPh sb="16" eb="20">
      <t>ゼンネンドヒ</t>
    </rPh>
    <rPh sb="20" eb="22">
      <t>ゾウゲン</t>
    </rPh>
    <rPh sb="22" eb="23">
      <t>カズ</t>
    </rPh>
    <phoneticPr fontId="14"/>
  </si>
  <si>
    <t>(－17件)</t>
    <rPh sb="4" eb="5">
      <t>ケン</t>
    </rPh>
    <phoneticPr fontId="14"/>
  </si>
  <si>
    <t>(±0件)</t>
  </si>
  <si>
    <t>(※調整規則：山形県海面漁業調整規則、海区指示：山形海区漁業調整委員会指示)</t>
    <rPh sb="2" eb="4">
      <t>チョウセイ</t>
    </rPh>
    <rPh sb="4" eb="6">
      <t>キソク</t>
    </rPh>
    <rPh sb="7" eb="10">
      <t>ヤマガタケン</t>
    </rPh>
    <rPh sb="10" eb="12">
      <t>カイメン</t>
    </rPh>
    <rPh sb="12" eb="14">
      <t>ギョギョウ</t>
    </rPh>
    <rPh sb="14" eb="16">
      <t>チョウセイ</t>
    </rPh>
    <rPh sb="16" eb="18">
      <t>キソク</t>
    </rPh>
    <rPh sb="19" eb="21">
      <t>カイク</t>
    </rPh>
    <rPh sb="21" eb="23">
      <t>シジ</t>
    </rPh>
    <rPh sb="24" eb="26">
      <t>ヤマガタ</t>
    </rPh>
    <rPh sb="26" eb="28">
      <t>カイク</t>
    </rPh>
    <rPh sb="28" eb="30">
      <t>ギョギョウ</t>
    </rPh>
    <rPh sb="30" eb="32">
      <t>チョウセイ</t>
    </rPh>
    <rPh sb="32" eb="35">
      <t>イインカイ</t>
    </rPh>
    <rPh sb="35" eb="37">
      <t>シジ</t>
    </rPh>
    <phoneticPr fontId="14"/>
  </si>
  <si>
    <t>　長さ(全長) 25.90メートル</t>
  </si>
  <si>
    <t>無線電話 (SSB 10W、DSB 1W、</t>
  </si>
  <si>
    <t xml:space="preserve"> 　〃 (登録)   25.45メートル</t>
  </si>
  <si>
    <t>(2)　山形県漁業協同組合漁業無線局</t>
  </si>
  <si>
    <t>周波数(KHz)</t>
  </si>
  <si>
    <t>(1)漁港及び漁港海岸整備事業等</t>
    <rPh sb="15" eb="16">
      <t>トウ</t>
    </rPh>
    <phoneticPr fontId="14"/>
  </si>
  <si>
    <t>国庫補助金(補助率)</t>
  </si>
  <si>
    <t>東防波堤(A)嵩上</t>
    <rPh sb="0" eb="4">
      <t>ヒガシボウハテイ</t>
    </rPh>
    <rPh sb="7" eb="8">
      <t>タカ</t>
    </rPh>
    <rPh sb="8" eb="9">
      <t>ウエ</t>
    </rPh>
    <phoneticPr fontId="4"/>
  </si>
  <si>
    <t>(8/10)</t>
  </si>
  <si>
    <t>(2/10)</t>
  </si>
  <si>
    <t>南防波堤(1)及び(2)は、災害復旧事業との合併施工。　　　　　　　　　　　　　繰越</t>
    <rPh sb="0" eb="4">
      <t>ミナミボウハテイ</t>
    </rPh>
    <rPh sb="7" eb="8">
      <t>オヨ</t>
    </rPh>
    <rPh sb="14" eb="16">
      <t>サイガイ</t>
    </rPh>
    <rPh sb="16" eb="18">
      <t>フッキュウ</t>
    </rPh>
    <rPh sb="18" eb="20">
      <t>ジギョウ</t>
    </rPh>
    <rPh sb="22" eb="24">
      <t>ガッペイ</t>
    </rPh>
    <rPh sb="24" eb="26">
      <t>セコウ</t>
    </rPh>
    <rPh sb="40" eb="42">
      <t>クリコシ</t>
    </rPh>
    <phoneticPr fontId="4"/>
  </si>
  <si>
    <t>南防波堤(1),(2)改良　　</t>
    <rPh sb="0" eb="1">
      <t>ミナミ</t>
    </rPh>
    <rPh sb="1" eb="2">
      <t>ボウ</t>
    </rPh>
    <rPh sb="3" eb="4">
      <t>ツツミ</t>
    </rPh>
    <rPh sb="11" eb="13">
      <t>カイリョウ</t>
    </rPh>
    <phoneticPr fontId="14"/>
  </si>
  <si>
    <t>(5/10)</t>
  </si>
  <si>
    <t>(2)漁礁及び増殖施設設置事業</t>
    <rPh sb="3" eb="5">
      <t>ギョショウ</t>
    </rPh>
    <rPh sb="5" eb="6">
      <t>オヨ</t>
    </rPh>
    <rPh sb="7" eb="9">
      <t>ゾウショク</t>
    </rPh>
    <rPh sb="9" eb="11">
      <t>シセツ</t>
    </rPh>
    <rPh sb="11" eb="15">
      <t>セッチジギョウ</t>
    </rPh>
    <phoneticPr fontId="4"/>
  </si>
  <si>
    <t>A=0.6ha (N=70基)</t>
    <rPh sb="13" eb="14">
      <t>キ</t>
    </rPh>
    <phoneticPr fontId="4"/>
  </si>
  <si>
    <t>(3)  あわび放流事業</t>
  </si>
  <si>
    <t>漁協・市・県放流(試験)放流  　　</t>
    <rPh sb="5" eb="6">
      <t>ケン</t>
    </rPh>
    <rPh sb="6" eb="8">
      <t>ホウリュウ</t>
    </rPh>
    <rPh sb="9" eb="11">
      <t>シケン</t>
    </rPh>
    <rPh sb="12" eb="14">
      <t>ホウリュウ</t>
    </rPh>
    <phoneticPr fontId="14"/>
  </si>
  <si>
    <t>　　(殻長25mm以上)</t>
  </si>
  <si>
    <t>　　　(水高放流22mm)</t>
  </si>
  <si>
    <t>(4)  ひらめ放流事業</t>
  </si>
  <si>
    <t xml:space="preserve"> 鶴岡市 (旧温海町)</t>
  </si>
  <si>
    <t>(１)新規就業者数</t>
  </si>
  <si>
    <t>(２)短期研修</t>
  </si>
  <si>
    <t xml:space="preserve"> (1) 山形県漁業協同組合</t>
  </si>
  <si>
    <t>組合名
(設立年月日)</t>
  </si>
  <si>
    <t>組合員数(人)</t>
  </si>
  <si>
    <t>役職員(人)</t>
  </si>
  <si>
    <t>山形県漁業
協同組合
(昭40.7.1)</t>
  </si>
  <si>
    <t>(県漁協)</t>
  </si>
  <si>
    <t>酒田市(飛島を除く)</t>
  </si>
  <si>
    <t>(注)本所には､全漁連(出向職員2名)製氷工場(5名)水産加工場(6名)を含む｡</t>
  </si>
  <si>
    <t>　(2)　内水面漁業協同組合</t>
  </si>
  <si>
    <t>(サクラマス)</t>
  </si>
  <si>
    <t>(3)　業種別漁業協同組合</t>
  </si>
  <si>
    <t>(4)　漁業生産組合</t>
  </si>
  <si>
    <t>(5)　漁業協同組合連合会</t>
  </si>
  <si>
    <t xml:space="preserve"> (7)　山形県漁業信用基金協会</t>
  </si>
  <si>
    <t>(9)　その他の団体</t>
  </si>
  <si>
    <t xml:space="preserve"> (1)　金融制度別貸出残高</t>
  </si>
  <si>
    <t xml:space="preserve"> (2)　漁業近代化資金平成２５年度融資実績</t>
  </si>
  <si>
    <t xml:space="preserve"> (3)　沿岸漁業改善資金平成２５年度融資実績</t>
  </si>
  <si>
    <t xml:space="preserve">   (132.5)      　－</t>
  </si>
  <si>
    <t xml:space="preserve"> (1,761.1) 
    611.9</t>
  </si>
  <si>
    <t xml:space="preserve">   (279.8) 
    59.8  </t>
  </si>
  <si>
    <t xml:space="preserve">   (313.5)      　－</t>
  </si>
  <si>
    <t>(441.3)
425.3</t>
  </si>
  <si>
    <t>他の5港は週に1回以上漁港監視員あるいは嘱託職員による巡視を行なっている。(平成25年度実績)</t>
  </si>
  <si>
    <t>(飛島漁港を除く)</t>
  </si>
  <si>
    <t>(平成26年4月1日)</t>
    <rPh sb="5" eb="6">
      <t>ネン</t>
    </rPh>
    <rPh sb="7" eb="8">
      <t>ガツ</t>
    </rPh>
    <rPh sb="9" eb="10">
      <t>ニチ</t>
    </rPh>
    <phoneticPr fontId="14"/>
  </si>
  <si>
    <t>(兼)課長</t>
    <rPh sb="1" eb="2">
      <t>ケン</t>
    </rPh>
    <rPh sb="3" eb="5">
      <t>カチョウ</t>
    </rPh>
    <phoneticPr fontId="14"/>
  </si>
  <si>
    <t>(注)ラウンドの為、計と内訳とは必ずしも一致しない場合がある。</t>
    <rPh sb="1" eb="2">
      <t>チュウ</t>
    </rPh>
    <rPh sb="8" eb="9">
      <t>タメ</t>
    </rPh>
    <rPh sb="10" eb="11">
      <t>ケイ</t>
    </rPh>
    <rPh sb="12" eb="14">
      <t>ウチワケ</t>
    </rPh>
    <rPh sb="16" eb="17">
      <t>カナラ</t>
    </rPh>
    <rPh sb="20" eb="22">
      <t>イッチ</t>
    </rPh>
    <rPh sb="25" eb="27">
      <t>バアイ</t>
    </rPh>
    <phoneticPr fontId="4"/>
  </si>
  <si>
    <t>(農林水産統計)</t>
    <rPh sb="1" eb="3">
      <t>ノウリン</t>
    </rPh>
    <rPh sb="3" eb="5">
      <t>スイサン</t>
    </rPh>
    <rPh sb="5" eb="7">
      <t>トウケイ</t>
    </rPh>
    <phoneticPr fontId="14"/>
  </si>
  <si>
    <t xml:space="preserve"> なお､平成14年4月1日以降の馬力表示は、旧馬力と新馬力(kW)の2通りあるため表中の馬力数は、各々の数値をそのまま集計し表記している。</t>
    <rPh sb="41" eb="43">
      <t>ヒョウチュウ</t>
    </rPh>
    <rPh sb="44" eb="46">
      <t>バリキ</t>
    </rPh>
    <rPh sb="46" eb="47">
      <t>スウ</t>
    </rPh>
    <rPh sb="49" eb="51">
      <t>オノオノ</t>
    </rPh>
    <rPh sb="52" eb="54">
      <t>スウチ</t>
    </rPh>
    <rPh sb="59" eb="61">
      <t>シュウケイ</t>
    </rPh>
    <rPh sb="62" eb="64">
      <t>ヒョウキ</t>
    </rPh>
    <phoneticPr fontId="14"/>
  </si>
  <si>
    <t>(１)海面生産高</t>
    <rPh sb="3" eb="5">
      <t>カイメン</t>
    </rPh>
    <rPh sb="5" eb="7">
      <t>セイサン</t>
    </rPh>
    <rPh sb="7" eb="8">
      <t>タカ</t>
    </rPh>
    <phoneticPr fontId="14"/>
  </si>
  <si>
    <t>　　上位５魚種は、するめいか 2,540トン(全漁獲量に占める割合 40.3％)、たら 439トン、(同7.0％)、たい類 428トン(同6.8％)、</t>
  </si>
  <si>
    <t>　べにずわい 397トン(同6.3％)、はたはた 343トン(同5.4％)であった。</t>
  </si>
  <si>
    <t>　これを魚種別に多い物から見ていくと、するめいか 800百万円(全生産額に占める割合29.8％)、たい類 280百万円(同 10.4％)、</t>
  </si>
  <si>
    <t>ほっこくあかえび 135百万円(同 5.0％)、たら 132百万円(同4.9％)、はたはた 104百万円(同 3.9％)であった。</t>
  </si>
  <si>
    <t>　　漁獲量の多い上位５漁業種は、2,509トン(全漁獲量に占める割合 39.8％)、底びき網漁業 1,840トン(同 29.2％)、さけます定置網漁業 587トン(同 9.3％)、</t>
  </si>
  <si>
    <t>　かご漁業 455トン(同7.2％)、その他のはえなわ 251トン(同 4.0％)であった。</t>
  </si>
  <si>
    <t>　　生産額の多い5漁業種類は、底びき網漁業 910百万円(全生産額に占める割合 33.9％)、いか一本釣漁業 793百万円(同29.5％)、</t>
  </si>
  <si>
    <t>　その他のはえなわ漁業 248百万円(同 9.2％)、採貝藻漁業 171百万円(同6.4％)、さけます定置網漁業 150百万円(同 5.6％)であった。</t>
  </si>
  <si>
    <t>　　　　　(漁協統計)</t>
  </si>
  <si>
    <t xml:space="preserve">(2) 漁業種類別､地区別､知事許可隻数                                                                     　　       </t>
  </si>
  <si>
    <t>)</t>
  </si>
  <si>
    <t xml:space="preserve">(6) 沿岸くろまぐろ漁業承認件数(日本海・九州西広域漁業調整委員会承認)　　　 </t>
  </si>
  <si>
    <t>　 ｱﾏﾁｭｱ無線受信機)</t>
  </si>
  <si>
    <t>レーダー(ARPA付)</t>
  </si>
  <si>
    <t>捕獲尾数(尾)</t>
  </si>
  <si>
    <t>移殖卵数(千粒)</t>
  </si>
  <si>
    <t>収容卵数
(千粒)</t>
  </si>
  <si>
    <t>放流尾数
(千尾)</t>
  </si>
  <si>
    <t>(３)長期研修(技術研修)　</t>
    <rPh sb="3" eb="5">
      <t>チョウキ</t>
    </rPh>
    <rPh sb="5" eb="7">
      <t>ケンシュウ</t>
    </rPh>
    <rPh sb="8" eb="10">
      <t>ギジュツ</t>
    </rPh>
    <rPh sb="10" eb="12">
      <t>ケンシュウ</t>
    </rPh>
    <phoneticPr fontId="14"/>
  </si>
  <si>
    <t>(４)新規漁業就業者準備研修</t>
    <rPh sb="3" eb="5">
      <t>シンキ</t>
    </rPh>
    <rPh sb="5" eb="7">
      <t>ギョギョウ</t>
    </rPh>
    <rPh sb="7" eb="10">
      <t>シュウギョウシャ</t>
    </rPh>
    <rPh sb="10" eb="12">
      <t>ジュンビ</t>
    </rPh>
    <rPh sb="12" eb="14">
      <t>ケンシュウ</t>
    </rPh>
    <phoneticPr fontId="14"/>
  </si>
  <si>
    <t>(１)庄内浜文化伝道師講座(全47回、総参加者数 1,667名)</t>
    <rPh sb="3" eb="4">
      <t>ショウ</t>
    </rPh>
    <rPh sb="4" eb="5">
      <t>ナイ</t>
    </rPh>
    <rPh sb="5" eb="6">
      <t>ハマ</t>
    </rPh>
    <rPh sb="6" eb="8">
      <t>ブンカ</t>
    </rPh>
    <rPh sb="8" eb="11">
      <t>デンドウシ</t>
    </rPh>
    <rPh sb="11" eb="13">
      <t>コウザ</t>
    </rPh>
    <rPh sb="14" eb="15">
      <t>ゼン</t>
    </rPh>
    <phoneticPr fontId="14"/>
  </si>
  <si>
    <t>一般参加者(外国人含)</t>
    <rPh sb="0" eb="2">
      <t>イッパン</t>
    </rPh>
    <rPh sb="2" eb="5">
      <t>サンカシャ</t>
    </rPh>
    <rPh sb="6" eb="9">
      <t>ガイコクジン</t>
    </rPh>
    <rPh sb="9" eb="10">
      <t>フク</t>
    </rPh>
    <phoneticPr fontId="14"/>
  </si>
  <si>
    <t>組　合　名
(設立年月日)</t>
  </si>
  <si>
    <t>組合人数(人)</t>
  </si>
  <si>
    <t>役職員数(人)</t>
  </si>
  <si>
    <t>払込済
出資金
(千円)</t>
  </si>
  <si>
    <t>あゆ
(㎏)</t>
  </si>
  <si>
    <t>こい
(㎏)</t>
  </si>
  <si>
    <t>ふな
(㎏)</t>
  </si>
  <si>
    <t>うなぎ
(㎏)</t>
  </si>
  <si>
    <t>いわな
(尾)</t>
  </si>
  <si>
    <t>もくず
が　に
(尾)</t>
  </si>
  <si>
    <t>その他
(㎏)</t>
  </si>
  <si>
    <t>(尾)</t>
  </si>
  <si>
    <t>(昭25． 2． 7)</t>
  </si>
  <si>
    <t>(昭25．11． 4)</t>
  </si>
  <si>
    <t>西村山郡朝日町大字宮宿1184-8
　　佐　藤　利　雄(朝日町商工会館内)</t>
    <rPh sb="20" eb="21">
      <t>タスク</t>
    </rPh>
    <rPh sb="22" eb="23">
      <t>フジ</t>
    </rPh>
    <rPh sb="24" eb="25">
      <t>リ</t>
    </rPh>
    <rPh sb="26" eb="27">
      <t>ユウ</t>
    </rPh>
    <rPh sb="28" eb="30">
      <t>アサヒ</t>
    </rPh>
    <phoneticPr fontId="14"/>
  </si>
  <si>
    <t>(昭26． 6． 4)</t>
  </si>
  <si>
    <t>(昭27． 5．23)</t>
  </si>
  <si>
    <t>最上郡真室川町大字新町字天神460
    阿　部　武　志(真室川防災センター内)</t>
    <rPh sb="22" eb="23">
      <t>ア</t>
    </rPh>
    <rPh sb="24" eb="25">
      <t>ブ</t>
    </rPh>
    <rPh sb="26" eb="27">
      <t>タケシ</t>
    </rPh>
    <rPh sb="28" eb="29">
      <t>ココロザシ</t>
    </rPh>
    <phoneticPr fontId="14"/>
  </si>
  <si>
    <t>(昭24． 9． 1)</t>
  </si>
  <si>
    <t>(昭25． 9．13)</t>
  </si>
  <si>
    <t>(昭29．12． 6)</t>
  </si>
  <si>
    <t>西置賜郡白鷹町大字荒砥乙555-1
    竹　田　賢　一(白鷹町産業センター内)</t>
    <rPh sb="22" eb="23">
      <t>タケ</t>
    </rPh>
    <rPh sb="24" eb="25">
      <t>タ</t>
    </rPh>
    <rPh sb="26" eb="27">
      <t>ケン</t>
    </rPh>
    <rPh sb="28" eb="29">
      <t>イチ</t>
    </rPh>
    <phoneticPr fontId="14"/>
  </si>
  <si>
    <t>(昭25． 1． 7)</t>
  </si>
  <si>
    <t>(昭28． 3．25)</t>
  </si>
  <si>
    <t>(昭32．11． 1)</t>
  </si>
  <si>
    <t>(昭24．10．24)</t>
  </si>
  <si>
    <t>(昭24．11．10)</t>
  </si>
  <si>
    <t>(昭24．11．21)</t>
  </si>
  <si>
    <t>酒田市市条字八森308
　　後　藤　孝之助(八森荘内)</t>
    <rPh sb="14" eb="15">
      <t>ゴ</t>
    </rPh>
    <rPh sb="16" eb="17">
      <t>フジ</t>
    </rPh>
    <rPh sb="18" eb="21">
      <t>コウノスケ</t>
    </rPh>
    <phoneticPr fontId="14"/>
  </si>
  <si>
    <t>(昭24．12．17)</t>
  </si>
  <si>
    <t>(昭25． 1．11)</t>
  </si>
  <si>
    <t>(昭46． 3． 1)</t>
  </si>
  <si>
    <t>(昭47．10． 2)</t>
  </si>
  <si>
    <t>(昭51.3.31)</t>
  </si>
  <si>
    <t>(昭24．10．14)</t>
  </si>
  <si>
    <t>(昭25． 3． 3)</t>
  </si>
  <si>
    <t>(昭26． 8．24)</t>
  </si>
  <si>
    <t>(昭51． 9． 2)</t>
  </si>
  <si>
    <t>(昭53． 9．11)</t>
  </si>
  <si>
    <t>会員数(人)</t>
  </si>
  <si>
    <t>(設立年月日)</t>
  </si>
  <si>
    <t>(昭25. 9.22)</t>
  </si>
  <si>
    <t>(6)　全国広域漁船保険組合山形県支所　(旧：山形県漁船保険組合)</t>
    <rPh sb="23" eb="25">
      <t>ヤマガタ</t>
    </rPh>
    <rPh sb="25" eb="26">
      <t>ケン</t>
    </rPh>
    <rPh sb="26" eb="28">
      <t>ギョセン</t>
    </rPh>
    <rPh sb="28" eb="30">
      <t>ホケン</t>
    </rPh>
    <rPh sb="30" eb="32">
      <t>クミアイ</t>
    </rPh>
    <phoneticPr fontId="14"/>
  </si>
  <si>
    <t>平成19年4月1日　(昭和20年5月1日)</t>
    <rPh sb="11" eb="13">
      <t>ショウワ</t>
    </rPh>
    <phoneticPr fontId="14"/>
  </si>
  <si>
    <t>(漁船保険組合)</t>
  </si>
  <si>
    <t>(漁業信用基金協会)</t>
  </si>
  <si>
    <t>(8)　全国合同漁業共済組合山形県事務所 (旧：山形県漁業共済組合)</t>
  </si>
  <si>
    <t>平成18年10月1日　 (昭和39年12月26日)</t>
  </si>
  <si>
    <t>小型合併漁業(特定いか)</t>
  </si>
  <si>
    <t>役 職 員 (人)</t>
  </si>
  <si>
    <t>出資金
(千円)</t>
  </si>
  <si>
    <t>(　設　立　年　月　日　)</t>
  </si>
  <si>
    <t>山形県鮭人工孵化事業連合会
(昭27. 9.25)</t>
  </si>
  <si>
    <t>公益財団法人 山形県水産振興協会
(昭57. 3.20)</t>
    <rPh sb="0" eb="2">
      <t>コウエキ</t>
    </rPh>
    <phoneticPr fontId="14"/>
  </si>
  <si>
    <t>(県漁協、漁業信用基金協会)</t>
  </si>
  <si>
    <t>(1)漁港、港湾施設一覧表</t>
  </si>
  <si>
    <t>　(注)酒田港は漁港区を記載　　　(　)内、海岸施設長含む。</t>
  </si>
  <si>
    <t>(港湾事務所、鶴岡市、遊佐町、水産振興課)</t>
    <rPh sb="17" eb="19">
      <t>シンコウ</t>
    </rPh>
    <phoneticPr fontId="14"/>
  </si>
  <si>
    <t>(2)漁港管理</t>
  </si>
  <si>
    <t>　県管理漁港(6港)における漁港施設の管理、漁船以外の船舶が利用する場合の届出の受理、漁港施設、</t>
  </si>
  <si>
    <t>漁港区域内公共空地等の占用、工作物の設置等に係る許可(協議)を行なう。</t>
  </si>
  <si>
    <t>　由良漁港(白山島)及び堅苔沢漁港に係る漁船以外の船舶保管施設(以下「指定施設」)については、</t>
  </si>
  <si>
    <t>飛島漁港(勝浦・中村・法木)</t>
  </si>
  <si>
    <t>　漁港施設に破損がないか、漁港区域に危険な漂着物がないか等を監視するため、飛島漁港はほぼ毎日(土日祝日を除く)、</t>
  </si>
  <si>
    <t>自動車運転技師(兼)漁港監視員</t>
    <rPh sb="0" eb="7">
      <t>ジドウシャウンテンギシ</t>
    </rPh>
    <rPh sb="8" eb="9">
      <t>ケン</t>
    </rPh>
    <rPh sb="10" eb="12">
      <t>ギョコウ</t>
    </rPh>
    <rPh sb="12" eb="15">
      <t>カンシイン</t>
    </rPh>
    <phoneticPr fontId="4"/>
  </si>
  <si>
    <t>岸壁(物揚場、船揚場)利用届の提出を受けている。</t>
  </si>
  <si>
    <t>エ．占用等許可(協議)</t>
  </si>
  <si>
    <t>漁港区域内にある海岸保全区域の公共空地を占用等する場合には海岸法による許可(協議)を行っている。</t>
  </si>
  <si>
    <t xml:space="preserve"> 由良漁港 (白山島)</t>
  </si>
  <si>
    <r>
      <rPr>
        <sz val="11"/>
        <rFont val="ＭＳ 明朝"/>
        <family val="1"/>
        <charset val="128"/>
      </rPr>
      <t>　ディープ</t>
    </r>
    <r>
      <rPr>
        <sz val="11"/>
        <rFont val="Century"/>
        <family val="1"/>
      </rPr>
      <t>V</t>
    </r>
    <r>
      <rPr>
        <sz val="11"/>
        <rFont val="ＭＳ 明朝"/>
        <family val="1"/>
        <charset val="128"/>
      </rPr>
      <t>型性</t>
    </r>
    <phoneticPr fontId="14"/>
  </si>
  <si>
    <r>
      <t>(</t>
    </r>
    <r>
      <rPr>
        <sz val="11"/>
        <rFont val="ＭＳ 明朝"/>
        <family val="1"/>
        <charset val="128"/>
      </rPr>
      <t>－</t>
    </r>
    <r>
      <rPr>
        <sz val="11"/>
        <rFont val="Century"/>
        <family val="1"/>
      </rPr>
      <t>2</t>
    </r>
    <r>
      <rPr>
        <sz val="11"/>
        <rFont val="ＭＳ 明朝"/>
        <family val="1"/>
        <charset val="128"/>
      </rPr>
      <t>件</t>
    </r>
    <r>
      <rPr>
        <sz val="11"/>
        <rFont val="Century"/>
        <family val="1"/>
      </rPr>
      <t>)</t>
    </r>
    <phoneticPr fontId="4"/>
  </si>
  <si>
    <r>
      <t>(</t>
    </r>
    <r>
      <rPr>
        <sz val="11"/>
        <rFont val="ＭＳ 明朝"/>
        <family val="1"/>
        <charset val="128"/>
      </rPr>
      <t>－</t>
    </r>
    <r>
      <rPr>
        <sz val="11"/>
        <rFont val="Century"/>
        <family val="1"/>
      </rPr>
      <t>19</t>
    </r>
    <r>
      <rPr>
        <sz val="11"/>
        <rFont val="ＭＳ 明朝"/>
        <family val="1"/>
        <charset val="128"/>
      </rPr>
      <t>件</t>
    </r>
    <r>
      <rPr>
        <sz val="11"/>
        <rFont val="Century"/>
        <family val="1"/>
      </rPr>
      <t>)</t>
    </r>
    <phoneticPr fontId="4"/>
  </si>
  <si>
    <r>
      <rPr>
        <sz val="11"/>
        <rFont val="ＭＳ 明朝"/>
        <family val="1"/>
        <charset val="128"/>
      </rPr>
      <t>　海面では、漁業監視調査船「月峯」</t>
    </r>
    <r>
      <rPr>
        <sz val="11"/>
        <rFont val="Century"/>
        <family val="1"/>
      </rPr>
      <t>(52</t>
    </r>
    <r>
      <rPr>
        <sz val="11"/>
        <rFont val="ＭＳ 明朝"/>
        <family val="1"/>
        <charset val="128"/>
      </rPr>
      <t>ﾄﾝ、</t>
    </r>
    <r>
      <rPr>
        <sz val="11"/>
        <rFont val="Century"/>
        <family val="1"/>
      </rPr>
      <t>D</t>
    </r>
    <r>
      <rPr>
        <sz val="11"/>
        <rFont val="ＭＳ 明朝"/>
        <family val="1"/>
        <charset val="128"/>
      </rPr>
      <t>・</t>
    </r>
    <r>
      <rPr>
        <sz val="11"/>
        <rFont val="Century"/>
        <family val="1"/>
      </rPr>
      <t>1,854kW</t>
    </r>
    <r>
      <rPr>
        <sz val="11"/>
        <rFont val="游ゴシック"/>
        <family val="1"/>
        <charset val="128"/>
      </rPr>
      <t>×</t>
    </r>
    <r>
      <rPr>
        <sz val="11"/>
        <rFont val="Century"/>
        <family val="1"/>
      </rPr>
      <t>2)</t>
    </r>
    <r>
      <rPr>
        <sz val="11"/>
        <rFont val="ＭＳ 明朝"/>
        <family val="1"/>
        <charset val="128"/>
      </rPr>
      <t>等による海上取締違反が</t>
    </r>
    <r>
      <rPr>
        <sz val="11"/>
        <rFont val="Century"/>
        <family val="1"/>
      </rPr>
      <t>4</t>
    </r>
    <r>
      <rPr>
        <sz val="11"/>
        <rFont val="ＭＳ 明朝"/>
        <family val="1"/>
        <charset val="128"/>
      </rPr>
      <t>件</t>
    </r>
    <r>
      <rPr>
        <sz val="11"/>
        <rFont val="Century"/>
        <family val="1"/>
      </rPr>
      <t>(</t>
    </r>
    <r>
      <rPr>
        <sz val="11"/>
        <rFont val="ＭＳ 明朝"/>
        <family val="1"/>
        <charset val="128"/>
      </rPr>
      <t>県内漁船</t>
    </r>
    <r>
      <rPr>
        <sz val="11"/>
        <rFont val="Century"/>
        <family val="1"/>
      </rPr>
      <t>0</t>
    </r>
    <r>
      <rPr>
        <sz val="11"/>
        <rFont val="ＭＳ 明朝"/>
        <family val="1"/>
        <charset val="128"/>
      </rPr>
      <t>件、県外漁船</t>
    </r>
    <r>
      <rPr>
        <sz val="11"/>
        <rFont val="Century"/>
        <family val="1"/>
      </rPr>
      <t>1</t>
    </r>
    <r>
      <rPr>
        <sz val="11"/>
        <rFont val="ＭＳ 明朝"/>
        <family val="1"/>
        <charset val="128"/>
      </rPr>
      <t>件、遊漁</t>
    </r>
    <r>
      <rPr>
        <sz val="11"/>
        <rFont val="Century"/>
        <family val="1"/>
      </rPr>
      <t>3</t>
    </r>
    <r>
      <rPr>
        <sz val="11"/>
        <rFont val="ＭＳ 明朝"/>
        <family val="1"/>
        <charset val="128"/>
      </rPr>
      <t>件</t>
    </r>
    <r>
      <rPr>
        <sz val="11"/>
        <rFont val="Century"/>
        <family val="1"/>
      </rPr>
      <t>)</t>
    </r>
    <r>
      <rPr>
        <sz val="11"/>
        <rFont val="ＭＳ 明朝"/>
        <family val="1"/>
        <charset val="128"/>
      </rPr>
      <t>であり、</t>
    </r>
    <rPh sb="1" eb="3">
      <t>カイメン</t>
    </rPh>
    <rPh sb="6" eb="8">
      <t>ギョギョウ</t>
    </rPh>
    <rPh sb="8" eb="10">
      <t>カンシ</t>
    </rPh>
    <rPh sb="10" eb="13">
      <t>チョウサセン</t>
    </rPh>
    <rPh sb="14" eb="15">
      <t>ツキ</t>
    </rPh>
    <rPh sb="15" eb="16">
      <t>ミネ</t>
    </rPh>
    <rPh sb="35" eb="36">
      <t>トウ</t>
    </rPh>
    <rPh sb="39" eb="40">
      <t>ウミ</t>
    </rPh>
    <rPh sb="40" eb="41">
      <t>ウエ</t>
    </rPh>
    <rPh sb="41" eb="42">
      <t>ト</t>
    </rPh>
    <rPh sb="42" eb="43">
      <t>シ</t>
    </rPh>
    <rPh sb="43" eb="45">
      <t>イハン</t>
    </rPh>
    <rPh sb="47" eb="48">
      <t>ケン</t>
    </rPh>
    <rPh sb="49" eb="53">
      <t>ケンナイギョセン</t>
    </rPh>
    <rPh sb="54" eb="55">
      <t>ケン</t>
    </rPh>
    <rPh sb="56" eb="60">
      <t>ケンガイギョセン</t>
    </rPh>
    <rPh sb="61" eb="62">
      <t>ケン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</si>
</sst>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0\ "/>
    <numFmt numFmtId="177" formatCode="#,##0.00\ "/>
    <numFmt numFmtId="178" formatCode="#,##0\ ;[Red]\(#,##0\)"/>
    <numFmt numFmtId="179" formatCode="#,###;\-#,###;&quot;&quot;;@"/>
    <numFmt numFmtId="180" formatCode="0_);[Red]\(0\)"/>
    <numFmt numFmtId="181" formatCode="0.0\ "/>
    <numFmt numFmtId="182" formatCode="0.0_);[Red]\(0.0\)"/>
    <numFmt numFmtId="183" formatCode="#,##0.0\ "/>
    <numFmt numFmtId="184" formatCode="0\ "/>
    <numFmt numFmtId="185" formatCode="#,##0_);[Red]\(#,##0\)"/>
    <numFmt numFmtId="186" formatCode="[$-411]ge\.m\.d;@"/>
    <numFmt numFmtId="187" formatCode="#,##0.0\ ;[Red]\(#,##0.0\)"/>
    <numFmt numFmtId="188" formatCode="0_ "/>
    <numFmt numFmtId="189" formatCode="#,##0_);\(#,##0\)"/>
    <numFmt numFmtId="190" formatCode="#,##0_ "/>
    <numFmt numFmtId="191" formatCode="#,##0_ ;[Red]\-#,##0\ "/>
    <numFmt numFmtId="192" formatCode="#,##0.00_ ;[Red]\-#,##0.00\ "/>
    <numFmt numFmtId="193" formatCode="0.0_ "/>
    <numFmt numFmtId="194" formatCode="0.00_);[Red]\(0.00\)"/>
  </numFmts>
  <fonts count="69">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28"/>
      <color theme="1"/>
      <name val="ＭＳ 明朝"/>
      <family val="1"/>
      <charset val="128"/>
    </font>
    <font>
      <sz val="6"/>
      <name val="ＭＳ Ｐゴシック"/>
      <family val="3"/>
      <charset val="128"/>
      <scheme val="minor"/>
    </font>
    <font>
      <b/>
      <sz val="48"/>
      <color theme="1"/>
      <name val="ＭＳ 明朝"/>
      <family val="1"/>
      <charset val="128"/>
    </font>
    <font>
      <sz val="14"/>
      <color theme="1"/>
      <name val="Century"/>
      <family val="1"/>
    </font>
    <font>
      <sz val="14"/>
      <color theme="1"/>
      <name val="ＭＳ 明朝"/>
      <family val="1"/>
      <charset val="128"/>
    </font>
    <font>
      <sz val="10"/>
      <color theme="1"/>
      <name val="Century"/>
      <family val="1"/>
    </font>
    <font>
      <sz val="10"/>
      <color theme="1"/>
      <name val="ＭＳ 明朝"/>
      <family val="1"/>
      <charset val="128"/>
    </font>
    <font>
      <sz val="12"/>
      <color theme="1"/>
      <name val="ＭＳ Ｐゴシック"/>
      <family val="2"/>
      <charset val="128"/>
    </font>
    <font>
      <sz val="11"/>
      <name val="ＭＳ Ｐゴシック"/>
      <family val="3"/>
      <charset val="128"/>
    </font>
    <font>
      <sz val="11"/>
      <name val="Century"/>
      <family val="1"/>
    </font>
    <font>
      <sz val="10"/>
      <name val="Century"/>
      <family val="1"/>
    </font>
    <font>
      <sz val="6"/>
      <name val="ＭＳ Ｐゴシック"/>
      <family val="3"/>
      <charset val="128"/>
    </font>
    <font>
      <sz val="10"/>
      <name val="ＭＳ 明朝"/>
      <family val="1"/>
      <charset val="128"/>
    </font>
    <font>
      <sz val="11"/>
      <name val="ＭＳ 明朝"/>
      <family val="1"/>
      <charset val="128"/>
    </font>
    <font>
      <sz val="6"/>
      <name val="Century"/>
      <family val="1"/>
    </font>
    <font>
      <sz val="6"/>
      <name val="ＭＳ 明朝"/>
      <family val="1"/>
      <charset val="128"/>
    </font>
    <font>
      <sz val="12"/>
      <name val="Century"/>
      <family val="1"/>
    </font>
    <font>
      <sz val="12"/>
      <name val="ＭＳ 明朝"/>
      <family val="1"/>
      <charset val="128"/>
    </font>
    <font>
      <sz val="12"/>
      <color theme="1"/>
      <name val="ＭＳ 明朝"/>
      <family val="1"/>
      <charset val="128"/>
    </font>
    <font>
      <sz val="11"/>
      <color theme="1"/>
      <name val="Century"/>
      <family val="1"/>
    </font>
    <font>
      <sz val="12"/>
      <color theme="1"/>
      <name val="Century"/>
      <family val="1"/>
    </font>
    <font>
      <sz val="12"/>
      <color theme="1"/>
      <name val="ＭＳ Ｐ明朝"/>
      <family val="1"/>
      <charset val="128"/>
    </font>
    <font>
      <sz val="11"/>
      <color theme="1"/>
      <name val="ＭＳ 明朝"/>
      <family val="1"/>
      <charset val="128"/>
    </font>
    <font>
      <sz val="12"/>
      <color indexed="8"/>
      <name val="ＭＳ 明朝"/>
      <family val="1"/>
      <charset val="128"/>
    </font>
    <font>
      <sz val="11"/>
      <color indexed="8"/>
      <name val="ＭＳ 明朝"/>
      <family val="1"/>
      <charset val="128"/>
    </font>
    <font>
      <sz val="11"/>
      <color indexed="8"/>
      <name val="Century"/>
      <family val="1"/>
    </font>
    <font>
      <sz val="12"/>
      <color indexed="8"/>
      <name val="Century"/>
      <family val="1"/>
    </font>
    <font>
      <sz val="11"/>
      <color indexed="10"/>
      <name val="Century"/>
      <family val="1"/>
    </font>
    <font>
      <sz val="12"/>
      <color rgb="FF000000"/>
      <name val="Century"/>
      <family val="1"/>
    </font>
    <font>
      <sz val="12"/>
      <color rgb="FF000000"/>
      <name val="ＭＳ 明朝"/>
      <family val="1"/>
      <charset val="128"/>
    </font>
    <font>
      <sz val="11"/>
      <color rgb="FF000000"/>
      <name val="Century"/>
      <family val="1"/>
    </font>
    <font>
      <sz val="11"/>
      <color rgb="FF000000"/>
      <name val="ＭＳ 明朝"/>
      <family val="1"/>
      <charset val="128"/>
    </font>
    <font>
      <sz val="10.5"/>
      <color rgb="FF000000"/>
      <name val="Century"/>
      <family val="1"/>
    </font>
    <font>
      <b/>
      <u/>
      <sz val="14"/>
      <name val="Century"/>
      <family val="1"/>
    </font>
    <font>
      <b/>
      <u/>
      <sz val="14"/>
      <name val="ＭＳ 明朝"/>
      <family val="1"/>
      <charset val="128"/>
    </font>
    <font>
      <sz val="14"/>
      <color rgb="FF000000"/>
      <name val="Century"/>
      <family val="1"/>
    </font>
    <font>
      <sz val="14"/>
      <color rgb="FF000000"/>
      <name val="ＭＳ 明朝"/>
      <family val="1"/>
      <charset val="128"/>
    </font>
    <font>
      <sz val="10.5"/>
      <color theme="1"/>
      <name val="Century"/>
      <family val="1"/>
    </font>
    <font>
      <sz val="11"/>
      <name val="ＭＳ Ｐ明朝"/>
      <family val="1"/>
      <charset val="128"/>
    </font>
    <font>
      <sz val="9"/>
      <name val="Century"/>
      <family val="1"/>
    </font>
    <font>
      <sz val="9"/>
      <name val="ＭＳ 明朝"/>
      <family val="1"/>
      <charset val="128"/>
    </font>
    <font>
      <sz val="10"/>
      <color indexed="8"/>
      <name val="ＭＳ 明朝"/>
      <family val="1"/>
      <charset val="128"/>
    </font>
    <font>
      <sz val="10"/>
      <color indexed="8"/>
      <name val="Century"/>
      <family val="1"/>
    </font>
    <font>
      <sz val="11"/>
      <name val="Century"/>
      <family val="1"/>
      <charset val="128"/>
    </font>
    <font>
      <sz val="11"/>
      <name val="游ゴシック"/>
      <family val="1"/>
      <charset val="128"/>
    </font>
    <font>
      <sz val="11"/>
      <color indexed="8"/>
      <name val="Century"/>
      <family val="1"/>
      <charset val="128"/>
    </font>
    <font>
      <sz val="12"/>
      <color theme="1"/>
      <name val="Century"/>
      <family val="1"/>
      <charset val="128"/>
    </font>
    <font>
      <sz val="10"/>
      <color rgb="FF000000"/>
      <name val="ＭＳ 明朝"/>
      <family val="1"/>
      <charset val="128"/>
    </font>
    <font>
      <sz val="11"/>
      <color theme="1"/>
      <name val="ＭＳ Ｐゴシック"/>
      <family val="2"/>
      <scheme val="minor"/>
    </font>
    <font>
      <sz val="11"/>
      <name val="Yu Gothic"/>
      <family val="1"/>
      <charset val="128"/>
    </font>
    <font>
      <sz val="9"/>
      <color theme="1"/>
      <name val="ＭＳ 明朝"/>
      <family val="1"/>
      <charset val="128"/>
    </font>
    <font>
      <sz val="9"/>
      <color theme="1"/>
      <name val="Century"/>
      <family val="1"/>
    </font>
    <font>
      <sz val="12"/>
      <color rgb="FF000000"/>
      <name val="Century"/>
      <family val="1"/>
      <charset val="128"/>
    </font>
    <font>
      <sz val="10"/>
      <color rgb="FF000000"/>
      <name val="Century"/>
      <family val="1"/>
    </font>
    <font>
      <sz val="14"/>
      <name val="Century"/>
      <family val="1"/>
    </font>
    <font>
      <sz val="14"/>
      <name val="ＭＳ 明朝"/>
      <family val="1"/>
      <charset val="128"/>
    </font>
    <font>
      <sz val="11"/>
      <color rgb="FFFF0000"/>
      <name val="Century"/>
      <family val="1"/>
    </font>
    <font>
      <sz val="9"/>
      <name val="Century"/>
      <family val="1"/>
      <charset val="128"/>
    </font>
    <font>
      <sz val="12"/>
      <name val="Century"/>
      <family val="1"/>
      <charset val="128"/>
    </font>
    <font>
      <sz val="11"/>
      <color theme="1"/>
      <name val="Century"/>
      <family val="1"/>
      <charset val="128"/>
    </font>
    <font>
      <sz val="11"/>
      <color theme="1"/>
      <name val="游ゴシック"/>
      <family val="1"/>
      <charset val="128"/>
    </font>
    <font>
      <sz val="11"/>
      <color theme="1"/>
      <name val="ＭＳ Ｐ明朝"/>
      <family val="1"/>
      <charset val="128"/>
    </font>
    <font>
      <sz val="10"/>
      <name val="Century"/>
      <family val="1"/>
      <charset val="128"/>
    </font>
    <font>
      <sz val="6"/>
      <name val="ＭＳ Ｐゴシック"/>
      <family val="2"/>
      <charset val="128"/>
      <scheme val="minor"/>
    </font>
    <font>
      <sz val="10"/>
      <color theme="1"/>
      <name val="Yu Gothic"/>
      <family val="1"/>
      <charset val="128"/>
    </font>
    <font>
      <sz val="10"/>
      <color theme="1"/>
      <name val="Century"/>
      <family val="1"/>
      <charset val="128"/>
    </font>
  </fonts>
  <fills count="2">
    <fill>
      <patternFill patternType="none"/>
    </fill>
    <fill>
      <patternFill patternType="gray125"/>
    </fill>
  </fills>
  <borders count="214">
    <border>
      <left/>
      <right/>
      <top/>
      <bottom/>
      <diagonal/>
    </border>
    <border>
      <left style="hair">
        <color indexed="8"/>
      </left>
      <right style="hair">
        <color indexed="8"/>
      </right>
      <top/>
      <bottom style="hair">
        <color indexed="8"/>
      </bottom>
      <diagonal/>
    </border>
    <border>
      <left style="hair">
        <color indexed="8"/>
      </left>
      <right style="hair">
        <color indexed="8"/>
      </right>
      <top/>
      <bottom/>
      <diagonal/>
    </border>
    <border>
      <left style="hair">
        <color indexed="8"/>
      </left>
      <right style="hair">
        <color indexed="8"/>
      </right>
      <top style="hair">
        <color indexed="8"/>
      </top>
      <bottom/>
      <diagonal/>
    </border>
    <border>
      <left/>
      <right/>
      <top/>
      <bottom style="medium">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8"/>
      </right>
      <top style="hair">
        <color indexed="8"/>
      </top>
      <bottom style="thin">
        <color indexed="64"/>
      </bottom>
      <diagonal/>
    </border>
    <border>
      <left style="thin">
        <color indexed="8"/>
      </left>
      <right/>
      <top/>
      <bottom/>
      <diagonal/>
    </border>
    <border diagonalDown="1">
      <left style="thin">
        <color indexed="8"/>
      </left>
      <right/>
      <top style="thin">
        <color indexed="8"/>
      </top>
      <bottom style="thin">
        <color indexed="64"/>
      </bottom>
      <diagonal style="hair">
        <color indexed="8"/>
      </diagonal>
    </border>
    <border diagonalDown="1">
      <left/>
      <right style="hair">
        <color indexed="8"/>
      </right>
      <top style="thin">
        <color indexed="8"/>
      </top>
      <bottom style="thin">
        <color indexed="64"/>
      </bottom>
      <diagonal style="hair">
        <color indexed="8"/>
      </diagonal>
    </border>
    <border>
      <left style="hair">
        <color indexed="8"/>
      </left>
      <right style="hair">
        <color indexed="8"/>
      </right>
      <top style="thin">
        <color indexed="8"/>
      </top>
      <bottom style="thin">
        <color indexed="64"/>
      </bottom>
      <diagonal/>
    </border>
    <border>
      <left style="thin">
        <color indexed="8"/>
      </left>
      <right style="hair">
        <color indexed="8"/>
      </right>
      <top style="thin">
        <color indexed="8"/>
      </top>
      <bottom style="thin">
        <color indexed="64"/>
      </bottom>
      <diagonal/>
    </border>
    <border>
      <left style="hair">
        <color indexed="8"/>
      </left>
      <right style="thin">
        <color indexed="8"/>
      </right>
      <top style="thin">
        <color indexed="8"/>
      </top>
      <bottom style="thin">
        <color indexed="64"/>
      </bottom>
      <diagonal/>
    </border>
    <border>
      <left style="thin">
        <color indexed="8"/>
      </left>
      <right style="hair">
        <color indexed="8"/>
      </right>
      <top/>
      <bottom style="hair">
        <color indexed="8"/>
      </bottom>
      <diagonal/>
    </border>
    <border>
      <left style="hair">
        <color indexed="8"/>
      </left>
      <right style="thin">
        <color indexed="8"/>
      </right>
      <top/>
      <bottom style="hair">
        <color indexed="8"/>
      </bottom>
      <diagonal/>
    </border>
    <border>
      <left style="thin">
        <color indexed="8"/>
      </left>
      <right style="hair">
        <color indexed="8"/>
      </right>
      <top style="hair">
        <color indexed="8"/>
      </top>
      <bottom/>
      <diagonal/>
    </border>
    <border>
      <left style="hair">
        <color indexed="8"/>
      </left>
      <right style="thin">
        <color indexed="8"/>
      </right>
      <top style="hair">
        <color indexed="8"/>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top style="thin">
        <color indexed="8"/>
      </top>
      <bottom/>
      <diagonal/>
    </border>
    <border>
      <left style="thin">
        <color indexed="8"/>
      </left>
      <right/>
      <top style="hair">
        <color indexed="8"/>
      </top>
      <bottom style="thin">
        <color indexed="8"/>
      </bottom>
      <diagonal/>
    </border>
    <border>
      <left/>
      <right/>
      <top style="hair">
        <color indexed="8"/>
      </top>
      <bottom style="thin">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hair">
        <color indexed="8"/>
      </top>
      <bottom/>
      <diagonal/>
    </border>
    <border>
      <left/>
      <right/>
      <top style="hair">
        <color indexed="8"/>
      </top>
      <bottom/>
      <diagonal/>
    </border>
    <border>
      <left style="thin">
        <color indexed="8"/>
      </left>
      <right/>
      <top/>
      <bottom style="hair">
        <color indexed="8"/>
      </bottom>
      <diagonal/>
    </border>
    <border>
      <left/>
      <right/>
      <top/>
      <bottom style="hair">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diagonalDown="1">
      <left style="thin">
        <color indexed="8"/>
      </left>
      <right style="hair">
        <color indexed="8"/>
      </right>
      <top style="thin">
        <color indexed="8"/>
      </top>
      <bottom style="thin">
        <color indexed="64"/>
      </bottom>
      <diagonal style="hair">
        <color indexed="8"/>
      </diagonal>
    </border>
    <border>
      <left style="hair">
        <color indexed="8"/>
      </left>
      <right/>
      <top style="thin">
        <color indexed="8"/>
      </top>
      <bottom style="thin">
        <color indexed="64"/>
      </bottom>
      <diagonal/>
    </border>
    <border>
      <left style="thin">
        <color indexed="64"/>
      </left>
      <right style="hair">
        <color indexed="8"/>
      </right>
      <top style="thin">
        <color indexed="8"/>
      </top>
      <bottom style="thin">
        <color indexed="64"/>
      </bottom>
      <diagonal/>
    </border>
    <border>
      <left style="hair">
        <color indexed="8"/>
      </left>
      <right/>
      <top/>
      <bottom style="hair">
        <color indexed="8"/>
      </bottom>
      <diagonal/>
    </border>
    <border>
      <left style="thin">
        <color indexed="64"/>
      </left>
      <right style="hair">
        <color indexed="8"/>
      </right>
      <top/>
      <bottom style="hair">
        <color indexed="8"/>
      </bottom>
      <diagonal/>
    </border>
    <border>
      <left style="hair">
        <color indexed="8"/>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top style="hair">
        <color indexed="8"/>
      </top>
      <bottom/>
      <diagonal/>
    </border>
    <border>
      <left style="thin">
        <color indexed="64"/>
      </left>
      <right style="hair">
        <color indexed="8"/>
      </right>
      <top style="hair">
        <color indexed="8"/>
      </top>
      <bottom/>
      <diagonal/>
    </border>
    <border>
      <left style="thin">
        <color indexed="8"/>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top style="thin">
        <color indexed="64"/>
      </top>
      <bottom style="hair">
        <color indexed="8"/>
      </bottom>
      <diagonal/>
    </border>
    <border>
      <left style="thin">
        <color indexed="64"/>
      </left>
      <right style="hair">
        <color indexed="8"/>
      </right>
      <top style="thin">
        <color indexed="64"/>
      </top>
      <bottom style="hair">
        <color indexed="8"/>
      </bottom>
      <diagonal/>
    </border>
    <border>
      <left style="hair">
        <color indexed="8"/>
      </left>
      <right style="thin">
        <color indexed="8"/>
      </right>
      <top style="thin">
        <color indexed="64"/>
      </top>
      <bottom style="hair">
        <color indexed="8"/>
      </bottom>
      <diagonal/>
    </border>
    <border>
      <left style="hair">
        <color indexed="8"/>
      </left>
      <right/>
      <top style="hair">
        <color indexed="8"/>
      </top>
      <bottom style="thin">
        <color indexed="8"/>
      </bottom>
      <diagonal/>
    </border>
    <border>
      <left style="thin">
        <color indexed="64"/>
      </left>
      <right style="hair">
        <color indexed="8"/>
      </right>
      <top style="hair">
        <color indexed="8"/>
      </top>
      <bottom style="thin">
        <color indexed="8"/>
      </bottom>
      <diagonal/>
    </border>
    <border diagonalDown="1">
      <left style="hair">
        <color indexed="8"/>
      </left>
      <right style="hair">
        <color indexed="8"/>
      </right>
      <top style="thin">
        <color indexed="8"/>
      </top>
      <bottom style="hair">
        <color indexed="8"/>
      </bottom>
      <diagonal style="hair">
        <color indexed="8"/>
      </diagonal>
    </border>
    <border>
      <left/>
      <right/>
      <top style="thin">
        <color indexed="64"/>
      </top>
      <bottom style="thin">
        <color indexed="64"/>
      </bottom>
      <diagonal/>
    </border>
    <border diagonalDown="1">
      <left/>
      <right style="thin">
        <color indexed="64"/>
      </right>
      <top/>
      <bottom style="thin">
        <color indexed="64"/>
      </bottom>
      <diagonal style="thin">
        <color auto="1"/>
      </diagonal>
    </border>
    <border diagonalDown="1">
      <left style="thin">
        <color indexed="64"/>
      </left>
      <right/>
      <top style="thin">
        <color indexed="64"/>
      </top>
      <bottom/>
      <diagonal style="thin">
        <color auto="1"/>
      </diagonal>
    </border>
    <border diagonalDown="1">
      <left/>
      <right style="thin">
        <color indexed="64"/>
      </right>
      <top/>
      <bottom/>
      <diagonal style="thin">
        <color auto="1"/>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bottom style="thin">
        <color indexed="64"/>
      </bottom>
      <diagonal/>
    </border>
    <border>
      <left style="hair">
        <color indexed="8"/>
      </left>
      <right/>
      <top style="thin">
        <color indexed="64"/>
      </top>
      <bottom/>
      <diagonal/>
    </border>
    <border>
      <left/>
      <right style="hair">
        <color indexed="8"/>
      </right>
      <top style="thin">
        <color indexed="64"/>
      </top>
      <bottom/>
      <diagonal/>
    </border>
    <border>
      <left style="hair">
        <color indexed="8"/>
      </left>
      <right style="thin">
        <color indexed="64"/>
      </right>
      <top style="thin">
        <color indexed="64"/>
      </top>
      <bottom style="hair">
        <color indexed="8"/>
      </bottom>
      <diagonal/>
    </border>
    <border>
      <left style="thin">
        <color indexed="64"/>
      </left>
      <right style="hair">
        <color indexed="8"/>
      </right>
      <top style="thin">
        <color indexed="8"/>
      </top>
      <bottom style="hair">
        <color indexed="8"/>
      </bottom>
      <diagonal/>
    </border>
    <border>
      <left/>
      <right style="hair">
        <color indexed="8"/>
      </right>
      <top/>
      <bottom style="hair">
        <color indexed="8"/>
      </bottom>
      <diagonal/>
    </border>
    <border>
      <left style="hair">
        <color indexed="8"/>
      </left>
      <right style="thin">
        <color indexed="64"/>
      </right>
      <top style="thin">
        <color indexed="8"/>
      </top>
      <bottom style="hair">
        <color indexed="8"/>
      </bottom>
      <diagonal/>
    </border>
    <border>
      <left style="thin">
        <color indexed="64"/>
      </left>
      <right/>
      <top style="hair">
        <color indexed="8"/>
      </top>
      <bottom/>
      <diagonal/>
    </border>
    <border>
      <left/>
      <right style="hair">
        <color indexed="8"/>
      </right>
      <top style="hair">
        <color indexed="8"/>
      </top>
      <bottom/>
      <diagonal/>
    </border>
    <border>
      <left/>
      <right style="hair">
        <color indexed="8"/>
      </right>
      <top/>
      <bottom/>
      <diagonal/>
    </border>
    <border>
      <left style="hair">
        <color indexed="8"/>
      </left>
      <right/>
      <top/>
      <bottom/>
      <diagonal/>
    </border>
    <border>
      <left style="thin">
        <color indexed="64"/>
      </left>
      <right/>
      <top/>
      <bottom style="hair">
        <color indexed="8"/>
      </bottom>
      <diagonal/>
    </border>
    <border>
      <left style="hair">
        <color indexed="64"/>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8"/>
      </left>
      <right style="hair">
        <color indexed="64"/>
      </right>
      <top style="hair">
        <color indexed="64"/>
      </top>
      <bottom style="hair">
        <color indexed="64"/>
      </bottom>
      <diagonal/>
    </border>
    <border>
      <left/>
      <right style="hair">
        <color indexed="8"/>
      </right>
      <top style="hair">
        <color indexed="8"/>
      </top>
      <bottom style="hair">
        <color indexed="8"/>
      </bottom>
      <diagonal/>
    </border>
    <border>
      <left style="hair">
        <color indexed="64"/>
      </left>
      <right style="hair">
        <color indexed="64"/>
      </right>
      <top style="hair">
        <color indexed="64"/>
      </top>
      <bottom style="hair">
        <color indexed="64"/>
      </bottom>
      <diagonal/>
    </border>
    <border>
      <left/>
      <right style="thin">
        <color indexed="8"/>
      </right>
      <top style="hair">
        <color indexed="8"/>
      </top>
      <bottom style="hair">
        <color indexed="8"/>
      </bottom>
      <diagonal/>
    </border>
    <border>
      <left style="hair">
        <color indexed="64"/>
      </left>
      <right style="hair">
        <color indexed="8"/>
      </right>
      <top style="hair">
        <color indexed="64"/>
      </top>
      <bottom style="hair">
        <color indexed="8"/>
      </bottom>
      <diagonal/>
    </border>
    <border>
      <left style="hair">
        <color indexed="8"/>
      </left>
      <right style="hair">
        <color indexed="8"/>
      </right>
      <top style="hair">
        <color indexed="64"/>
      </top>
      <bottom style="hair">
        <color indexed="8"/>
      </bottom>
      <diagonal/>
    </border>
    <border>
      <left style="hair">
        <color indexed="8"/>
      </left>
      <right style="hair">
        <color indexed="64"/>
      </right>
      <top style="hair">
        <color indexed="64"/>
      </top>
      <bottom style="hair">
        <color indexed="8"/>
      </bottom>
      <diagonal/>
    </border>
    <border>
      <left style="hair">
        <color indexed="64"/>
      </left>
      <right style="hair">
        <color indexed="8"/>
      </right>
      <top style="hair">
        <color indexed="8"/>
      </top>
      <bottom style="hair">
        <color indexed="64"/>
      </bottom>
      <diagonal/>
    </border>
    <border>
      <left style="hair">
        <color indexed="8"/>
      </left>
      <right style="hair">
        <color indexed="8"/>
      </right>
      <top style="hair">
        <color indexed="8"/>
      </top>
      <bottom style="hair">
        <color indexed="64"/>
      </bottom>
      <diagonal/>
    </border>
    <border>
      <left style="hair">
        <color indexed="8"/>
      </left>
      <right style="hair">
        <color indexed="64"/>
      </right>
      <top style="hair">
        <color indexed="8"/>
      </top>
      <bottom style="hair">
        <color indexed="64"/>
      </bottom>
      <diagonal/>
    </border>
    <border>
      <left style="hair">
        <color indexed="8"/>
      </left>
      <right style="hair">
        <color indexed="8"/>
      </right>
      <top/>
      <bottom style="thin">
        <color indexed="8"/>
      </bottom>
      <diagonal/>
    </border>
    <border diagonalDown="1">
      <left style="thin">
        <color indexed="8"/>
      </left>
      <right/>
      <top style="thin">
        <color indexed="8"/>
      </top>
      <bottom/>
      <diagonal style="hair">
        <color indexed="8"/>
      </diagonal>
    </border>
    <border>
      <left/>
      <right style="hair">
        <color indexed="8"/>
      </right>
      <top style="thin">
        <color indexed="8"/>
      </top>
      <bottom/>
      <diagonal/>
    </border>
    <border>
      <left/>
      <right style="thin">
        <color indexed="8"/>
      </right>
      <top style="hair">
        <color indexed="8"/>
      </top>
      <bottom style="thin">
        <color indexed="8"/>
      </bottom>
      <diagonal/>
    </border>
    <border>
      <left/>
      <right style="hair">
        <color indexed="8"/>
      </right>
      <top style="hair">
        <color indexed="8"/>
      </top>
      <bottom style="thin">
        <color indexed="8"/>
      </bottom>
      <diagonal/>
    </border>
    <border>
      <left style="thin">
        <color indexed="8"/>
      </left>
      <right style="hair">
        <color indexed="8"/>
      </right>
      <top/>
      <bottom style="thin">
        <color indexed="8"/>
      </bottom>
      <diagonal/>
    </border>
    <border>
      <left style="hair">
        <color indexed="8"/>
      </left>
      <right/>
      <top/>
      <bottom style="thin">
        <color indexed="8"/>
      </bottom>
      <diagonal/>
    </border>
    <border>
      <left/>
      <right style="hair">
        <color indexed="8"/>
      </right>
      <top/>
      <bottom style="thin">
        <color indexed="8"/>
      </bottom>
      <diagonal/>
    </border>
    <border>
      <left/>
      <right style="thin">
        <color indexed="8"/>
      </right>
      <top/>
      <bottom style="thin">
        <color indexed="8"/>
      </bottom>
      <diagonal/>
    </border>
    <border>
      <left style="hair">
        <color indexed="8"/>
      </left>
      <right style="thin">
        <color indexed="64"/>
      </right>
      <top style="hair">
        <color indexed="8"/>
      </top>
      <bottom style="hair">
        <color indexed="8"/>
      </bottom>
      <diagonal/>
    </border>
    <border>
      <left/>
      <right/>
      <top style="hair">
        <color indexed="8"/>
      </top>
      <bottom style="thin">
        <color indexed="64"/>
      </bottom>
      <diagonal/>
    </border>
    <border>
      <left/>
      <right style="hair">
        <color indexed="8"/>
      </right>
      <top style="hair">
        <color indexed="8"/>
      </top>
      <bottom style="thin">
        <color indexed="64"/>
      </bottom>
      <diagonal/>
    </border>
    <border>
      <left style="hair">
        <color indexed="8"/>
      </left>
      <right style="thin">
        <color indexed="64"/>
      </right>
      <top style="hair">
        <color indexed="8"/>
      </top>
      <bottom style="thin">
        <color indexed="64"/>
      </bottom>
      <diagonal/>
    </border>
    <border>
      <left style="hair">
        <color indexed="64"/>
      </left>
      <right style="thin">
        <color indexed="64"/>
      </right>
      <top style="hair">
        <color indexed="64"/>
      </top>
      <bottom style="hair">
        <color indexed="64"/>
      </bottom>
      <diagonal/>
    </border>
    <border>
      <left style="hair">
        <color indexed="8"/>
      </left>
      <right style="hair">
        <color indexed="8"/>
      </right>
      <top style="thin">
        <color indexed="8"/>
      </top>
      <bottom/>
      <diagonal/>
    </border>
    <border>
      <left/>
      <right style="thin">
        <color indexed="8"/>
      </right>
      <top style="hair">
        <color indexed="8"/>
      </top>
      <bottom/>
      <diagonal/>
    </border>
    <border>
      <left/>
      <right style="thin">
        <color indexed="8"/>
      </right>
      <top/>
      <bottom/>
      <diagonal/>
    </border>
    <border>
      <left/>
      <right/>
      <top/>
      <bottom style="thin">
        <color indexed="8"/>
      </bottom>
      <diagonal/>
    </border>
    <border>
      <left style="hair">
        <color indexed="8"/>
      </left>
      <right/>
      <top style="hair">
        <color indexed="8"/>
      </top>
      <bottom style="thin">
        <color indexed="64"/>
      </bottom>
      <diagonal/>
    </border>
    <border>
      <left style="thin">
        <color indexed="8"/>
      </left>
      <right/>
      <top style="thin">
        <color indexed="8"/>
      </top>
      <bottom/>
      <diagonal/>
    </border>
    <border>
      <left style="hair">
        <color indexed="8"/>
      </left>
      <right/>
      <top style="thin">
        <color indexed="8"/>
      </top>
      <bottom style="hair">
        <color indexed="8"/>
      </bottom>
      <diagonal/>
    </border>
    <border>
      <left/>
      <right/>
      <top style="thin">
        <color indexed="8"/>
      </top>
      <bottom style="hair">
        <color indexed="8"/>
      </bottom>
      <diagonal/>
    </border>
    <border>
      <left/>
      <right style="hair">
        <color indexed="8"/>
      </right>
      <top style="thin">
        <color indexed="8"/>
      </top>
      <bottom style="hair">
        <color indexed="8"/>
      </bottom>
      <diagonal/>
    </border>
    <border>
      <left style="thin">
        <color indexed="8"/>
      </left>
      <right/>
      <top/>
      <bottom style="thin">
        <color indexed="8"/>
      </bottom>
      <diagonal/>
    </border>
    <border>
      <left style="thin">
        <color indexed="8"/>
      </left>
      <right/>
      <top style="hair">
        <color indexed="8"/>
      </top>
      <bottom style="thin">
        <color indexed="64"/>
      </bottom>
      <diagonal/>
    </border>
    <border>
      <left/>
      <right style="thin">
        <color indexed="8"/>
      </right>
      <top style="thin">
        <color indexed="8"/>
      </top>
      <bottom style="hair">
        <color indexed="8"/>
      </bottom>
      <diagonal/>
    </border>
    <border>
      <left style="thin">
        <color indexed="8"/>
      </left>
      <right/>
      <top style="thin">
        <color indexed="8"/>
      </top>
      <bottom style="hair">
        <color indexed="8"/>
      </bottom>
      <diagonal/>
    </border>
    <border>
      <left style="hair">
        <color indexed="8"/>
      </left>
      <right style="hair">
        <color indexed="8"/>
      </right>
      <top style="hair">
        <color indexed="8"/>
      </top>
      <bottom style="double">
        <color indexed="8"/>
      </bottom>
      <diagonal/>
    </border>
    <border>
      <left style="thin">
        <color indexed="8"/>
      </left>
      <right/>
      <top style="medium">
        <color indexed="8"/>
      </top>
      <bottom/>
      <diagonal/>
    </border>
    <border>
      <left/>
      <right style="hair">
        <color indexed="8"/>
      </right>
      <top style="medium">
        <color indexed="8"/>
      </top>
      <bottom/>
      <diagonal/>
    </border>
    <border>
      <left style="thin">
        <color indexed="8"/>
      </left>
      <right style="hair">
        <color indexed="8"/>
      </right>
      <top style="thin">
        <color indexed="8"/>
      </top>
      <bottom/>
      <diagonal/>
    </border>
    <border>
      <left style="thin">
        <color indexed="8"/>
      </left>
      <right style="hair">
        <color indexed="8"/>
      </right>
      <top/>
      <bottom/>
      <diagonal/>
    </border>
    <border>
      <left style="hair">
        <color indexed="8"/>
      </left>
      <right style="thin">
        <color indexed="64"/>
      </right>
      <top style="hair">
        <color indexed="8"/>
      </top>
      <bottom style="thin">
        <color indexed="8"/>
      </bottom>
      <diagonal/>
    </border>
    <border>
      <left style="hair">
        <color indexed="8"/>
      </left>
      <right style="thin">
        <color indexed="8"/>
      </right>
      <top/>
      <bottom/>
      <diagonal/>
    </border>
    <border>
      <left/>
      <right style="hair">
        <color indexed="8"/>
      </right>
      <top/>
      <bottom style="thin">
        <color indexed="64"/>
      </bottom>
      <diagonal/>
    </border>
    <border>
      <left style="hair">
        <color indexed="8"/>
      </left>
      <right/>
      <top/>
      <bottom style="thin">
        <color indexed="64"/>
      </bottom>
      <diagonal/>
    </border>
    <border>
      <left/>
      <right style="thin">
        <color indexed="64"/>
      </right>
      <top style="hair">
        <color indexed="8"/>
      </top>
      <bottom style="hair">
        <color indexed="8"/>
      </bottom>
      <diagonal/>
    </border>
    <border>
      <left style="hair">
        <color indexed="8"/>
      </left>
      <right style="thin">
        <color indexed="64"/>
      </right>
      <top style="hair">
        <color indexed="8"/>
      </top>
      <bottom/>
      <diagonal/>
    </border>
    <border>
      <left style="hair">
        <color indexed="8"/>
      </left>
      <right style="thin">
        <color indexed="64"/>
      </right>
      <top/>
      <bottom style="hair">
        <color indexed="8"/>
      </bottom>
      <diagonal/>
    </border>
    <border>
      <left style="thin">
        <color indexed="64"/>
      </left>
      <right style="hair">
        <color indexed="8"/>
      </right>
      <top style="hair">
        <color indexed="8"/>
      </top>
      <bottom style="thin">
        <color indexed="64"/>
      </bottom>
      <diagonal/>
    </border>
    <border>
      <left style="hair">
        <color indexed="8"/>
      </left>
      <right style="hair">
        <color indexed="8"/>
      </right>
      <top/>
      <bottom style="thin">
        <color indexed="64"/>
      </bottom>
      <diagonal/>
    </border>
    <border diagonalDown="1">
      <left/>
      <right/>
      <top/>
      <bottom style="thin">
        <color indexed="64"/>
      </bottom>
      <diagonal style="hair">
        <color indexed="8"/>
      </diagonal>
    </border>
    <border diagonalDown="1">
      <left/>
      <right/>
      <top/>
      <bottom/>
      <diagonal style="hair">
        <color indexed="8"/>
      </diagonal>
    </border>
    <border>
      <left style="hair">
        <color indexed="8"/>
      </left>
      <right style="thin">
        <color indexed="8"/>
      </right>
      <top/>
      <bottom style="thin">
        <color indexed="8"/>
      </bottom>
      <diagonal/>
    </border>
    <border>
      <left style="hair">
        <color indexed="8"/>
      </left>
      <right/>
      <top style="double">
        <color indexed="8"/>
      </top>
      <bottom style="hair">
        <color indexed="8"/>
      </bottom>
      <diagonal/>
    </border>
    <border>
      <left/>
      <right/>
      <top style="double">
        <color indexed="8"/>
      </top>
      <bottom style="hair">
        <color indexed="8"/>
      </bottom>
      <diagonal/>
    </border>
    <border>
      <left/>
      <right style="thin">
        <color indexed="8"/>
      </right>
      <top style="double">
        <color indexed="8"/>
      </top>
      <bottom style="hair">
        <color indexed="8"/>
      </bottom>
      <diagonal/>
    </border>
    <border>
      <left/>
      <right style="hair">
        <color indexed="8"/>
      </right>
      <top style="double">
        <color indexed="8"/>
      </top>
      <bottom style="hair">
        <color indexed="8"/>
      </bottom>
      <diagonal/>
    </border>
    <border>
      <left style="hair">
        <color indexed="8"/>
      </left>
      <right/>
      <top style="hair">
        <color indexed="8"/>
      </top>
      <bottom style="double">
        <color indexed="8"/>
      </bottom>
      <diagonal/>
    </border>
    <border>
      <left/>
      <right style="thin">
        <color indexed="8"/>
      </right>
      <top style="hair">
        <color indexed="8"/>
      </top>
      <bottom style="double">
        <color indexed="8"/>
      </bottom>
      <diagonal/>
    </border>
    <border>
      <left/>
      <right style="hair">
        <color indexed="8"/>
      </right>
      <top style="hair">
        <color indexed="8"/>
      </top>
      <bottom style="double">
        <color indexed="8"/>
      </bottom>
      <diagonal/>
    </border>
    <border>
      <left style="thin">
        <color indexed="8"/>
      </left>
      <right/>
      <top style="hair">
        <color indexed="8"/>
      </top>
      <bottom style="double">
        <color indexed="8"/>
      </bottom>
      <diagonal/>
    </border>
    <border>
      <left/>
      <right/>
      <top/>
      <bottom style="medium">
        <color indexed="64"/>
      </bottom>
      <diagonal/>
    </border>
    <border>
      <left style="hair">
        <color indexed="8"/>
      </left>
      <right/>
      <top style="thin">
        <color indexed="64"/>
      </top>
      <bottom style="thin">
        <color indexed="8"/>
      </bottom>
      <diagonal/>
    </border>
    <border>
      <left/>
      <right/>
      <top style="thin">
        <color indexed="64"/>
      </top>
      <bottom style="thin">
        <color indexed="8"/>
      </bottom>
      <diagonal/>
    </border>
    <border>
      <left/>
      <right style="hair">
        <color indexed="8"/>
      </right>
      <top style="thin">
        <color indexed="64"/>
      </top>
      <bottom style="thin">
        <color indexed="8"/>
      </bottom>
      <diagonal/>
    </border>
    <border>
      <left style="thin">
        <color indexed="64"/>
      </left>
      <right/>
      <top style="thin">
        <color indexed="64"/>
      </top>
      <bottom style="hair">
        <color indexed="8"/>
      </bottom>
      <diagonal/>
    </border>
    <border>
      <left/>
      <right/>
      <top style="thin">
        <color indexed="64"/>
      </top>
      <bottom style="hair">
        <color indexed="8"/>
      </bottom>
      <diagonal/>
    </border>
    <border>
      <left/>
      <right style="thin">
        <color indexed="64"/>
      </right>
      <top style="thin">
        <color indexed="64"/>
      </top>
      <bottom style="hair">
        <color indexed="8"/>
      </bottom>
      <diagonal/>
    </border>
    <border>
      <left style="thin">
        <color indexed="64"/>
      </left>
      <right/>
      <top style="hair">
        <color indexed="8"/>
      </top>
      <bottom style="hair">
        <color indexed="8"/>
      </bottom>
      <diagonal/>
    </border>
    <border>
      <left/>
      <right style="hair">
        <color indexed="8"/>
      </right>
      <top style="thin">
        <color indexed="64"/>
      </top>
      <bottom style="thin">
        <color indexed="64"/>
      </bottom>
      <diagonal/>
    </border>
    <border>
      <left style="hair">
        <color indexed="8"/>
      </left>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hair">
        <color indexed="8"/>
      </left>
      <right style="hair">
        <color indexed="8"/>
      </right>
      <top style="thin">
        <color indexed="64"/>
      </top>
      <bottom/>
      <diagonal/>
    </border>
    <border>
      <left style="hair">
        <color indexed="64"/>
      </left>
      <right/>
      <top style="thin">
        <color indexed="64"/>
      </top>
      <bottom/>
      <diagonal/>
    </border>
    <border>
      <left/>
      <right style="hair">
        <color indexed="8"/>
      </right>
      <top/>
      <bottom style="hair">
        <color indexed="64"/>
      </bottom>
      <diagonal/>
    </border>
    <border>
      <left style="hair">
        <color indexed="8"/>
      </left>
      <right/>
      <top/>
      <bottom style="hair">
        <color indexed="64"/>
      </bottom>
      <diagonal/>
    </border>
    <border>
      <left style="thin">
        <color indexed="64"/>
      </left>
      <right style="hair">
        <color indexed="64"/>
      </right>
      <top style="hair">
        <color indexed="8"/>
      </top>
      <bottom style="hair">
        <color indexed="64"/>
      </bottom>
      <diagonal/>
    </border>
    <border>
      <left style="hair">
        <color indexed="64"/>
      </left>
      <right style="hair">
        <color indexed="64"/>
      </right>
      <top style="hair">
        <color indexed="8"/>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8"/>
      </left>
      <right style="hair">
        <color indexed="8"/>
      </right>
      <top/>
      <bottom style="hair">
        <color indexed="64"/>
      </bottom>
      <diagonal/>
    </border>
    <border>
      <left style="hair">
        <color indexed="8"/>
      </left>
      <right/>
      <top/>
      <bottom style="hair">
        <color indexed="8"/>
      </bottom>
      <diagonal/>
    </border>
    <border>
      <left/>
      <right/>
      <top/>
      <bottom style="hair">
        <color indexed="8"/>
      </bottom>
      <diagonal/>
    </border>
    <border>
      <left/>
      <right style="hair">
        <color indexed="8"/>
      </right>
      <top/>
      <bottom style="hair">
        <color indexed="8"/>
      </bottom>
      <diagonal/>
    </border>
    <border>
      <left style="thin">
        <color indexed="64"/>
      </left>
      <right/>
      <top/>
      <bottom style="hair">
        <color indexed="8"/>
      </bottom>
      <diagonal/>
    </border>
    <border>
      <left/>
      <right style="thin">
        <color indexed="64"/>
      </right>
      <top style="hair">
        <color indexed="8"/>
      </top>
      <bottom style="thin">
        <color indexed="64"/>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hair">
        <color indexed="8"/>
      </left>
      <right/>
      <top/>
      <bottom style="hair">
        <color indexed="8"/>
      </bottom>
      <diagonal/>
    </border>
    <border>
      <left/>
      <right style="hair">
        <color indexed="8"/>
      </right>
      <top/>
      <bottom style="hair">
        <color indexed="8"/>
      </bottom>
      <diagonal/>
    </border>
    <border>
      <left style="hair">
        <color auto="1"/>
      </left>
      <right style="hair">
        <color auto="1"/>
      </right>
      <top/>
      <bottom/>
      <diagonal/>
    </border>
    <border>
      <left style="hair">
        <color auto="1"/>
      </left>
      <right style="hair">
        <color auto="1"/>
      </right>
      <top style="hair">
        <color auto="1"/>
      </top>
      <bottom/>
      <diagonal/>
    </border>
    <border>
      <left/>
      <right style="hair">
        <color auto="1"/>
      </right>
      <top/>
      <bottom/>
      <diagonal/>
    </border>
    <border>
      <left style="hair">
        <color auto="1"/>
      </left>
      <right style="hair">
        <color auto="1"/>
      </right>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right/>
      <top style="hair">
        <color indexed="64"/>
      </top>
      <bottom style="thin">
        <color indexed="64"/>
      </bottom>
      <diagonal/>
    </border>
    <border>
      <left/>
      <right style="hair">
        <color indexed="64"/>
      </right>
      <top/>
      <bottom style="thin">
        <color indexed="64"/>
      </bottom>
      <diagonal/>
    </border>
    <border>
      <left style="thin">
        <color indexed="64"/>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s>
  <cellStyleXfs count="7">
    <xf numFmtId="0" fontId="0" fillId="0" borderId="0"/>
    <xf numFmtId="0" fontId="10" fillId="0" borderId="0">
      <alignment vertical="center"/>
    </xf>
    <xf numFmtId="0" fontId="11" fillId="0" borderId="0">
      <alignment vertical="center"/>
    </xf>
    <xf numFmtId="38" fontId="11" fillId="0" borderId="0" applyFill="0" applyBorder="0" applyProtection="0">
      <alignment vertical="center"/>
    </xf>
    <xf numFmtId="0" fontId="2" fillId="0" borderId="0">
      <alignment vertical="center"/>
    </xf>
    <xf numFmtId="38" fontId="51" fillId="0" borderId="0" applyFont="0" applyFill="0" applyBorder="0" applyAlignment="0" applyProtection="0">
      <alignment vertical="center"/>
    </xf>
    <xf numFmtId="0" fontId="1" fillId="0" borderId="0">
      <alignment vertical="center"/>
    </xf>
  </cellStyleXfs>
  <cellXfs count="1266">
    <xf numFmtId="0" fontId="0" fillId="0" borderId="0" xfId="0"/>
    <xf numFmtId="0" fontId="3" fillId="0" borderId="0" xfId="0" applyFont="1" applyAlignment="1">
      <alignment vertical="center"/>
    </xf>
    <xf numFmtId="0" fontId="10" fillId="0" borderId="0" xfId="1">
      <alignment vertical="center"/>
    </xf>
    <xf numFmtId="0" fontId="12" fillId="0" borderId="0" xfId="2" applyFont="1">
      <alignment vertical="center"/>
    </xf>
    <xf numFmtId="0" fontId="13" fillId="0" borderId="0" xfId="2" applyFont="1">
      <alignment vertical="center"/>
    </xf>
    <xf numFmtId="0" fontId="13" fillId="0" borderId="4" xfId="2" applyFont="1" applyBorder="1">
      <alignment vertical="center"/>
    </xf>
    <xf numFmtId="0" fontId="13" fillId="0" borderId="0" xfId="2" applyFont="1" applyAlignment="1">
      <alignment horizontal="center" vertical="center"/>
    </xf>
    <xf numFmtId="0" fontId="13" fillId="0" borderId="0" xfId="2" applyFont="1" applyAlignment="1">
      <alignment horizontal="justify" vertical="center"/>
    </xf>
    <xf numFmtId="0" fontId="19" fillId="0" borderId="0" xfId="2" applyFont="1">
      <alignment vertical="center"/>
    </xf>
    <xf numFmtId="0" fontId="22" fillId="0" borderId="0" xfId="0" applyFont="1" applyAlignment="1">
      <alignment vertical="center"/>
    </xf>
    <xf numFmtId="0" fontId="23" fillId="0" borderId="0" xfId="0" applyFont="1" applyAlignment="1">
      <alignment horizontal="right" vertical="center"/>
    </xf>
    <xf numFmtId="0" fontId="22" fillId="0" borderId="7" xfId="0" applyFont="1" applyBorder="1" applyAlignment="1">
      <alignment horizontal="center" vertical="center"/>
    </xf>
    <xf numFmtId="0" fontId="23" fillId="0" borderId="0" xfId="0" applyFont="1" applyAlignment="1">
      <alignment vertical="center"/>
    </xf>
    <xf numFmtId="0" fontId="28" fillId="0" borderId="0" xfId="2" applyFont="1">
      <alignment vertical="center"/>
    </xf>
    <xf numFmtId="0" fontId="28" fillId="0" borderId="27" xfId="2" applyFont="1" applyBorder="1">
      <alignment vertical="center"/>
    </xf>
    <xf numFmtId="0" fontId="28" fillId="0" borderId="26" xfId="2" applyFont="1" applyBorder="1">
      <alignment vertical="center"/>
    </xf>
    <xf numFmtId="0" fontId="28" fillId="0" borderId="23" xfId="2" applyFont="1" applyBorder="1" applyAlignment="1">
      <alignment horizontal="center" vertical="center" shrinkToFit="1"/>
    </xf>
    <xf numFmtId="0" fontId="28" fillId="0" borderId="27" xfId="2" applyFont="1" applyBorder="1" applyAlignment="1">
      <alignment horizontal="right" vertical="center"/>
    </xf>
    <xf numFmtId="0" fontId="28" fillId="0" borderId="26" xfId="2" applyFont="1" applyBorder="1" applyAlignment="1">
      <alignment horizontal="right" vertical="center"/>
    </xf>
    <xf numFmtId="0" fontId="28" fillId="0" borderId="25" xfId="2" applyFont="1" applyBorder="1" applyAlignment="1">
      <alignment horizontal="justify" vertical="center" indent="1"/>
    </xf>
    <xf numFmtId="0" fontId="28" fillId="0" borderId="24" xfId="2" applyFont="1" applyBorder="1" applyAlignment="1">
      <alignment horizontal="right" vertical="center"/>
    </xf>
    <xf numFmtId="0" fontId="28" fillId="0" borderId="23" xfId="2" applyFont="1" applyBorder="1" applyAlignment="1">
      <alignment horizontal="right" vertical="center"/>
    </xf>
    <xf numFmtId="0" fontId="28" fillId="0" borderId="22" xfId="2" applyFont="1" applyBorder="1" applyAlignment="1">
      <alignment horizontal="justify" vertical="center" indent="1"/>
    </xf>
    <xf numFmtId="0" fontId="28" fillId="0" borderId="23" xfId="2" applyFont="1" applyBorder="1" applyAlignment="1">
      <alignment horizontal="center" vertical="center"/>
    </xf>
    <xf numFmtId="0" fontId="12" fillId="0" borderId="0" xfId="2" applyFont="1" applyAlignment="1">
      <alignment horizontal="left" vertical="center"/>
    </xf>
    <xf numFmtId="0" fontId="12" fillId="0" borderId="31" xfId="2" applyFont="1" applyBorder="1">
      <alignment vertical="center"/>
    </xf>
    <xf numFmtId="0" fontId="12" fillId="0" borderId="23" xfId="2" applyFont="1" applyBorder="1" applyAlignment="1">
      <alignment horizontal="center" vertical="center"/>
    </xf>
    <xf numFmtId="0" fontId="12" fillId="0" borderId="23" xfId="2" applyFont="1" applyBorder="1" applyAlignment="1">
      <alignment horizontal="center" vertical="center" wrapText="1"/>
    </xf>
    <xf numFmtId="0" fontId="12" fillId="0" borderId="24" xfId="2" applyFont="1" applyBorder="1" applyAlignment="1">
      <alignment horizontal="center" vertical="center"/>
    </xf>
    <xf numFmtId="176" fontId="12" fillId="0" borderId="23" xfId="2" applyNumberFormat="1" applyFont="1" applyBorder="1">
      <alignment vertical="center"/>
    </xf>
    <xf numFmtId="176" fontId="12" fillId="0" borderId="24" xfId="2" applyNumberFormat="1" applyFont="1" applyBorder="1">
      <alignment vertical="center"/>
    </xf>
    <xf numFmtId="177" fontId="12" fillId="0" borderId="23" xfId="2" applyNumberFormat="1" applyFont="1" applyBorder="1">
      <alignment vertical="center"/>
    </xf>
    <xf numFmtId="177" fontId="12" fillId="0" borderId="24" xfId="2" applyNumberFormat="1" applyFont="1" applyBorder="1">
      <alignment vertical="center"/>
    </xf>
    <xf numFmtId="0" fontId="12" fillId="0" borderId="26" xfId="2" applyFont="1" applyBorder="1" applyAlignment="1">
      <alignment horizontal="center" vertical="center"/>
    </xf>
    <xf numFmtId="176" fontId="12" fillId="0" borderId="26" xfId="2" applyNumberFormat="1" applyFont="1" applyBorder="1">
      <alignment vertical="center"/>
    </xf>
    <xf numFmtId="176" fontId="12" fillId="0" borderId="27" xfId="2" applyNumberFormat="1" applyFont="1" applyBorder="1">
      <alignment vertical="center"/>
    </xf>
    <xf numFmtId="0" fontId="30" fillId="0" borderId="0" xfId="2" applyFont="1">
      <alignment vertical="center"/>
    </xf>
    <xf numFmtId="0" fontId="29" fillId="0" borderId="0" xfId="2" applyFont="1">
      <alignment vertical="center"/>
    </xf>
    <xf numFmtId="49" fontId="28" fillId="0" borderId="0" xfId="2" applyNumberFormat="1" applyFont="1">
      <alignment vertical="center"/>
    </xf>
    <xf numFmtId="0" fontId="28" fillId="0" borderId="20" xfId="2" applyFont="1" applyBorder="1" applyAlignment="1">
      <alignment horizontal="center" vertical="center"/>
    </xf>
    <xf numFmtId="0" fontId="28" fillId="0" borderId="21" xfId="2" applyFont="1" applyBorder="1" applyAlignment="1">
      <alignment horizontal="center" vertical="center"/>
    </xf>
    <xf numFmtId="0" fontId="28" fillId="0" borderId="0" xfId="2" applyFont="1" applyAlignment="1">
      <alignment horizontal="center" vertical="center"/>
    </xf>
    <xf numFmtId="49" fontId="28" fillId="0" borderId="22" xfId="2" applyNumberFormat="1" applyFont="1" applyBorder="1" applyAlignment="1">
      <alignment horizontal="center" vertical="center"/>
    </xf>
    <xf numFmtId="0" fontId="28" fillId="0" borderId="23" xfId="2" applyFont="1" applyBorder="1" applyAlignment="1">
      <alignment horizontal="justify" vertical="center"/>
    </xf>
    <xf numFmtId="178" fontId="12" fillId="0" borderId="23" xfId="2" applyNumberFormat="1" applyFont="1" applyBorder="1">
      <alignment vertical="center"/>
    </xf>
    <xf numFmtId="178" fontId="12" fillId="0" borderId="23" xfId="2" applyNumberFormat="1" applyFont="1" applyBorder="1" applyAlignment="1">
      <alignment horizontal="right" vertical="center"/>
    </xf>
    <xf numFmtId="9" fontId="12" fillId="0" borderId="24" xfId="2" applyNumberFormat="1" applyFont="1" applyBorder="1" applyAlignment="1">
      <alignment horizontal="center" vertical="center"/>
    </xf>
    <xf numFmtId="49" fontId="28" fillId="0" borderId="25" xfId="2" applyNumberFormat="1" applyFont="1" applyBorder="1" applyAlignment="1">
      <alignment horizontal="center" vertical="center"/>
    </xf>
    <xf numFmtId="0" fontId="28" fillId="0" borderId="26" xfId="2" applyFont="1" applyBorder="1" applyAlignment="1">
      <alignment horizontal="justify" vertical="center"/>
    </xf>
    <xf numFmtId="178" fontId="12" fillId="0" borderId="26" xfId="2" applyNumberFormat="1" applyFont="1" applyBorder="1">
      <alignment vertical="center"/>
    </xf>
    <xf numFmtId="178" fontId="12" fillId="0" borderId="26" xfId="2" applyNumberFormat="1" applyFont="1" applyBorder="1" applyAlignment="1">
      <alignment horizontal="right" vertical="center"/>
    </xf>
    <xf numFmtId="9" fontId="12" fillId="0" borderId="27" xfId="2" applyNumberFormat="1" applyFont="1" applyBorder="1" applyAlignment="1">
      <alignment horizontal="center" vertical="center"/>
    </xf>
    <xf numFmtId="0" fontId="28" fillId="0" borderId="34" xfId="2" applyFont="1" applyBorder="1" applyAlignment="1">
      <alignment horizontal="center" vertical="center"/>
    </xf>
    <xf numFmtId="0" fontId="12" fillId="0" borderId="35" xfId="2" applyFont="1" applyBorder="1" applyAlignment="1">
      <alignment horizontal="center" vertical="center"/>
    </xf>
    <xf numFmtId="0" fontId="28" fillId="0" borderId="36" xfId="2" applyFont="1" applyBorder="1" applyAlignment="1">
      <alignment horizontal="center" vertical="center"/>
    </xf>
    <xf numFmtId="49" fontId="28" fillId="0" borderId="37" xfId="2" applyNumberFormat="1" applyFont="1" applyBorder="1" applyAlignment="1">
      <alignment horizontal="center" vertical="center"/>
    </xf>
    <xf numFmtId="0" fontId="28" fillId="0" borderId="1" xfId="2" applyFont="1" applyBorder="1" applyAlignment="1">
      <alignment horizontal="justify" vertical="center"/>
    </xf>
    <xf numFmtId="178" fontId="12" fillId="0" borderId="1" xfId="2" applyNumberFormat="1" applyFont="1" applyBorder="1">
      <alignment vertical="center"/>
    </xf>
    <xf numFmtId="178" fontId="12" fillId="0" borderId="1" xfId="2" applyNumberFormat="1" applyFont="1" applyBorder="1" applyAlignment="1">
      <alignment horizontal="right" vertical="center"/>
    </xf>
    <xf numFmtId="178" fontId="12" fillId="0" borderId="37" xfId="2" applyNumberFormat="1" applyFont="1" applyBorder="1">
      <alignment vertical="center"/>
    </xf>
    <xf numFmtId="178" fontId="12" fillId="0" borderId="22" xfId="2" applyNumberFormat="1" applyFont="1" applyBorder="1">
      <alignment vertical="center"/>
    </xf>
    <xf numFmtId="49" fontId="28" fillId="0" borderId="39" xfId="2" applyNumberFormat="1" applyFont="1" applyBorder="1" applyAlignment="1">
      <alignment horizontal="center" vertical="center"/>
    </xf>
    <xf numFmtId="0" fontId="28" fillId="0" borderId="3" xfId="2" applyFont="1" applyBorder="1" applyAlignment="1">
      <alignment horizontal="justify" vertical="center"/>
    </xf>
    <xf numFmtId="178" fontId="12" fillId="0" borderId="3" xfId="2" applyNumberFormat="1" applyFont="1" applyBorder="1">
      <alignment vertical="center"/>
    </xf>
    <xf numFmtId="178" fontId="12" fillId="0" borderId="3" xfId="2" applyNumberFormat="1" applyFont="1" applyBorder="1" applyAlignment="1">
      <alignment horizontal="right" vertical="center"/>
    </xf>
    <xf numFmtId="178" fontId="12" fillId="0" borderId="39" xfId="2" applyNumberFormat="1" applyFont="1" applyBorder="1">
      <alignment vertical="center"/>
    </xf>
    <xf numFmtId="178" fontId="12" fillId="0" borderId="42" xfId="2" applyNumberFormat="1" applyFont="1" applyBorder="1">
      <alignment vertical="center"/>
    </xf>
    <xf numFmtId="178" fontId="12" fillId="0" borderId="42" xfId="2" applyNumberFormat="1" applyFont="1" applyBorder="1" applyAlignment="1">
      <alignment horizontal="right" vertical="center"/>
    </xf>
    <xf numFmtId="178" fontId="12" fillId="0" borderId="42" xfId="2" applyNumberFormat="1" applyFont="1" applyBorder="1" applyAlignment="1">
      <alignment vertical="center" shrinkToFit="1"/>
    </xf>
    <xf numFmtId="178" fontId="12" fillId="0" borderId="41" xfId="2" applyNumberFormat="1" applyFont="1" applyBorder="1">
      <alignment vertical="center"/>
    </xf>
    <xf numFmtId="176" fontId="12" fillId="0" borderId="22" xfId="2" applyNumberFormat="1" applyFont="1" applyBorder="1">
      <alignment vertical="center"/>
    </xf>
    <xf numFmtId="9" fontId="12" fillId="0" borderId="26" xfId="2" applyNumberFormat="1" applyFont="1" applyBorder="1">
      <alignment vertical="center"/>
    </xf>
    <xf numFmtId="9" fontId="12" fillId="0" borderId="26" xfId="2" applyNumberFormat="1" applyFont="1" applyBorder="1" applyAlignment="1">
      <alignment horizontal="right" vertical="center"/>
    </xf>
    <xf numFmtId="176" fontId="12" fillId="0" borderId="25" xfId="2" applyNumberFormat="1" applyFont="1" applyBorder="1">
      <alignment vertical="center"/>
    </xf>
    <xf numFmtId="178" fontId="12" fillId="0" borderId="25" xfId="2" applyNumberFormat="1" applyFont="1" applyBorder="1">
      <alignment vertical="center"/>
    </xf>
    <xf numFmtId="9" fontId="12" fillId="0" borderId="27" xfId="2" applyNumberFormat="1" applyFont="1" applyBorder="1">
      <alignment vertical="center"/>
    </xf>
    <xf numFmtId="3" fontId="12" fillId="0" borderId="45" xfId="2" applyNumberFormat="1" applyFont="1" applyBorder="1">
      <alignment vertical="center"/>
    </xf>
    <xf numFmtId="9" fontId="12" fillId="0" borderId="46" xfId="2" applyNumberFormat="1" applyFont="1" applyBorder="1">
      <alignment vertical="center"/>
    </xf>
    <xf numFmtId="9" fontId="12" fillId="0" borderId="24" xfId="2" applyNumberFormat="1" applyFont="1" applyBorder="1">
      <alignment vertical="center"/>
    </xf>
    <xf numFmtId="3" fontId="12" fillId="0" borderId="47" xfId="2" applyNumberFormat="1" applyFont="1" applyBorder="1">
      <alignment vertical="center"/>
    </xf>
    <xf numFmtId="3" fontId="12" fillId="0" borderId="48" xfId="2" applyNumberFormat="1" applyFont="1" applyBorder="1">
      <alignment vertical="center"/>
    </xf>
    <xf numFmtId="3" fontId="12" fillId="0" borderId="23" xfId="2" applyNumberFormat="1" applyFont="1" applyBorder="1">
      <alignment vertical="center"/>
    </xf>
    <xf numFmtId="9" fontId="12" fillId="0" borderId="43" xfId="2" applyNumberFormat="1" applyFont="1" applyBorder="1">
      <alignment vertical="center"/>
    </xf>
    <xf numFmtId="3" fontId="12" fillId="0" borderId="49" xfId="2" applyNumberFormat="1" applyFont="1" applyBorder="1">
      <alignment vertical="center"/>
    </xf>
    <xf numFmtId="3" fontId="12" fillId="0" borderId="50" xfId="2" applyNumberFormat="1" applyFont="1" applyBorder="1">
      <alignment vertical="center"/>
    </xf>
    <xf numFmtId="3" fontId="12" fillId="0" borderId="42" xfId="2" applyNumberFormat="1" applyFont="1" applyBorder="1">
      <alignment vertical="center"/>
    </xf>
    <xf numFmtId="9" fontId="12" fillId="0" borderId="40" xfId="2" applyNumberFormat="1" applyFont="1" applyBorder="1">
      <alignment vertical="center"/>
    </xf>
    <xf numFmtId="3" fontId="12" fillId="0" borderId="51" xfId="2" applyNumberFormat="1" applyFont="1" applyBorder="1">
      <alignment vertical="center"/>
    </xf>
    <xf numFmtId="3" fontId="12" fillId="0" borderId="52" xfId="2" applyNumberFormat="1" applyFont="1" applyBorder="1">
      <alignment vertical="center"/>
    </xf>
    <xf numFmtId="3" fontId="12" fillId="0" borderId="3" xfId="2" applyNumberFormat="1" applyFont="1" applyBorder="1">
      <alignment vertical="center"/>
    </xf>
    <xf numFmtId="0" fontId="28" fillId="0" borderId="3" xfId="2" applyFont="1" applyBorder="1" applyAlignment="1">
      <alignment horizontal="left" vertical="center"/>
    </xf>
    <xf numFmtId="0" fontId="28" fillId="0" borderId="39" xfId="2" applyFont="1" applyBorder="1" applyAlignment="1">
      <alignment horizontal="center" vertical="center"/>
    </xf>
    <xf numFmtId="0" fontId="28" fillId="0" borderId="23" xfId="2" applyFont="1" applyBorder="1" applyAlignment="1">
      <alignment horizontal="left" vertical="center"/>
    </xf>
    <xf numFmtId="0" fontId="28" fillId="0" borderId="22" xfId="2" applyFont="1" applyBorder="1" applyAlignment="1">
      <alignment horizontal="center" vertical="center"/>
    </xf>
    <xf numFmtId="9" fontId="12" fillId="0" borderId="38" xfId="2" applyNumberFormat="1" applyFont="1" applyBorder="1">
      <alignment vertical="center"/>
    </xf>
    <xf numFmtId="3" fontId="12" fillId="0" borderId="53" xfId="2" applyNumberFormat="1" applyFont="1" applyBorder="1">
      <alignment vertical="center"/>
    </xf>
    <xf numFmtId="3" fontId="12" fillId="0" borderId="54" xfId="2" applyNumberFormat="1" applyFont="1" applyBorder="1">
      <alignment vertical="center"/>
    </xf>
    <xf numFmtId="3" fontId="12" fillId="0" borderId="1" xfId="2" applyNumberFormat="1" applyFont="1" applyBorder="1">
      <alignment vertical="center"/>
    </xf>
    <xf numFmtId="0" fontId="28" fillId="0" borderId="1" xfId="2" applyFont="1" applyBorder="1" applyAlignment="1">
      <alignment horizontal="left" vertical="center"/>
    </xf>
    <xf numFmtId="0" fontId="28" fillId="0" borderId="37" xfId="2" applyFont="1" applyBorder="1" applyAlignment="1">
      <alignment horizontal="center" vertical="center"/>
    </xf>
    <xf numFmtId="0" fontId="12" fillId="0" borderId="55" xfId="2" applyFont="1" applyBorder="1" applyAlignment="1">
      <alignment horizontal="center" vertical="center"/>
    </xf>
    <xf numFmtId="0" fontId="28" fillId="0" borderId="56" xfId="2" applyFont="1" applyBorder="1" applyAlignment="1">
      <alignment horizontal="center" vertical="center"/>
    </xf>
    <xf numFmtId="0" fontId="12" fillId="0" borderId="34" xfId="2" applyFont="1" applyBorder="1" applyAlignment="1">
      <alignment horizontal="center" vertical="center"/>
    </xf>
    <xf numFmtId="0" fontId="12" fillId="0" borderId="36" xfId="2" applyFont="1" applyBorder="1" applyAlignment="1">
      <alignment horizontal="center" vertical="center"/>
    </xf>
    <xf numFmtId="0" fontId="12" fillId="0" borderId="37" xfId="2" applyFont="1" applyBorder="1" applyAlignment="1">
      <alignment horizontal="center" vertical="center"/>
    </xf>
    <xf numFmtId="0" fontId="12" fillId="0" borderId="1" xfId="2" applyFont="1" applyBorder="1" applyAlignment="1">
      <alignment horizontal="justify" vertical="center"/>
    </xf>
    <xf numFmtId="176" fontId="12" fillId="0" borderId="1" xfId="2" applyNumberFormat="1" applyFont="1" applyBorder="1">
      <alignment vertical="center"/>
    </xf>
    <xf numFmtId="176" fontId="12" fillId="0" borderId="37" xfId="2" applyNumberFormat="1" applyFont="1" applyBorder="1">
      <alignment vertical="center"/>
    </xf>
    <xf numFmtId="0" fontId="12" fillId="0" borderId="22" xfId="2" applyFont="1" applyBorder="1" applyAlignment="1">
      <alignment horizontal="center" vertical="center"/>
    </xf>
    <xf numFmtId="0" fontId="12" fillId="0" borderId="23" xfId="2" applyFont="1" applyBorder="1" applyAlignment="1">
      <alignment horizontal="justify" vertical="center"/>
    </xf>
    <xf numFmtId="0" fontId="12" fillId="0" borderId="39" xfId="2" applyFont="1" applyBorder="1" applyAlignment="1">
      <alignment horizontal="center" vertical="center"/>
    </xf>
    <xf numFmtId="0" fontId="12" fillId="0" borderId="3" xfId="2" applyFont="1" applyBorder="1" applyAlignment="1">
      <alignment horizontal="justify" vertical="center"/>
    </xf>
    <xf numFmtId="176" fontId="12" fillId="0" borderId="3" xfId="2" applyNumberFormat="1" applyFont="1" applyBorder="1">
      <alignment vertical="center"/>
    </xf>
    <xf numFmtId="176" fontId="12" fillId="0" borderId="39" xfId="2" applyNumberFormat="1" applyFont="1" applyBorder="1">
      <alignment vertical="center"/>
    </xf>
    <xf numFmtId="176" fontId="12" fillId="0" borderId="42" xfId="2" applyNumberFormat="1" applyFont="1" applyBorder="1">
      <alignment vertical="center"/>
    </xf>
    <xf numFmtId="176" fontId="12" fillId="0" borderId="41" xfId="2" applyNumberFormat="1" applyFont="1" applyBorder="1">
      <alignment vertical="center"/>
    </xf>
    <xf numFmtId="0" fontId="12" fillId="0" borderId="25" xfId="2" applyFont="1" applyBorder="1" applyAlignment="1">
      <alignment horizontal="center" vertical="center"/>
    </xf>
    <xf numFmtId="0" fontId="12" fillId="0" borderId="58" xfId="2" applyFont="1" applyBorder="1" applyAlignment="1">
      <alignment horizontal="center" vertical="center"/>
    </xf>
    <xf numFmtId="176" fontId="12" fillId="0" borderId="60" xfId="2" applyNumberFormat="1" applyFont="1" applyBorder="1">
      <alignment vertical="center"/>
    </xf>
    <xf numFmtId="176" fontId="12" fillId="0" borderId="61" xfId="2" applyNumberFormat="1" applyFont="1" applyBorder="1">
      <alignment vertical="center"/>
    </xf>
    <xf numFmtId="176" fontId="12" fillId="0" borderId="62" xfId="2" applyNumberFormat="1" applyFont="1" applyBorder="1">
      <alignment vertical="center"/>
    </xf>
    <xf numFmtId="176" fontId="12" fillId="0" borderId="63" xfId="2" applyNumberFormat="1" applyFont="1" applyBorder="1">
      <alignment vertical="center"/>
    </xf>
    <xf numFmtId="176" fontId="12" fillId="0" borderId="64" xfId="2" applyNumberFormat="1" applyFont="1" applyBorder="1">
      <alignment vertical="center"/>
    </xf>
    <xf numFmtId="176" fontId="12" fillId="0" borderId="65" xfId="2" applyNumberFormat="1" applyFont="1" applyBorder="1">
      <alignment vertical="center"/>
    </xf>
    <xf numFmtId="176" fontId="12" fillId="0" borderId="34" xfId="2" applyNumberFormat="1" applyFont="1" applyBorder="1">
      <alignment vertical="center"/>
    </xf>
    <xf numFmtId="176" fontId="12" fillId="0" borderId="58" xfId="2" applyNumberFormat="1" applyFont="1" applyBorder="1">
      <alignment vertical="center"/>
    </xf>
    <xf numFmtId="176" fontId="12" fillId="0" borderId="59" xfId="2" applyNumberFormat="1" applyFont="1" applyBorder="1">
      <alignment vertical="center"/>
    </xf>
    <xf numFmtId="176" fontId="12" fillId="0" borderId="67" xfId="2" applyNumberFormat="1" applyFont="1" applyBorder="1">
      <alignment vertical="center"/>
    </xf>
    <xf numFmtId="176" fontId="12" fillId="0" borderId="68" xfId="2" applyNumberFormat="1" applyFont="1" applyBorder="1">
      <alignment vertical="center"/>
    </xf>
    <xf numFmtId="176" fontId="12" fillId="0" borderId="69" xfId="2" applyNumberFormat="1" applyFont="1" applyBorder="1">
      <alignment vertical="center"/>
    </xf>
    <xf numFmtId="9" fontId="12" fillId="0" borderId="70" xfId="2" applyNumberFormat="1" applyFont="1" applyBorder="1" applyAlignment="1">
      <alignment horizontal="center" vertical="center"/>
    </xf>
    <xf numFmtId="0" fontId="12" fillId="0" borderId="72" xfId="2" applyFont="1" applyBorder="1" applyAlignment="1">
      <alignment horizontal="center" vertical="center"/>
    </xf>
    <xf numFmtId="0" fontId="12" fillId="0" borderId="27" xfId="2" applyFont="1" applyBorder="1" applyAlignment="1">
      <alignment horizontal="center" vertical="center"/>
    </xf>
    <xf numFmtId="3" fontId="12" fillId="0" borderId="0" xfId="2" applyNumberFormat="1" applyFont="1">
      <alignment vertical="center"/>
    </xf>
    <xf numFmtId="3" fontId="12" fillId="0" borderId="19" xfId="2" applyNumberFormat="1" applyFont="1" applyBorder="1" applyAlignment="1">
      <alignment horizontal="center" vertical="center"/>
    </xf>
    <xf numFmtId="3" fontId="12" fillId="0" borderId="20" xfId="2" applyNumberFormat="1" applyFont="1" applyBorder="1" applyAlignment="1">
      <alignment horizontal="center" vertical="center" shrinkToFit="1"/>
    </xf>
    <xf numFmtId="3" fontId="12" fillId="0" borderId="20" xfId="2" applyNumberFormat="1" applyFont="1" applyBorder="1" applyAlignment="1">
      <alignment horizontal="center" vertical="center"/>
    </xf>
    <xf numFmtId="3" fontId="12" fillId="0" borderId="20" xfId="2" applyNumberFormat="1" applyFont="1" applyBorder="1" applyAlignment="1">
      <alignment horizontal="center" vertical="center" wrapText="1"/>
    </xf>
    <xf numFmtId="3" fontId="12" fillId="0" borderId="21" xfId="2" applyNumberFormat="1" applyFont="1" applyBorder="1" applyAlignment="1">
      <alignment horizontal="center" vertical="center"/>
    </xf>
    <xf numFmtId="3" fontId="12" fillId="0" borderId="0" xfId="2" applyNumberFormat="1" applyFont="1" applyAlignment="1">
      <alignment horizontal="center" vertical="center"/>
    </xf>
    <xf numFmtId="3" fontId="12" fillId="0" borderId="23" xfId="2" applyNumberFormat="1" applyFont="1" applyBorder="1" applyAlignment="1">
      <alignment horizontal="center" vertical="center"/>
    </xf>
    <xf numFmtId="179" fontId="19" fillId="0" borderId="23" xfId="2" applyNumberFormat="1" applyFont="1" applyBorder="1">
      <alignment vertical="center"/>
    </xf>
    <xf numFmtId="3" fontId="19" fillId="0" borderId="23" xfId="2" applyNumberFormat="1" applyFont="1" applyBorder="1">
      <alignment vertical="center"/>
    </xf>
    <xf numFmtId="3" fontId="19" fillId="0" borderId="24" xfId="2" applyNumberFormat="1" applyFont="1" applyBorder="1">
      <alignment vertical="center"/>
    </xf>
    <xf numFmtId="3" fontId="12" fillId="0" borderId="22" xfId="2" applyNumberFormat="1" applyFont="1" applyBorder="1" applyAlignment="1">
      <alignment horizontal="center" vertical="center"/>
    </xf>
    <xf numFmtId="3" fontId="19" fillId="0" borderId="26" xfId="2" applyNumberFormat="1" applyFont="1" applyBorder="1">
      <alignment vertical="center"/>
    </xf>
    <xf numFmtId="3" fontId="19" fillId="0" borderId="27" xfId="2" applyNumberFormat="1" applyFont="1" applyBorder="1">
      <alignment vertical="center"/>
    </xf>
    <xf numFmtId="0" fontId="8" fillId="0" borderId="0" xfId="0" applyFont="1" applyAlignment="1">
      <alignment vertical="center"/>
    </xf>
    <xf numFmtId="49" fontId="31" fillId="0" borderId="0" xfId="0" applyNumberFormat="1" applyFont="1" applyAlignment="1">
      <alignment horizontal="left" vertical="center"/>
    </xf>
    <xf numFmtId="49" fontId="23" fillId="0" borderId="0" xfId="0" applyNumberFormat="1" applyFont="1"/>
    <xf numFmtId="49" fontId="22" fillId="0" borderId="0" xfId="0" applyNumberFormat="1" applyFont="1"/>
    <xf numFmtId="49" fontId="33" fillId="0" borderId="0" xfId="0" applyNumberFormat="1" applyFont="1" applyAlignment="1">
      <alignment horizontal="left" vertical="center"/>
    </xf>
    <xf numFmtId="49" fontId="33" fillId="0" borderId="0" xfId="0" applyNumberFormat="1" applyFont="1" applyAlignment="1">
      <alignment vertical="center"/>
    </xf>
    <xf numFmtId="0" fontId="22" fillId="0" borderId="75" xfId="0" applyFont="1" applyBorder="1" applyAlignment="1">
      <alignment vertical="center"/>
    </xf>
    <xf numFmtId="0" fontId="22" fillId="0" borderId="11" xfId="0" applyFont="1" applyBorder="1" applyAlignment="1">
      <alignment vertical="center"/>
    </xf>
    <xf numFmtId="0" fontId="22" fillId="0" borderId="9" xfId="0" applyFont="1" applyBorder="1" applyAlignment="1">
      <alignment horizontal="right" vertical="center"/>
    </xf>
    <xf numFmtId="0" fontId="22" fillId="0" borderId="76" xfId="0" applyFont="1" applyBorder="1" applyAlignment="1">
      <alignment vertical="center"/>
    </xf>
    <xf numFmtId="0" fontId="22" fillId="0" borderId="77" xfId="0" applyFont="1" applyBorder="1" applyAlignment="1">
      <alignment vertical="center"/>
    </xf>
    <xf numFmtId="0" fontId="22" fillId="0" borderId="16" xfId="0" applyFont="1" applyBorder="1" applyAlignment="1">
      <alignment vertical="center"/>
    </xf>
    <xf numFmtId="0" fontId="22" fillId="0" borderId="7" xfId="0" applyFont="1" applyBorder="1" applyAlignment="1">
      <alignment horizontal="distributed" vertical="center"/>
    </xf>
    <xf numFmtId="0" fontId="22" fillId="0" borderId="0" xfId="2" applyFont="1">
      <alignment vertical="center"/>
    </xf>
    <xf numFmtId="0" fontId="12" fillId="0" borderId="8" xfId="2" applyFont="1" applyBorder="1">
      <alignment vertical="center"/>
    </xf>
    <xf numFmtId="0" fontId="12" fillId="0" borderId="18" xfId="2" applyFont="1" applyBorder="1">
      <alignment vertical="center"/>
    </xf>
    <xf numFmtId="0" fontId="12" fillId="0" borderId="18" xfId="2" applyFont="1" applyBorder="1" applyAlignment="1">
      <alignment horizontal="right" vertical="center"/>
    </xf>
    <xf numFmtId="0" fontId="12" fillId="0" borderId="78" xfId="2" applyFont="1" applyBorder="1">
      <alignment vertical="center"/>
    </xf>
    <xf numFmtId="0" fontId="12" fillId="0" borderId="79" xfId="2" applyFont="1" applyBorder="1">
      <alignment vertical="center"/>
    </xf>
    <xf numFmtId="0" fontId="12" fillId="0" borderId="80" xfId="2" applyFont="1" applyBorder="1">
      <alignment vertical="center"/>
    </xf>
    <xf numFmtId="0" fontId="12" fillId="0" borderId="81" xfId="2" applyFont="1" applyBorder="1" applyAlignment="1">
      <alignment horizontal="center" vertical="center"/>
    </xf>
    <xf numFmtId="0" fontId="12" fillId="0" borderId="85" xfId="2" applyFont="1" applyBorder="1" applyAlignment="1">
      <alignment horizontal="center" vertical="center"/>
    </xf>
    <xf numFmtId="0" fontId="12" fillId="0" borderId="85" xfId="2" applyFont="1" applyBorder="1">
      <alignment vertical="center"/>
    </xf>
    <xf numFmtId="0" fontId="12" fillId="0" borderId="0" xfId="2" applyFont="1" applyAlignment="1">
      <alignment horizontal="center" vertical="center"/>
    </xf>
    <xf numFmtId="0" fontId="12" fillId="0" borderId="16" xfId="2" applyFont="1" applyBorder="1">
      <alignment vertical="center"/>
    </xf>
    <xf numFmtId="0" fontId="12" fillId="0" borderId="82" xfId="2" applyFont="1" applyBorder="1" applyAlignment="1">
      <alignment horizontal="right" vertical="center"/>
    </xf>
    <xf numFmtId="0" fontId="12" fillId="0" borderId="82" xfId="2" applyFont="1" applyBorder="1">
      <alignment vertical="center"/>
    </xf>
    <xf numFmtId="0" fontId="12" fillId="0" borderId="78" xfId="2" applyFont="1" applyBorder="1" applyAlignment="1">
      <alignment horizontal="right" vertical="center"/>
    </xf>
    <xf numFmtId="0" fontId="12" fillId="0" borderId="81" xfId="2" applyFont="1" applyBorder="1">
      <alignment vertical="center"/>
    </xf>
    <xf numFmtId="0" fontId="12" fillId="0" borderId="11" xfId="2" applyFont="1" applyBorder="1">
      <alignment vertical="center"/>
    </xf>
    <xf numFmtId="0" fontId="12" fillId="0" borderId="14" xfId="2" applyFont="1" applyBorder="1">
      <alignment vertical="center"/>
    </xf>
    <xf numFmtId="0" fontId="12" fillId="0" borderId="14" xfId="2" applyFont="1" applyBorder="1" applyAlignment="1">
      <alignment horizontal="right" vertical="center"/>
    </xf>
    <xf numFmtId="0" fontId="12" fillId="0" borderId="89" xfId="2" applyFont="1" applyBorder="1">
      <alignment vertical="center"/>
    </xf>
    <xf numFmtId="0" fontId="36" fillId="0" borderId="0" xfId="2" applyFont="1">
      <alignment vertical="center"/>
    </xf>
    <xf numFmtId="0" fontId="12" fillId="0" borderId="0" xfId="2" applyFont="1" applyAlignment="1">
      <alignment horizontal="distributed" vertical="center"/>
    </xf>
    <xf numFmtId="0" fontId="33" fillId="0" borderId="0" xfId="2" applyFont="1">
      <alignment vertical="center"/>
    </xf>
    <xf numFmtId="49" fontId="23" fillId="0" borderId="0" xfId="0" applyNumberFormat="1" applyFont="1" applyAlignment="1">
      <alignment horizontal="left" vertical="center"/>
    </xf>
    <xf numFmtId="49" fontId="38" fillId="0" borderId="0" xfId="0" applyNumberFormat="1" applyFont="1" applyAlignment="1">
      <alignment horizontal="left" vertical="center"/>
    </xf>
    <xf numFmtId="49" fontId="23" fillId="0" borderId="0" xfId="0" applyNumberFormat="1" applyFont="1" applyAlignment="1">
      <alignment horizontal="left" vertical="center" wrapText="1"/>
    </xf>
    <xf numFmtId="0" fontId="35" fillId="0" borderId="0" xfId="0" applyFont="1" applyAlignment="1">
      <alignment vertical="center"/>
    </xf>
    <xf numFmtId="0" fontId="22" fillId="0" borderId="74" xfId="0" applyFont="1" applyBorder="1" applyAlignment="1">
      <alignment horizontal="distributed" vertical="center" wrapText="1"/>
    </xf>
    <xf numFmtId="0" fontId="22" fillId="0" borderId="6" xfId="0" applyFont="1" applyBorder="1" applyAlignment="1">
      <alignment horizontal="center" vertical="center" wrapText="1"/>
    </xf>
    <xf numFmtId="58" fontId="22" fillId="0" borderId="7" xfId="0" applyNumberFormat="1" applyFont="1" applyBorder="1" applyAlignment="1">
      <alignment horizontal="center" vertical="center" wrapText="1"/>
    </xf>
    <xf numFmtId="0" fontId="22" fillId="0" borderId="7" xfId="0" applyFont="1" applyBorder="1" applyAlignment="1">
      <alignment horizontal="center" vertical="center" wrapText="1"/>
    </xf>
    <xf numFmtId="0" fontId="40" fillId="0" borderId="7" xfId="0" applyFont="1" applyBorder="1" applyAlignment="1">
      <alignment horizontal="center" vertical="center" wrapText="1"/>
    </xf>
    <xf numFmtId="0" fontId="22" fillId="0" borderId="9" xfId="0" applyFont="1" applyBorder="1" applyAlignment="1">
      <alignment vertical="center" wrapText="1"/>
    </xf>
    <xf numFmtId="0" fontId="22" fillId="0" borderId="0" xfId="0" applyFont="1" applyAlignment="1">
      <alignment horizontal="center" vertical="center"/>
    </xf>
    <xf numFmtId="0" fontId="22" fillId="0" borderId="0" xfId="0" applyFont="1" applyAlignment="1">
      <alignment horizontal="right" vertical="center"/>
    </xf>
    <xf numFmtId="0" fontId="33" fillId="0" borderId="0" xfId="0" applyFont="1" applyAlignment="1">
      <alignment horizontal="center" vertical="center"/>
    </xf>
    <xf numFmtId="0" fontId="33" fillId="0" borderId="0" xfId="0" applyFont="1" applyAlignment="1">
      <alignment horizontal="justify" vertical="center"/>
    </xf>
    <xf numFmtId="0" fontId="12" fillId="0" borderId="64" xfId="2" applyFont="1" applyBorder="1">
      <alignment vertical="center"/>
    </xf>
    <xf numFmtId="0" fontId="12" fillId="0" borderId="99" xfId="2" applyFont="1" applyBorder="1">
      <alignment vertical="center"/>
    </xf>
    <xf numFmtId="0" fontId="12" fillId="0" borderId="64" xfId="2" applyFont="1" applyBorder="1" applyAlignment="1">
      <alignment horizontal="left" vertical="center"/>
    </xf>
    <xf numFmtId="0" fontId="12" fillId="0" borderId="99" xfId="2" applyFont="1" applyBorder="1" applyAlignment="1">
      <alignment horizontal="left" vertical="center"/>
    </xf>
    <xf numFmtId="176" fontId="12" fillId="0" borderId="101" xfId="2" applyNumberFormat="1" applyFont="1" applyBorder="1">
      <alignment vertical="center"/>
    </xf>
    <xf numFmtId="176" fontId="12" fillId="0" borderId="102" xfId="2" applyNumberFormat="1" applyFont="1" applyBorder="1">
      <alignment vertical="center"/>
    </xf>
    <xf numFmtId="176" fontId="12" fillId="0" borderId="103" xfId="2" applyNumberFormat="1" applyFont="1" applyBorder="1">
      <alignment vertical="center"/>
    </xf>
    <xf numFmtId="176" fontId="12" fillId="0" borderId="104" xfId="2" applyNumberFormat="1" applyFont="1" applyBorder="1">
      <alignment vertical="center"/>
    </xf>
    <xf numFmtId="176" fontId="12" fillId="0" borderId="105" xfId="2" applyNumberFormat="1" applyFont="1" applyBorder="1">
      <alignment vertical="center"/>
    </xf>
    <xf numFmtId="176" fontId="12" fillId="0" borderId="83" xfId="2" applyNumberFormat="1" applyFont="1" applyBorder="1">
      <alignment vertical="center"/>
    </xf>
    <xf numFmtId="0" fontId="12" fillId="0" borderId="23" xfId="2" applyFont="1" applyBorder="1" applyAlignment="1">
      <alignment horizontal="right" vertical="center"/>
    </xf>
    <xf numFmtId="176" fontId="12" fillId="0" borderId="105" xfId="2" applyNumberFormat="1" applyFont="1" applyBorder="1" applyAlignment="1">
      <alignment horizontal="right" vertical="center"/>
    </xf>
    <xf numFmtId="180" fontId="12" fillId="0" borderId="104" xfId="2" applyNumberFormat="1" applyFont="1" applyBorder="1">
      <alignment vertical="center"/>
    </xf>
    <xf numFmtId="176" fontId="12" fillId="0" borderId="48" xfId="2" applyNumberFormat="1" applyFont="1" applyBorder="1">
      <alignment vertical="center"/>
    </xf>
    <xf numFmtId="176" fontId="12" fillId="0" borderId="107" xfId="2" applyNumberFormat="1" applyFont="1" applyBorder="1">
      <alignment vertical="center"/>
    </xf>
    <xf numFmtId="176" fontId="12" fillId="0" borderId="108" xfId="2" applyNumberFormat="1" applyFont="1" applyBorder="1">
      <alignment vertical="center"/>
    </xf>
    <xf numFmtId="176" fontId="12" fillId="0" borderId="109" xfId="2" applyNumberFormat="1" applyFont="1" applyBorder="1">
      <alignment vertical="center"/>
    </xf>
    <xf numFmtId="176" fontId="12" fillId="0" borderId="110" xfId="2" applyNumberFormat="1" applyFont="1" applyBorder="1">
      <alignment vertical="center"/>
    </xf>
    <xf numFmtId="176" fontId="12" fillId="0" borderId="111" xfId="2" applyNumberFormat="1" applyFont="1" applyBorder="1">
      <alignment vertical="center"/>
    </xf>
    <xf numFmtId="176" fontId="12" fillId="0" borderId="112" xfId="2" applyNumberFormat="1" applyFont="1" applyBorder="1">
      <alignment vertical="center"/>
    </xf>
    <xf numFmtId="49" fontId="19" fillId="0" borderId="0" xfId="2" applyNumberFormat="1" applyFont="1" applyAlignment="1">
      <alignment horizontal="left" vertical="center"/>
    </xf>
    <xf numFmtId="0" fontId="12" fillId="0" borderId="114" xfId="2" applyFont="1" applyBorder="1">
      <alignment vertical="center"/>
    </xf>
    <xf numFmtId="181" fontId="12" fillId="0" borderId="0" xfId="2" applyNumberFormat="1" applyFont="1">
      <alignment vertical="center"/>
    </xf>
    <xf numFmtId="181" fontId="12" fillId="0" borderId="0" xfId="2" applyNumberFormat="1" applyFont="1" applyAlignment="1">
      <alignment horizontal="right" vertical="center"/>
    </xf>
    <xf numFmtId="49" fontId="13" fillId="0" borderId="76" xfId="2" applyNumberFormat="1" applyFont="1" applyBorder="1">
      <alignment vertical="center"/>
    </xf>
    <xf numFmtId="182" fontId="12" fillId="0" borderId="0" xfId="2" applyNumberFormat="1" applyFont="1" applyAlignment="1">
      <alignment horizontal="center" vertical="center"/>
    </xf>
    <xf numFmtId="183" fontId="12" fillId="0" borderId="0" xfId="2" applyNumberFormat="1" applyFont="1" applyAlignment="1">
      <alignment horizontal="center" vertical="center"/>
    </xf>
    <xf numFmtId="49" fontId="12" fillId="0" borderId="0" xfId="2" applyNumberFormat="1" applyFont="1" applyAlignment="1">
      <alignment horizontal="left" vertical="center"/>
    </xf>
    <xf numFmtId="0" fontId="12" fillId="0" borderId="14" xfId="2" applyFont="1" applyBorder="1" applyAlignment="1">
      <alignment horizontal="left" vertical="center"/>
    </xf>
    <xf numFmtId="0" fontId="12" fillId="0" borderId="0" xfId="2" applyFont="1" applyAlignment="1">
      <alignment horizontal="right" vertical="center"/>
    </xf>
    <xf numFmtId="0" fontId="45" fillId="0" borderId="0" xfId="2" applyFont="1">
      <alignment vertical="center"/>
    </xf>
    <xf numFmtId="9" fontId="12" fillId="0" borderId="0" xfId="2" applyNumberFormat="1" applyFont="1">
      <alignment vertical="center"/>
    </xf>
    <xf numFmtId="49" fontId="22" fillId="0" borderId="0" xfId="0" applyNumberFormat="1" applyFont="1" applyAlignment="1">
      <alignment vertical="center"/>
    </xf>
    <xf numFmtId="49" fontId="22" fillId="0" borderId="7" xfId="0" applyNumberFormat="1" applyFont="1" applyBorder="1" applyAlignment="1">
      <alignment horizontal="center" vertical="center"/>
    </xf>
    <xf numFmtId="0" fontId="22" fillId="0" borderId="15" xfId="0" applyFont="1" applyBorder="1" applyAlignment="1">
      <alignment horizontal="center" vertical="center"/>
    </xf>
    <xf numFmtId="0" fontId="22" fillId="0" borderId="13" xfId="0" applyFont="1" applyBorder="1" applyAlignment="1">
      <alignment horizontal="center" vertical="center"/>
    </xf>
    <xf numFmtId="0" fontId="22" fillId="0" borderId="10" xfId="0" applyFont="1" applyBorder="1" applyAlignment="1">
      <alignment horizontal="center" vertical="center"/>
    </xf>
    <xf numFmtId="0" fontId="29" fillId="0" borderId="0" xfId="2" applyFont="1" applyAlignment="1">
      <alignment horizontal="left" vertical="center"/>
    </xf>
    <xf numFmtId="0" fontId="28" fillId="0" borderId="19" xfId="2" applyFont="1" applyBorder="1" applyAlignment="1">
      <alignment horizontal="center" vertical="center"/>
    </xf>
    <xf numFmtId="0" fontId="12" fillId="0" borderId="41" xfId="2" applyFont="1" applyBorder="1" applyAlignment="1">
      <alignment horizontal="center" vertical="center"/>
    </xf>
    <xf numFmtId="0" fontId="28" fillId="0" borderId="25" xfId="2" applyFont="1" applyBorder="1" applyAlignment="1">
      <alignment horizontal="justify" vertical="center" wrapText="1" indent="1"/>
    </xf>
    <xf numFmtId="0" fontId="29" fillId="0" borderId="0" xfId="2" applyFont="1" applyAlignment="1">
      <alignment horizontal="center" vertical="center"/>
    </xf>
    <xf numFmtId="0" fontId="28" fillId="0" borderId="22" xfId="2" applyFont="1" applyBorder="1" applyAlignment="1">
      <alignment horizontal="justify" vertical="center"/>
    </xf>
    <xf numFmtId="0" fontId="28" fillId="0" borderId="23" xfId="2" applyFont="1" applyBorder="1" applyAlignment="1">
      <alignment horizontal="center" vertical="center" wrapText="1"/>
    </xf>
    <xf numFmtId="0" fontId="28" fillId="0" borderId="22" xfId="2" applyFont="1" applyBorder="1" applyAlignment="1">
      <alignment horizontal="left" vertical="center" shrinkToFit="1"/>
    </xf>
    <xf numFmtId="0" fontId="28" fillId="0" borderId="26" xfId="2" applyFont="1" applyBorder="1" applyAlignment="1">
      <alignment horizontal="center" vertical="center" wrapText="1"/>
    </xf>
    <xf numFmtId="0" fontId="28" fillId="0" borderId="28" xfId="2" applyFont="1" applyBorder="1" applyAlignment="1">
      <alignment horizontal="justify" vertical="center"/>
    </xf>
    <xf numFmtId="0" fontId="28" fillId="0" borderId="29" xfId="2" applyFont="1" applyBorder="1" applyAlignment="1">
      <alignment horizontal="center" vertical="center"/>
    </xf>
    <xf numFmtId="0" fontId="28" fillId="0" borderId="29" xfId="2" applyFont="1" applyBorder="1" applyAlignment="1">
      <alignment horizontal="justify" vertical="center"/>
    </xf>
    <xf numFmtId="180" fontId="12" fillId="0" borderId="23" xfId="2" applyNumberFormat="1" applyFont="1" applyBorder="1">
      <alignment vertical="center"/>
    </xf>
    <xf numFmtId="180" fontId="12" fillId="0" borderId="24" xfId="2" applyNumberFormat="1" applyFont="1" applyBorder="1">
      <alignment vertical="center"/>
    </xf>
    <xf numFmtId="9" fontId="12" fillId="0" borderId="71" xfId="2" applyNumberFormat="1" applyFont="1" applyBorder="1">
      <alignment vertical="center"/>
    </xf>
    <xf numFmtId="9" fontId="12" fillId="0" borderId="36" xfId="2" applyNumberFormat="1" applyFont="1" applyBorder="1">
      <alignment vertical="center"/>
    </xf>
    <xf numFmtId="9" fontId="12" fillId="0" borderId="24" xfId="2" applyNumberFormat="1" applyFont="1" applyBorder="1" applyAlignment="1">
      <alignment horizontal="right" vertical="center"/>
    </xf>
    <xf numFmtId="0" fontId="12" fillId="0" borderId="25" xfId="2" applyFont="1" applyBorder="1">
      <alignment vertical="center"/>
    </xf>
    <xf numFmtId="0" fontId="12" fillId="0" borderId="27" xfId="2" applyFont="1" applyBorder="1">
      <alignment vertical="center"/>
    </xf>
    <xf numFmtId="0" fontId="46" fillId="0" borderId="57" xfId="2" applyFont="1" applyBorder="1" applyAlignment="1">
      <alignment horizontal="center" vertical="center"/>
    </xf>
    <xf numFmtId="0" fontId="49" fillId="0" borderId="0" xfId="0" applyFont="1" applyAlignment="1">
      <alignment horizontal="right" vertical="center"/>
    </xf>
    <xf numFmtId="188" fontId="22" fillId="0" borderId="7" xfId="0" applyNumberFormat="1" applyFont="1" applyBorder="1" applyAlignment="1">
      <alignment vertical="center"/>
    </xf>
    <xf numFmtId="188" fontId="23" fillId="0" borderId="0" xfId="0" applyNumberFormat="1" applyFont="1" applyAlignment="1">
      <alignment horizontal="left" vertical="center"/>
    </xf>
    <xf numFmtId="0" fontId="12" fillId="0" borderId="7" xfId="2" applyFont="1" applyBorder="1" applyAlignment="1">
      <alignment horizontal="center" vertical="center"/>
    </xf>
    <xf numFmtId="0" fontId="12" fillId="0" borderId="29" xfId="2" applyFont="1" applyBorder="1" applyAlignment="1">
      <alignment horizontal="center" vertical="center"/>
    </xf>
    <xf numFmtId="0" fontId="12" fillId="0" borderId="105" xfId="2" applyFont="1" applyBorder="1" applyAlignment="1">
      <alignment horizontal="center" vertical="center"/>
    </xf>
    <xf numFmtId="189" fontId="23" fillId="0" borderId="7" xfId="0" applyNumberFormat="1" applyFont="1" applyBorder="1" applyAlignment="1" applyProtection="1">
      <alignment vertical="center" wrapText="1"/>
      <protection locked="0"/>
    </xf>
    <xf numFmtId="49" fontId="12" fillId="0" borderId="0" xfId="2" applyNumberFormat="1" applyFont="1">
      <alignment vertical="center"/>
    </xf>
    <xf numFmtId="49" fontId="31" fillId="0" borderId="0" xfId="0" applyNumberFormat="1" applyFont="1" applyAlignment="1">
      <alignment vertical="center"/>
    </xf>
    <xf numFmtId="0" fontId="12" fillId="0" borderId="148" xfId="2" applyFont="1" applyBorder="1">
      <alignment vertical="center"/>
    </xf>
    <xf numFmtId="0" fontId="12" fillId="0" borderId="3" xfId="2" applyFont="1" applyBorder="1" applyAlignment="1">
      <alignment horizontal="center" vertical="center"/>
    </xf>
    <xf numFmtId="0" fontId="12" fillId="0" borderId="1" xfId="2" applyFont="1" applyBorder="1" applyAlignment="1">
      <alignment horizontal="center" vertical="center"/>
    </xf>
    <xf numFmtId="0" fontId="12" fillId="0" borderId="63" xfId="2" applyFont="1" applyBorder="1" applyAlignment="1">
      <alignment horizontal="center" vertical="center"/>
    </xf>
    <xf numFmtId="0" fontId="12" fillId="0" borderId="122" xfId="2" applyFont="1" applyBorder="1" applyAlignment="1">
      <alignment vertical="center" wrapText="1"/>
    </xf>
    <xf numFmtId="0" fontId="12" fillId="0" borderId="149" xfId="2" applyFont="1" applyBorder="1" applyAlignment="1">
      <alignment vertical="center" wrapText="1"/>
    </xf>
    <xf numFmtId="0" fontId="12" fillId="0" borderId="150" xfId="2" applyFont="1" applyBorder="1" applyAlignment="1">
      <alignment vertical="center" wrapText="1"/>
    </xf>
    <xf numFmtId="0" fontId="12" fillId="0" borderId="126" xfId="2" applyFont="1" applyBorder="1" applyAlignment="1">
      <alignment vertical="center" wrapText="1"/>
    </xf>
    <xf numFmtId="0" fontId="12" fillId="0" borderId="151" xfId="2" applyFont="1" applyBorder="1" applyAlignment="1">
      <alignment vertical="center" wrapText="1"/>
    </xf>
    <xf numFmtId="0" fontId="12" fillId="0" borderId="122" xfId="2" applyFont="1" applyBorder="1">
      <alignment vertical="center"/>
    </xf>
    <xf numFmtId="176" fontId="12" fillId="0" borderId="153" xfId="2" applyNumberFormat="1" applyFont="1" applyBorder="1">
      <alignment vertical="center"/>
    </xf>
    <xf numFmtId="176" fontId="12" fillId="0" borderId="29" xfId="2" applyNumberFormat="1" applyFont="1" applyBorder="1">
      <alignment vertical="center"/>
    </xf>
    <xf numFmtId="0" fontId="12" fillId="0" borderId="125" xfId="2" applyFont="1" applyBorder="1" applyAlignment="1">
      <alignment horizontal="left" vertical="center"/>
    </xf>
    <xf numFmtId="0" fontId="13" fillId="0" borderId="154" xfId="2" applyFont="1" applyBorder="1" applyAlignment="1">
      <alignment vertical="center" shrinkToFit="1"/>
    </xf>
    <xf numFmtId="0" fontId="13" fillId="0" borderId="44" xfId="2" applyFont="1" applyBorder="1">
      <alignment vertical="center"/>
    </xf>
    <xf numFmtId="0" fontId="12" fillId="0" borderId="155" xfId="2" applyFont="1" applyBorder="1">
      <alignment vertical="center"/>
    </xf>
    <xf numFmtId="49" fontId="13" fillId="0" borderId="18" xfId="2" applyNumberFormat="1" applyFont="1" applyBorder="1">
      <alignment vertical="center"/>
    </xf>
    <xf numFmtId="0" fontId="13" fillId="0" borderId="11" xfId="2" applyFont="1" applyBorder="1" applyAlignment="1">
      <alignment vertical="center" shrinkToFit="1"/>
    </xf>
    <xf numFmtId="0" fontId="13" fillId="0" borderId="0" xfId="2" applyFont="1" applyAlignment="1">
      <alignment horizontal="right" vertical="center"/>
    </xf>
    <xf numFmtId="0" fontId="45" fillId="0" borderId="0" xfId="2" applyFont="1" applyAlignment="1">
      <alignment horizontal="center" vertical="center"/>
    </xf>
    <xf numFmtId="0" fontId="13" fillId="0" borderId="7" xfId="2" applyFont="1" applyBorder="1" applyAlignment="1">
      <alignment horizontal="center" vertical="center"/>
    </xf>
    <xf numFmtId="0" fontId="13" fillId="0" borderId="7" xfId="2" applyFont="1" applyBorder="1" applyAlignment="1">
      <alignment vertical="center" wrapText="1" shrinkToFit="1"/>
    </xf>
    <xf numFmtId="0" fontId="13" fillId="0" borderId="7" xfId="2" applyFont="1" applyBorder="1" applyAlignment="1">
      <alignment horizontal="center" vertical="center" wrapText="1" shrinkToFit="1"/>
    </xf>
    <xf numFmtId="0" fontId="13" fillId="0" borderId="7" xfId="2" applyFont="1" applyBorder="1" applyAlignment="1">
      <alignment horizontal="left" vertical="center" wrapText="1" shrinkToFit="1"/>
    </xf>
    <xf numFmtId="0" fontId="13" fillId="0" borderId="7" xfId="2" applyFont="1" applyBorder="1" applyAlignment="1">
      <alignment horizontal="center" vertical="center" wrapText="1"/>
    </xf>
    <xf numFmtId="0" fontId="45" fillId="0" borderId="7" xfId="2" applyFont="1" applyBorder="1" applyAlignment="1">
      <alignment vertical="center" wrapText="1"/>
    </xf>
    <xf numFmtId="0" fontId="45" fillId="0" borderId="7" xfId="2" applyFont="1" applyBorder="1">
      <alignment vertical="center"/>
    </xf>
    <xf numFmtId="0" fontId="45" fillId="0" borderId="7" xfId="2" applyFont="1" applyBorder="1" applyAlignment="1">
      <alignment horizontal="center" vertical="center"/>
    </xf>
    <xf numFmtId="0" fontId="13" fillId="0" borderId="5" xfId="2" applyFont="1" applyBorder="1" applyAlignment="1">
      <alignment horizontal="center" vertical="center"/>
    </xf>
    <xf numFmtId="0" fontId="13" fillId="0" borderId="74" xfId="2" applyFont="1" applyBorder="1" applyAlignment="1">
      <alignment horizontal="center" vertical="center"/>
    </xf>
    <xf numFmtId="0" fontId="13" fillId="0" borderId="6" xfId="2" applyFont="1" applyBorder="1" applyAlignment="1">
      <alignment horizontal="center" vertical="center"/>
    </xf>
    <xf numFmtId="0" fontId="13" fillId="0" borderId="74" xfId="2" applyFont="1" applyBorder="1">
      <alignment vertical="center"/>
    </xf>
    <xf numFmtId="0" fontId="12" fillId="0" borderId="0" xfId="0" applyFont="1" applyAlignment="1">
      <alignment vertical="center"/>
    </xf>
    <xf numFmtId="0" fontId="12" fillId="0" borderId="0" xfId="0" applyFont="1" applyAlignment="1">
      <alignment horizontal="right"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176" fontId="12" fillId="0" borderId="26" xfId="0" applyNumberFormat="1" applyFont="1" applyBorder="1" applyAlignment="1">
      <alignment horizontal="right" vertical="center"/>
    </xf>
    <xf numFmtId="176" fontId="12" fillId="0" borderId="64" xfId="0" applyNumberFormat="1" applyFont="1" applyBorder="1" applyAlignment="1">
      <alignment vertical="center"/>
    </xf>
    <xf numFmtId="176" fontId="12" fillId="0" borderId="52" xfId="0" applyNumberFormat="1" applyFont="1" applyBorder="1" applyAlignment="1">
      <alignment vertical="center"/>
    </xf>
    <xf numFmtId="176" fontId="12" fillId="0" borderId="99" xfId="0" applyNumberFormat="1" applyFont="1" applyBorder="1" applyAlignment="1">
      <alignment vertical="center"/>
    </xf>
    <xf numFmtId="176" fontId="12" fillId="0" borderId="0" xfId="0" applyNumberFormat="1" applyFont="1" applyAlignment="1">
      <alignment vertical="center"/>
    </xf>
    <xf numFmtId="176" fontId="12" fillId="0" borderId="119" xfId="0" applyNumberFormat="1" applyFont="1" applyBorder="1" applyAlignment="1">
      <alignment vertical="center"/>
    </xf>
    <xf numFmtId="176" fontId="12" fillId="0" borderId="130" xfId="0" applyNumberFormat="1" applyFont="1" applyBorder="1" applyAlignment="1">
      <alignment vertical="center"/>
    </xf>
    <xf numFmtId="0" fontId="12" fillId="0" borderId="0" xfId="0" applyFont="1" applyAlignment="1">
      <alignment horizontal="center" vertical="center"/>
    </xf>
    <xf numFmtId="0" fontId="42" fillId="0" borderId="104" xfId="0" applyFont="1" applyBorder="1" applyAlignment="1">
      <alignment horizontal="center" vertical="top"/>
    </xf>
    <xf numFmtId="0" fontId="12" fillId="0" borderId="104" xfId="0" applyFont="1" applyBorder="1" applyAlignment="1">
      <alignment vertical="center"/>
    </xf>
    <xf numFmtId="176" fontId="12" fillId="0" borderId="104" xfId="0" applyNumberFormat="1" applyFont="1" applyBorder="1" applyAlignment="1">
      <alignment vertical="center"/>
    </xf>
    <xf numFmtId="176" fontId="12" fillId="0" borderId="117" xfId="0" applyNumberFormat="1" applyFont="1" applyBorder="1" applyAlignment="1">
      <alignment vertical="center"/>
    </xf>
    <xf numFmtId="0" fontId="12" fillId="0" borderId="117" xfId="0" applyFont="1" applyBorder="1" applyAlignment="1">
      <alignment vertical="center"/>
    </xf>
    <xf numFmtId="0" fontId="12" fillId="0" borderId="23" xfId="0" applyFont="1" applyBorder="1" applyAlignment="1">
      <alignment horizontal="center" vertical="center" shrinkToFit="1"/>
    </xf>
    <xf numFmtId="0" fontId="12" fillId="0" borderId="23" xfId="0" applyFont="1" applyBorder="1" applyAlignment="1">
      <alignment horizontal="center" vertical="center" wrapText="1" shrinkToFit="1"/>
    </xf>
    <xf numFmtId="0" fontId="12" fillId="0" borderId="3"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39" xfId="0" applyFont="1" applyBorder="1" applyAlignment="1">
      <alignment horizontal="center" vertical="center"/>
    </xf>
    <xf numFmtId="0" fontId="12" fillId="0" borderId="37" xfId="0" applyFont="1" applyBorder="1" applyAlignment="1">
      <alignment horizontal="center" vertical="center"/>
    </xf>
    <xf numFmtId="0" fontId="12" fillId="0" borderId="118" xfId="0" applyFont="1" applyBorder="1" applyAlignment="1">
      <alignment horizontal="center" vertical="center"/>
    </xf>
    <xf numFmtId="0" fontId="12" fillId="0" borderId="3" xfId="0" applyFont="1" applyBorder="1" applyAlignment="1">
      <alignment vertical="center"/>
    </xf>
    <xf numFmtId="0" fontId="12" fillId="0" borderId="26" xfId="0" applyFont="1" applyBorder="1" applyAlignment="1">
      <alignment vertical="center"/>
    </xf>
    <xf numFmtId="3" fontId="12" fillId="0" borderId="26" xfId="0" applyNumberFormat="1" applyFont="1" applyBorder="1" applyAlignment="1">
      <alignment horizontal="right" vertical="center"/>
    </xf>
    <xf numFmtId="0" fontId="12" fillId="0" borderId="113" xfId="0" applyFont="1" applyBorder="1" applyAlignment="1">
      <alignment vertical="center"/>
    </xf>
    <xf numFmtId="0" fontId="12" fillId="0" borderId="26" xfId="0" applyFont="1" applyBorder="1" applyAlignment="1">
      <alignment horizontal="justify" vertical="center"/>
    </xf>
    <xf numFmtId="0" fontId="12" fillId="0" borderId="26" xfId="0" applyFont="1" applyBorder="1" applyAlignment="1">
      <alignment horizontal="right" vertical="center"/>
    </xf>
    <xf numFmtId="0" fontId="12" fillId="0" borderId="0" xfId="0" applyFont="1" applyAlignment="1">
      <alignment horizontal="left" vertical="center"/>
    </xf>
    <xf numFmtId="0" fontId="12" fillId="0" borderId="104" xfId="0" applyFont="1" applyBorder="1" applyAlignment="1">
      <alignment vertical="center" shrinkToFit="1"/>
    </xf>
    <xf numFmtId="0" fontId="12" fillId="0" borderId="26" xfId="0" applyFont="1" applyBorder="1" applyAlignment="1">
      <alignment horizontal="center" vertical="center"/>
    </xf>
    <xf numFmtId="0" fontId="19" fillId="0" borderId="0" xfId="0" applyFont="1" applyAlignment="1">
      <alignment vertical="center"/>
    </xf>
    <xf numFmtId="0" fontId="19" fillId="0" borderId="0" xfId="0" applyFont="1" applyAlignment="1">
      <alignment horizontal="right" vertical="center"/>
    </xf>
    <xf numFmtId="0" fontId="19" fillId="0" borderId="130" xfId="0" applyFont="1" applyBorder="1" applyAlignment="1">
      <alignment vertical="center"/>
    </xf>
    <xf numFmtId="0" fontId="12" fillId="0" borderId="25" xfId="0" applyFont="1" applyBorder="1" applyAlignment="1">
      <alignment horizontal="center" vertical="center"/>
    </xf>
    <xf numFmtId="0" fontId="29" fillId="0" borderId="0" xfId="0" applyFont="1" applyAlignment="1">
      <alignment vertical="center"/>
    </xf>
    <xf numFmtId="0" fontId="12" fillId="0" borderId="132" xfId="0" applyFont="1" applyBorder="1" applyAlignment="1">
      <alignment vertical="center"/>
    </xf>
    <xf numFmtId="0" fontId="17" fillId="0" borderId="115" xfId="0" applyFont="1" applyBorder="1" applyAlignment="1">
      <alignment horizontal="right" vertical="center"/>
    </xf>
    <xf numFmtId="0" fontId="28" fillId="0" borderId="0" xfId="0" applyFont="1" applyAlignment="1">
      <alignment vertical="center"/>
    </xf>
    <xf numFmtId="0" fontId="17" fillId="0" borderId="53" xfId="0" applyFont="1" applyBorder="1" applyAlignment="1">
      <alignment vertical="center" wrapText="1"/>
    </xf>
    <xf numFmtId="0" fontId="12" fillId="0" borderId="3" xfId="0" applyFont="1" applyBorder="1" applyAlignment="1">
      <alignment horizontal="center" vertical="center"/>
    </xf>
    <xf numFmtId="0" fontId="12" fillId="0" borderId="23" xfId="0" applyFont="1" applyBorder="1" applyAlignment="1">
      <alignment horizontal="justify" vertical="center"/>
    </xf>
    <xf numFmtId="0" fontId="12" fillId="0" borderId="141" xfId="0" applyFont="1" applyBorder="1" applyAlignment="1">
      <alignment vertical="center"/>
    </xf>
    <xf numFmtId="0" fontId="17" fillId="0" borderId="142" xfId="0" applyFont="1" applyBorder="1" applyAlignment="1">
      <alignment horizontal="right" vertical="center"/>
    </xf>
    <xf numFmtId="0" fontId="12" fillId="0" borderId="0" xfId="0" applyFont="1"/>
    <xf numFmtId="0" fontId="12" fillId="0" borderId="143" xfId="0" applyFont="1" applyBorder="1" applyAlignment="1">
      <alignment horizontal="right" vertical="center"/>
    </xf>
    <xf numFmtId="0" fontId="12" fillId="0" borderId="144" xfId="0" applyFont="1" applyBorder="1" applyAlignment="1">
      <alignment vertical="center"/>
    </xf>
    <xf numFmtId="0" fontId="12" fillId="0" borderId="37" xfId="0" applyFont="1" applyBorder="1" applyAlignment="1">
      <alignment vertical="center"/>
    </xf>
    <xf numFmtId="3" fontId="12" fillId="0" borderId="27" xfId="0" applyNumberFormat="1" applyFont="1" applyBorder="1" applyAlignment="1">
      <alignment vertical="center"/>
    </xf>
    <xf numFmtId="0" fontId="12" fillId="0" borderId="27" xfId="0" applyFont="1" applyBorder="1" applyAlignment="1">
      <alignment horizontal="right" vertical="center"/>
    </xf>
    <xf numFmtId="185" fontId="12" fillId="0" borderId="26" xfId="0" applyNumberFormat="1" applyFont="1" applyBorder="1" applyAlignment="1">
      <alignment horizontal="right" vertical="center"/>
    </xf>
    <xf numFmtId="38" fontId="13" fillId="0" borderId="26" xfId="5" applyFont="1" applyBorder="1" applyAlignment="1">
      <alignment horizontal="right" vertical="center"/>
    </xf>
    <xf numFmtId="3" fontId="12" fillId="0" borderId="145" xfId="0" applyNumberFormat="1" applyFont="1" applyBorder="1" applyAlignment="1">
      <alignment horizontal="right"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2" xfId="0" applyFont="1" applyBorder="1" applyAlignment="1">
      <alignment vertical="center"/>
    </xf>
    <xf numFmtId="0" fontId="12" fillId="0" borderId="2" xfId="0" applyFont="1" applyBorder="1" applyAlignment="1">
      <alignment horizontal="right" vertical="center"/>
    </xf>
    <xf numFmtId="0" fontId="12" fillId="0" borderId="146" xfId="0" applyFont="1" applyBorder="1" applyAlignment="1">
      <alignment horizontal="right" vertical="center"/>
    </xf>
    <xf numFmtId="0" fontId="12" fillId="0" borderId="1" xfId="0" applyFont="1" applyBorder="1" applyAlignment="1">
      <alignment horizontal="justify" vertical="center" wrapText="1"/>
    </xf>
    <xf numFmtId="187" fontId="12" fillId="0" borderId="1" xfId="0" applyNumberFormat="1" applyFont="1" applyBorder="1" applyAlignment="1">
      <alignment horizontal="right" vertical="center"/>
    </xf>
    <xf numFmtId="187" fontId="12" fillId="0" borderId="1" xfId="0" applyNumberFormat="1" applyFont="1" applyBorder="1" applyAlignment="1">
      <alignment horizontal="right" vertical="center" wrapText="1"/>
    </xf>
    <xf numFmtId="176" fontId="12" fillId="0" borderId="1" xfId="0" applyNumberFormat="1" applyFont="1" applyBorder="1" applyAlignment="1">
      <alignment horizontal="right" vertical="center"/>
    </xf>
    <xf numFmtId="183" fontId="12" fillId="0" borderId="38" xfId="0" applyNumberFormat="1" applyFont="1" applyBorder="1" applyAlignment="1">
      <alignment horizontal="right" vertical="center"/>
    </xf>
    <xf numFmtId="187" fontId="12" fillId="0" borderId="23" xfId="0" applyNumberFormat="1" applyFont="1" applyBorder="1" applyAlignment="1">
      <alignment horizontal="right" vertical="center"/>
    </xf>
    <xf numFmtId="187" fontId="12" fillId="0" borderId="23" xfId="0" applyNumberFormat="1" applyFont="1" applyBorder="1" applyAlignment="1">
      <alignment horizontal="right" vertical="center" wrapText="1"/>
    </xf>
    <xf numFmtId="176" fontId="12" fillId="0" borderId="23" xfId="0" applyNumberFormat="1" applyFont="1" applyBorder="1" applyAlignment="1">
      <alignment horizontal="right" vertical="center"/>
    </xf>
    <xf numFmtId="183" fontId="12" fillId="0" borderId="24" xfId="0" applyNumberFormat="1" applyFont="1" applyBorder="1" applyAlignment="1">
      <alignment horizontal="right" vertical="center"/>
    </xf>
    <xf numFmtId="57" fontId="12" fillId="0" borderId="23" xfId="0" applyNumberFormat="1" applyFont="1" applyBorder="1" applyAlignment="1">
      <alignment horizontal="center" vertical="center"/>
    </xf>
    <xf numFmtId="0" fontId="12" fillId="0" borderId="23" xfId="0" applyFont="1" applyBorder="1" applyAlignment="1">
      <alignment horizontal="justify" vertical="center" wrapText="1"/>
    </xf>
    <xf numFmtId="57" fontId="12" fillId="0" borderId="26" xfId="0" applyNumberFormat="1" applyFont="1" applyBorder="1" applyAlignment="1">
      <alignment horizontal="center" vertical="center"/>
    </xf>
    <xf numFmtId="187" fontId="12" fillId="0" borderId="26" xfId="0" applyNumberFormat="1" applyFont="1" applyBorder="1" applyAlignment="1">
      <alignment horizontal="right" vertical="center"/>
    </xf>
    <xf numFmtId="187" fontId="12" fillId="0" borderId="26" xfId="0" applyNumberFormat="1" applyFont="1" applyBorder="1" applyAlignment="1">
      <alignment horizontal="right" vertical="center" wrapText="1"/>
    </xf>
    <xf numFmtId="183" fontId="12" fillId="0" borderId="27" xfId="0" applyNumberFormat="1" applyFont="1" applyBorder="1" applyAlignment="1">
      <alignment horizontal="right" vertical="center"/>
    </xf>
    <xf numFmtId="49" fontId="22" fillId="0" borderId="5" xfId="0" applyNumberFormat="1" applyFont="1" applyBorder="1" applyAlignment="1">
      <alignment vertical="center"/>
    </xf>
    <xf numFmtId="49" fontId="22" fillId="0" borderId="6" xfId="0" applyNumberFormat="1" applyFont="1" applyBorder="1" applyAlignment="1">
      <alignment vertical="center"/>
    </xf>
    <xf numFmtId="49" fontId="22" fillId="0" borderId="74" xfId="0" applyNumberFormat="1" applyFont="1" applyBorder="1" applyAlignment="1">
      <alignment vertical="center"/>
    </xf>
    <xf numFmtId="49" fontId="22" fillId="0" borderId="74" xfId="0" applyNumberFormat="1" applyFont="1" applyBorder="1" applyAlignment="1">
      <alignment horizontal="right" vertical="center"/>
    </xf>
    <xf numFmtId="49" fontId="22" fillId="0" borderId="5" xfId="0" applyNumberFormat="1" applyFont="1" applyBorder="1" applyAlignment="1">
      <alignment horizontal="center" vertical="center"/>
    </xf>
    <xf numFmtId="49" fontId="22" fillId="0" borderId="6" xfId="0" applyNumberFormat="1" applyFont="1" applyBorder="1" applyAlignment="1">
      <alignment horizontal="center" vertical="center"/>
    </xf>
    <xf numFmtId="49" fontId="22" fillId="0" borderId="74" xfId="0" applyNumberFormat="1" applyFont="1" applyBorder="1" applyAlignment="1">
      <alignment horizontal="distributed" vertical="center"/>
    </xf>
    <xf numFmtId="180" fontId="22" fillId="0" borderId="7" xfId="0" applyNumberFormat="1" applyFont="1" applyBorder="1" applyAlignment="1">
      <alignment vertical="center"/>
    </xf>
    <xf numFmtId="0" fontId="23" fillId="0" borderId="14" xfId="0" applyFont="1" applyBorder="1" applyAlignment="1">
      <alignment vertical="center"/>
    </xf>
    <xf numFmtId="0" fontId="46" fillId="0" borderId="0" xfId="2" applyFont="1" applyAlignment="1">
      <alignment horizontal="right"/>
    </xf>
    <xf numFmtId="0" fontId="22" fillId="0" borderId="5" xfId="0" applyFont="1" applyBorder="1" applyAlignment="1">
      <alignment vertical="center"/>
    </xf>
    <xf numFmtId="0" fontId="22" fillId="0" borderId="8" xfId="0" applyFont="1" applyBorder="1" applyAlignment="1">
      <alignment vertical="center"/>
    </xf>
    <xf numFmtId="49" fontId="23" fillId="0" borderId="7" xfId="0" applyNumberFormat="1" applyFont="1" applyBorder="1" applyAlignment="1">
      <alignment horizontal="center" vertical="center" wrapText="1"/>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8" fillId="0" borderId="24" xfId="2" applyFont="1" applyBorder="1" applyAlignment="1">
      <alignment vertical="center" shrinkToFit="1"/>
    </xf>
    <xf numFmtId="0" fontId="28" fillId="0" borderId="30" xfId="2" applyFont="1" applyBorder="1" applyAlignment="1">
      <alignment vertical="center" shrinkToFit="1"/>
    </xf>
    <xf numFmtId="3" fontId="16" fillId="0" borderId="73" xfId="2" applyNumberFormat="1" applyFont="1" applyBorder="1" applyAlignment="1">
      <alignment vertical="center" wrapText="1"/>
    </xf>
    <xf numFmtId="189" fontId="23" fillId="0" borderId="5" xfId="0" applyNumberFormat="1" applyFont="1" applyBorder="1" applyAlignment="1" applyProtection="1">
      <alignment vertical="center" wrapText="1"/>
      <protection locked="0"/>
    </xf>
    <xf numFmtId="49" fontId="23" fillId="0" borderId="74" xfId="0" applyNumberFormat="1" applyFont="1" applyBorder="1" applyAlignment="1">
      <alignment horizontal="right" vertical="center" wrapText="1"/>
    </xf>
    <xf numFmtId="49" fontId="23" fillId="0" borderId="74" xfId="0" applyNumberFormat="1" applyFont="1" applyBorder="1" applyAlignment="1">
      <alignment horizontal="center" vertical="center" wrapText="1"/>
    </xf>
    <xf numFmtId="49" fontId="31" fillId="0" borderId="7" xfId="0" applyNumberFormat="1" applyFont="1" applyBorder="1" applyAlignment="1">
      <alignment horizontal="center" vertical="center" wrapText="1"/>
    </xf>
    <xf numFmtId="49" fontId="23" fillId="0" borderId="6" xfId="0" applyNumberFormat="1" applyFont="1" applyBorder="1" applyAlignment="1">
      <alignment horizontal="left" vertical="center" wrapText="1"/>
    </xf>
    <xf numFmtId="0" fontId="23" fillId="0" borderId="0" xfId="0" applyFont="1" applyAlignment="1">
      <alignment horizontal="left" vertical="center"/>
    </xf>
    <xf numFmtId="0" fontId="22" fillId="0" borderId="74" xfId="0" applyFont="1" applyBorder="1" applyAlignment="1">
      <alignment horizontal="center" vertical="center" wrapText="1"/>
    </xf>
    <xf numFmtId="0" fontId="22" fillId="0" borderId="12" xfId="0" applyFont="1" applyBorder="1" applyAlignment="1">
      <alignment vertical="center" wrapText="1"/>
    </xf>
    <xf numFmtId="190" fontId="22" fillId="0" borderId="74" xfId="0" applyNumberFormat="1" applyFont="1" applyBorder="1" applyAlignment="1">
      <alignment horizontal="right" vertical="center" wrapText="1"/>
    </xf>
    <xf numFmtId="0" fontId="22" fillId="0" borderId="6" xfId="0" applyFont="1" applyBorder="1" applyAlignment="1">
      <alignment horizontal="left" vertical="center" wrapText="1"/>
    </xf>
    <xf numFmtId="188" fontId="12" fillId="0" borderId="7" xfId="2" applyNumberFormat="1" applyFont="1" applyBorder="1">
      <alignment vertical="center"/>
    </xf>
    <xf numFmtId="188" fontId="12" fillId="0" borderId="7" xfId="2" quotePrefix="1" applyNumberFormat="1" applyFont="1" applyBorder="1">
      <alignment vertical="center"/>
    </xf>
    <xf numFmtId="0" fontId="12" fillId="0" borderId="0" xfId="0" applyFont="1" applyAlignment="1">
      <alignment vertical="center" wrapText="1"/>
    </xf>
    <xf numFmtId="0" fontId="12" fillId="0" borderId="14" xfId="0" applyFont="1" applyBorder="1" applyAlignment="1">
      <alignment vertical="center"/>
    </xf>
    <xf numFmtId="0" fontId="12" fillId="0" borderId="0" xfId="0" applyFont="1" applyAlignment="1">
      <alignment vertical="top" wrapText="1"/>
    </xf>
    <xf numFmtId="0" fontId="22" fillId="0" borderId="0" xfId="0" applyFont="1" applyAlignment="1">
      <alignment vertical="top"/>
    </xf>
    <xf numFmtId="0" fontId="12" fillId="0" borderId="0" xfId="0" applyFont="1" applyAlignment="1">
      <alignment vertical="top"/>
    </xf>
    <xf numFmtId="0" fontId="6" fillId="0" borderId="0" xfId="0" applyFont="1" applyAlignment="1">
      <alignment horizontal="center" vertical="center"/>
    </xf>
    <xf numFmtId="0" fontId="8" fillId="0" borderId="0" xfId="0" applyFont="1" applyAlignment="1">
      <alignment horizontal="center" vertical="center"/>
    </xf>
    <xf numFmtId="0" fontId="21" fillId="0" borderId="0" xfId="1" applyFont="1">
      <alignment vertical="center"/>
    </xf>
    <xf numFmtId="0" fontId="12" fillId="0" borderId="0" xfId="2" applyFont="1" applyAlignment="1">
      <alignment vertical="center" wrapText="1"/>
    </xf>
    <xf numFmtId="0" fontId="12" fillId="0" borderId="14" xfId="2" applyFont="1" applyBorder="1" applyAlignment="1">
      <alignment vertical="center" wrapText="1"/>
    </xf>
    <xf numFmtId="0" fontId="12" fillId="0" borderId="165" xfId="2" applyFont="1" applyBorder="1">
      <alignment vertical="center"/>
    </xf>
    <xf numFmtId="0" fontId="12" fillId="0" borderId="4" xfId="2" applyFont="1" applyBorder="1">
      <alignment vertical="center"/>
    </xf>
    <xf numFmtId="0" fontId="12" fillId="0" borderId="0" xfId="2" applyFont="1" applyAlignment="1">
      <alignment vertical="top"/>
    </xf>
    <xf numFmtId="0" fontId="13" fillId="0" borderId="3" xfId="2" applyFont="1" applyBorder="1" applyAlignment="1">
      <alignment horizontal="left" vertical="center"/>
    </xf>
    <xf numFmtId="0" fontId="13" fillId="0" borderId="2" xfId="2" applyFont="1" applyBorder="1">
      <alignment vertical="center"/>
    </xf>
    <xf numFmtId="0" fontId="13" fillId="0" borderId="1" xfId="2" applyFont="1" applyBorder="1">
      <alignment vertical="center"/>
    </xf>
    <xf numFmtId="0" fontId="13" fillId="0" borderId="3" xfId="2" applyFont="1" applyBorder="1">
      <alignment vertical="center"/>
    </xf>
    <xf numFmtId="0" fontId="13" fillId="0" borderId="2" xfId="2" applyFont="1" applyBorder="1" applyAlignment="1">
      <alignment horizontal="center" vertical="center"/>
    </xf>
    <xf numFmtId="0" fontId="13" fillId="0" borderId="54" xfId="2" applyFont="1" applyBorder="1">
      <alignment vertical="center"/>
    </xf>
    <xf numFmtId="0" fontId="12" fillId="0" borderId="0" xfId="2" applyFont="1" applyAlignment="1">
      <alignment vertical="center" shrinkToFit="1"/>
    </xf>
    <xf numFmtId="0" fontId="22" fillId="0" borderId="8" xfId="0" applyFont="1" applyBorder="1" applyAlignment="1">
      <alignment horizontal="distributed" vertical="center"/>
    </xf>
    <xf numFmtId="0" fontId="22" fillId="0" borderId="11" xfId="0" applyFont="1" applyBorder="1" applyAlignment="1">
      <alignment horizontal="distributed" vertical="center"/>
    </xf>
    <xf numFmtId="0" fontId="12" fillId="0" borderId="0" xfId="2" applyFont="1" applyAlignment="1">
      <alignment horizontal="right"/>
    </xf>
    <xf numFmtId="0" fontId="22" fillId="0" borderId="12" xfId="0" applyFont="1" applyBorder="1" applyAlignment="1">
      <alignment horizontal="right" vertical="center"/>
    </xf>
    <xf numFmtId="190" fontId="22" fillId="0" borderId="16" xfId="0" applyNumberFormat="1" applyFont="1" applyBorder="1" applyAlignment="1">
      <alignment vertical="center"/>
    </xf>
    <xf numFmtId="190" fontId="22" fillId="0" borderId="5" xfId="0" applyNumberFormat="1" applyFont="1" applyBorder="1" applyAlignment="1">
      <alignment vertical="center"/>
    </xf>
    <xf numFmtId="190" fontId="22" fillId="0" borderId="7" xfId="0" applyNumberFormat="1" applyFont="1" applyBorder="1" applyAlignment="1">
      <alignment vertical="center"/>
    </xf>
    <xf numFmtId="185" fontId="22" fillId="0" borderId="7" xfId="0" applyNumberFormat="1" applyFont="1" applyBorder="1" applyAlignment="1">
      <alignment vertical="center"/>
    </xf>
    <xf numFmtId="0" fontId="23" fillId="0" borderId="0" xfId="0" applyFont="1" applyAlignment="1">
      <alignment horizontal="right"/>
    </xf>
    <xf numFmtId="0" fontId="27" fillId="0" borderId="27" xfId="2" applyFont="1" applyBorder="1" applyAlignment="1">
      <alignment vertical="center" shrinkToFit="1"/>
    </xf>
    <xf numFmtId="3" fontId="16" fillId="0" borderId="20" xfId="2" applyNumberFormat="1" applyFont="1" applyBorder="1" applyAlignment="1">
      <alignment horizontal="center" vertical="center" shrinkToFit="1"/>
    </xf>
    <xf numFmtId="3" fontId="46" fillId="0" borderId="0" xfId="2" applyNumberFormat="1" applyFont="1" applyAlignment="1">
      <alignment horizontal="right" vertical="center"/>
    </xf>
    <xf numFmtId="0" fontId="12" fillId="0" borderId="82" xfId="2" applyFont="1" applyBorder="1" applyAlignment="1">
      <alignment horizontal="center" vertical="center"/>
    </xf>
    <xf numFmtId="0" fontId="12" fillId="0" borderId="17" xfId="2" applyFont="1" applyBorder="1" applyAlignment="1">
      <alignment horizontal="right" vertical="center"/>
    </xf>
    <xf numFmtId="0" fontId="12" fillId="0" borderId="84" xfId="2" applyFont="1" applyBorder="1" applyAlignment="1">
      <alignment horizontal="right" vertical="center"/>
    </xf>
    <xf numFmtId="0" fontId="12" fillId="0" borderId="79" xfId="2" applyFont="1" applyBorder="1" applyAlignment="1">
      <alignment horizontal="right" vertical="center"/>
    </xf>
    <xf numFmtId="0" fontId="12" fillId="0" borderId="12" xfId="2" applyFont="1" applyBorder="1" applyAlignment="1">
      <alignment horizontal="right" vertical="center"/>
    </xf>
    <xf numFmtId="49" fontId="55" fillId="0" borderId="0" xfId="0" applyNumberFormat="1" applyFont="1" applyAlignment="1">
      <alignment horizontal="left" vertical="center"/>
    </xf>
    <xf numFmtId="0" fontId="12" fillId="0" borderId="0" xfId="2" applyFont="1" applyAlignment="1"/>
    <xf numFmtId="0" fontId="12" fillId="0" borderId="3" xfId="2" applyFont="1" applyBorder="1" applyAlignment="1">
      <alignment horizontal="center" wrapText="1"/>
    </xf>
    <xf numFmtId="0" fontId="12" fillId="0" borderId="1" xfId="2" applyFont="1" applyBorder="1" applyAlignment="1">
      <alignment horizontal="center" vertical="top" wrapText="1"/>
    </xf>
    <xf numFmtId="0" fontId="8" fillId="0" borderId="7" xfId="2" applyFont="1" applyBorder="1" applyAlignment="1">
      <alignment vertical="center" wrapText="1"/>
    </xf>
    <xf numFmtId="0" fontId="13" fillId="0" borderId="7" xfId="2" applyFont="1" applyBorder="1" applyAlignment="1">
      <alignment vertical="center" wrapText="1"/>
    </xf>
    <xf numFmtId="0" fontId="13" fillId="0" borderId="7" xfId="2" applyFont="1" applyBorder="1">
      <alignment vertical="center"/>
    </xf>
    <xf numFmtId="0" fontId="56" fillId="0" borderId="7" xfId="2" applyFont="1" applyBorder="1">
      <alignment vertical="center"/>
    </xf>
    <xf numFmtId="0" fontId="56" fillId="0" borderId="7" xfId="2" applyFont="1" applyBorder="1" applyAlignment="1">
      <alignment vertical="center" wrapText="1"/>
    </xf>
    <xf numFmtId="0" fontId="12" fillId="0" borderId="3" xfId="0" applyFont="1" applyBorder="1" applyAlignment="1">
      <alignment vertical="center" wrapText="1"/>
    </xf>
    <xf numFmtId="0" fontId="12" fillId="0" borderId="198" xfId="0" applyFont="1" applyBorder="1" applyAlignment="1">
      <alignment horizontal="center" vertical="center" wrapText="1"/>
    </xf>
    <xf numFmtId="0" fontId="12" fillId="0" borderId="197" xfId="0" applyFont="1" applyBorder="1" applyAlignment="1">
      <alignment vertical="center" wrapText="1"/>
    </xf>
    <xf numFmtId="0" fontId="12" fillId="0" borderId="113" xfId="0" applyFont="1" applyBorder="1" applyAlignment="1">
      <alignment horizontal="center" vertical="center" wrapText="1"/>
    </xf>
    <xf numFmtId="0" fontId="17" fillId="0" borderId="94" xfId="0" applyFont="1" applyBorder="1"/>
    <xf numFmtId="0" fontId="13" fillId="0" borderId="201" xfId="2" applyFont="1" applyBorder="1">
      <alignment vertical="center"/>
    </xf>
    <xf numFmtId="0" fontId="13" fillId="0" borderId="204" xfId="2" applyFont="1" applyBorder="1">
      <alignment vertical="center"/>
    </xf>
    <xf numFmtId="0" fontId="34" fillId="0" borderId="0" xfId="2" applyFont="1">
      <alignment vertical="center"/>
    </xf>
    <xf numFmtId="185" fontId="12" fillId="0" borderId="23" xfId="2" applyNumberFormat="1" applyFont="1" applyBorder="1">
      <alignment vertical="center"/>
    </xf>
    <xf numFmtId="185" fontId="12" fillId="0" borderId="23" xfId="3" applyNumberFormat="1" applyFont="1" applyBorder="1" applyAlignment="1">
      <alignment horizontal="center" vertical="center"/>
    </xf>
    <xf numFmtId="0" fontId="28" fillId="0" borderId="59" xfId="2" applyFont="1" applyBorder="1" applyAlignment="1">
      <alignment horizontal="center" vertical="center"/>
    </xf>
    <xf numFmtId="0" fontId="28" fillId="0" borderId="198" xfId="2" applyFont="1" applyBorder="1" applyAlignment="1">
      <alignment horizontal="justify" vertical="center"/>
    </xf>
    <xf numFmtId="178" fontId="12" fillId="0" borderId="198" xfId="2" applyNumberFormat="1" applyFont="1" applyBorder="1">
      <alignment vertical="center"/>
    </xf>
    <xf numFmtId="178" fontId="12" fillId="0" borderId="198" xfId="2" applyNumberFormat="1" applyFont="1" applyBorder="1" applyAlignment="1">
      <alignment horizontal="right" vertical="center"/>
    </xf>
    <xf numFmtId="0" fontId="28" fillId="0" borderId="58" xfId="2" applyFont="1" applyBorder="1" applyAlignment="1">
      <alignment horizontal="center" vertical="center"/>
    </xf>
    <xf numFmtId="178" fontId="12" fillId="0" borderId="199" xfId="2" applyNumberFormat="1" applyFont="1" applyBorder="1">
      <alignment vertical="center"/>
    </xf>
    <xf numFmtId="178" fontId="12" fillId="0" borderId="62" xfId="2" applyNumberFormat="1" applyFont="1" applyBorder="1">
      <alignment vertical="center"/>
    </xf>
    <xf numFmtId="178" fontId="12" fillId="0" borderId="71" xfId="2" applyNumberFormat="1" applyFont="1" applyBorder="1">
      <alignment vertical="center"/>
    </xf>
    <xf numFmtId="178" fontId="12" fillId="0" borderId="61" xfId="2" applyNumberFormat="1" applyFont="1" applyBorder="1">
      <alignment vertical="center"/>
    </xf>
    <xf numFmtId="178" fontId="12" fillId="0" borderId="63" xfId="2" applyNumberFormat="1" applyFont="1" applyBorder="1">
      <alignment vertical="center"/>
    </xf>
    <xf numFmtId="178" fontId="12" fillId="0" borderId="72" xfId="2" applyNumberFormat="1" applyFont="1" applyBorder="1">
      <alignment vertical="center"/>
    </xf>
    <xf numFmtId="9" fontId="41" fillId="0" borderId="24" xfId="2" applyNumberFormat="1" applyFont="1" applyBorder="1" applyAlignment="1">
      <alignment horizontal="right" vertical="center"/>
    </xf>
    <xf numFmtId="0" fontId="13" fillId="0" borderId="0" xfId="0" applyFont="1" applyAlignment="1">
      <alignment vertical="center"/>
    </xf>
    <xf numFmtId="0" fontId="57"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0" fontId="13" fillId="0" borderId="7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7" xfId="0" applyFont="1" applyBorder="1" applyAlignment="1">
      <alignment horizontal="distributed" vertical="center"/>
    </xf>
    <xf numFmtId="0" fontId="13" fillId="0" borderId="5" xfId="0" applyFont="1" applyBorder="1" applyAlignment="1">
      <alignment vertical="center"/>
    </xf>
    <xf numFmtId="0" fontId="13" fillId="0" borderId="74" xfId="0" applyFont="1" applyBorder="1" applyAlignment="1">
      <alignment horizontal="distributed" vertical="center"/>
    </xf>
    <xf numFmtId="0" fontId="13" fillId="0" borderId="6" xfId="0" applyFont="1" applyBorder="1" applyAlignment="1">
      <alignment vertical="center"/>
    </xf>
    <xf numFmtId="0" fontId="13" fillId="0" borderId="6" xfId="0" applyFont="1" applyBorder="1" applyAlignment="1">
      <alignment horizontal="distributed" vertical="center"/>
    </xf>
    <xf numFmtId="49" fontId="13" fillId="0" borderId="5" xfId="0" applyNumberFormat="1" applyFont="1" applyBorder="1" applyAlignment="1">
      <alignment horizontal="right" vertical="center"/>
    </xf>
    <xf numFmtId="49" fontId="13" fillId="0" borderId="74" xfId="0" applyNumberFormat="1" applyFont="1" applyBorder="1" applyAlignment="1">
      <alignment horizontal="center" vertical="center"/>
    </xf>
    <xf numFmtId="49" fontId="13" fillId="0" borderId="6" xfId="0" applyNumberFormat="1" applyFont="1" applyBorder="1" applyAlignment="1">
      <alignment horizontal="right" vertical="center" wrapText="1"/>
    </xf>
    <xf numFmtId="49" fontId="13" fillId="0" borderId="74" xfId="0" applyNumberFormat="1" applyFont="1" applyBorder="1" applyAlignment="1">
      <alignment horizontal="right" vertical="center"/>
    </xf>
    <xf numFmtId="49" fontId="13" fillId="0" borderId="6" xfId="0" applyNumberFormat="1" applyFont="1" applyBorder="1" applyAlignment="1">
      <alignment horizontal="right" vertical="center"/>
    </xf>
    <xf numFmtId="49" fontId="13" fillId="0" borderId="5" xfId="0" applyNumberFormat="1" applyFont="1" applyBorder="1" applyAlignment="1">
      <alignment horizontal="left" vertical="center"/>
    </xf>
    <xf numFmtId="49" fontId="13" fillId="0" borderId="74" xfId="0" applyNumberFormat="1" applyFont="1" applyBorder="1" applyAlignment="1">
      <alignment horizontal="left" vertical="center"/>
    </xf>
    <xf numFmtId="49" fontId="13" fillId="0" borderId="6" xfId="0" applyNumberFormat="1" applyFont="1" applyBorder="1" applyAlignment="1">
      <alignment horizontal="left" vertical="center"/>
    </xf>
    <xf numFmtId="0" fontId="13" fillId="0" borderId="0" xfId="0" applyFont="1" applyAlignment="1">
      <alignment vertical="center" wrapText="1"/>
    </xf>
    <xf numFmtId="188" fontId="13" fillId="0" borderId="7" xfId="0" applyNumberFormat="1" applyFont="1" applyBorder="1" applyAlignment="1">
      <alignment horizontal="right" vertical="center"/>
    </xf>
    <xf numFmtId="0" fontId="22" fillId="0" borderId="0" xfId="0" applyFont="1"/>
    <xf numFmtId="49" fontId="22" fillId="0" borderId="5" xfId="0" applyNumberFormat="1" applyFont="1" applyBorder="1"/>
    <xf numFmtId="49" fontId="22" fillId="0" borderId="6" xfId="0" applyNumberFormat="1" applyFont="1" applyBorder="1"/>
    <xf numFmtId="49" fontId="22" fillId="0" borderId="16" xfId="0" applyNumberFormat="1" applyFont="1" applyBorder="1"/>
    <xf numFmtId="49" fontId="22" fillId="0" borderId="17" xfId="0" applyNumberFormat="1" applyFont="1" applyBorder="1"/>
    <xf numFmtId="49" fontId="22" fillId="0" borderId="11" xfId="0" applyNumberFormat="1" applyFont="1" applyBorder="1"/>
    <xf numFmtId="49" fontId="22" fillId="0" borderId="12" xfId="0" applyNumberFormat="1" applyFont="1" applyBorder="1"/>
    <xf numFmtId="49" fontId="31" fillId="0" borderId="14" xfId="0" applyNumberFormat="1" applyFont="1" applyBorder="1" applyAlignment="1">
      <alignment vertical="center"/>
    </xf>
    <xf numFmtId="0" fontId="12" fillId="0" borderId="74" xfId="0" applyFont="1" applyBorder="1" applyAlignment="1">
      <alignment vertical="center"/>
    </xf>
    <xf numFmtId="0" fontId="12" fillId="0" borderId="6" xfId="0" applyFont="1" applyBorder="1" applyAlignment="1">
      <alignment vertical="center"/>
    </xf>
    <xf numFmtId="0" fontId="12" fillId="0" borderId="6" xfId="0" applyFont="1" applyBorder="1" applyAlignment="1">
      <alignment horizontal="right" vertical="center"/>
    </xf>
    <xf numFmtId="0" fontId="46" fillId="0" borderId="0" xfId="2" applyFont="1">
      <alignment vertical="center"/>
    </xf>
    <xf numFmtId="49" fontId="32" fillId="0" borderId="0" xfId="0" applyNumberFormat="1" applyFont="1" applyAlignment="1">
      <alignment horizontal="left" vertical="center"/>
    </xf>
    <xf numFmtId="49" fontId="49" fillId="0" borderId="0" xfId="0" applyNumberFormat="1" applyFont="1" applyAlignment="1">
      <alignment horizontal="left" vertical="center"/>
    </xf>
    <xf numFmtId="194" fontId="12" fillId="0" borderId="7" xfId="2" applyNumberFormat="1" applyFont="1" applyBorder="1">
      <alignment vertical="center"/>
    </xf>
    <xf numFmtId="0" fontId="12" fillId="0" borderId="9" xfId="2" applyFont="1" applyBorder="1">
      <alignment vertical="center"/>
    </xf>
    <xf numFmtId="0" fontId="12" fillId="0" borderId="12" xfId="2" applyFont="1" applyBorder="1">
      <alignment vertical="center"/>
    </xf>
    <xf numFmtId="188" fontId="12" fillId="0" borderId="23" xfId="0" applyNumberFormat="1" applyFont="1" applyBorder="1" applyAlignment="1">
      <alignment horizontal="right" vertical="center"/>
    </xf>
    <xf numFmtId="188" fontId="12" fillId="0" borderId="140" xfId="0" applyNumberFormat="1" applyFont="1" applyBorder="1" applyAlignment="1">
      <alignment horizontal="right" vertical="center"/>
    </xf>
    <xf numFmtId="188" fontId="12" fillId="0" borderId="3" xfId="0" applyNumberFormat="1" applyFont="1" applyBorder="1" applyAlignment="1">
      <alignment horizontal="right" vertical="center"/>
    </xf>
    <xf numFmtId="188" fontId="12" fillId="0" borderId="98" xfId="0" applyNumberFormat="1" applyFont="1" applyBorder="1" applyAlignment="1">
      <alignment horizontal="right" vertical="center"/>
    </xf>
    <xf numFmtId="188" fontId="12" fillId="0" borderId="113" xfId="0" applyNumberFormat="1" applyFont="1" applyBorder="1" applyAlignment="1">
      <alignment horizontal="right" vertical="center"/>
    </xf>
    <xf numFmtId="188" fontId="12" fillId="0" borderId="26" xfId="0" applyNumberFormat="1" applyFont="1" applyBorder="1" applyAlignment="1">
      <alignment horizontal="right" vertical="center"/>
    </xf>
    <xf numFmtId="188" fontId="12" fillId="0" borderId="130" xfId="0" applyNumberFormat="1" applyFont="1" applyBorder="1" applyAlignment="1">
      <alignment horizontal="right" vertical="center"/>
    </xf>
    <xf numFmtId="188" fontId="12" fillId="0" borderId="117" xfId="0" applyNumberFormat="1" applyFont="1" applyBorder="1" applyAlignment="1">
      <alignment horizontal="right" vertical="center"/>
    </xf>
    <xf numFmtId="188" fontId="41" fillId="0" borderId="23" xfId="0" applyNumberFormat="1" applyFont="1" applyBorder="1" applyAlignment="1">
      <alignment horizontal="right" vertical="center"/>
    </xf>
    <xf numFmtId="0" fontId="46" fillId="0" borderId="0" xfId="0" applyFont="1" applyAlignment="1">
      <alignment vertical="center"/>
    </xf>
    <xf numFmtId="49" fontId="62" fillId="0" borderId="0" xfId="0" applyNumberFormat="1" applyFont="1" applyAlignment="1">
      <alignment vertical="center"/>
    </xf>
    <xf numFmtId="49" fontId="25" fillId="0" borderId="5" xfId="0" applyNumberFormat="1" applyFont="1" applyBorder="1" applyAlignment="1">
      <alignment vertical="center"/>
    </xf>
    <xf numFmtId="0" fontId="22" fillId="0" borderId="6" xfId="0" applyFont="1" applyBorder="1" applyAlignment="1">
      <alignment vertical="center"/>
    </xf>
    <xf numFmtId="0" fontId="22" fillId="0" borderId="74" xfId="0" applyFont="1" applyBorder="1" applyAlignment="1">
      <alignment vertical="center"/>
    </xf>
    <xf numFmtId="0" fontId="23" fillId="0" borderId="0" xfId="0" applyFont="1"/>
    <xf numFmtId="0" fontId="23" fillId="0" borderId="14" xfId="0" applyFont="1" applyBorder="1"/>
    <xf numFmtId="0" fontId="65" fillId="0" borderId="0" xfId="2" applyFont="1">
      <alignment vertical="center"/>
    </xf>
    <xf numFmtId="0" fontId="57" fillId="0" borderId="0" xfId="2" applyFont="1">
      <alignment vertical="center"/>
    </xf>
    <xf numFmtId="0" fontId="12" fillId="0" borderId="203" xfId="2" applyFont="1" applyBorder="1">
      <alignment vertical="center"/>
    </xf>
    <xf numFmtId="0" fontId="12" fillId="0" borderId="203" xfId="2" applyFont="1" applyBorder="1" applyAlignment="1">
      <alignment horizontal="right" vertical="center"/>
    </xf>
    <xf numFmtId="49" fontId="23" fillId="0" borderId="0" xfId="0" applyNumberFormat="1" applyFont="1" applyAlignment="1">
      <alignment vertical="center"/>
    </xf>
    <xf numFmtId="0" fontId="12" fillId="0" borderId="205" xfId="2" applyFont="1" applyBorder="1">
      <alignment vertical="center"/>
    </xf>
    <xf numFmtId="0" fontId="12" fillId="0" borderId="206" xfId="2" applyFont="1" applyBorder="1">
      <alignment vertical="center"/>
    </xf>
    <xf numFmtId="0" fontId="12" fillId="0" borderId="207" xfId="2" applyFont="1" applyBorder="1" applyAlignment="1">
      <alignment horizontal="right" vertical="center"/>
    </xf>
    <xf numFmtId="0" fontId="12" fillId="0" borderId="204" xfId="2" applyFont="1" applyBorder="1">
      <alignment vertical="center"/>
    </xf>
    <xf numFmtId="0" fontId="12" fillId="0" borderId="208" xfId="2" applyFont="1" applyBorder="1">
      <alignment vertical="center"/>
    </xf>
    <xf numFmtId="0" fontId="12" fillId="0" borderId="208" xfId="2" applyFont="1" applyBorder="1" applyAlignment="1">
      <alignment horizontal="center" vertical="center"/>
    </xf>
    <xf numFmtId="0" fontId="12" fillId="0" borderId="187" xfId="2" applyFont="1" applyBorder="1">
      <alignment vertical="center"/>
    </xf>
    <xf numFmtId="0" fontId="12" fillId="0" borderId="209" xfId="2" applyFont="1" applyBorder="1" applyAlignment="1">
      <alignment horizontal="center" vertical="center"/>
    </xf>
    <xf numFmtId="0" fontId="12" fillId="0" borderId="211" xfId="2" applyFont="1" applyBorder="1">
      <alignment vertical="center"/>
    </xf>
    <xf numFmtId="0" fontId="12" fillId="0" borderId="212" xfId="2" applyFont="1" applyBorder="1">
      <alignment vertical="center"/>
    </xf>
    <xf numFmtId="0" fontId="12" fillId="0" borderId="83" xfId="2" applyFont="1" applyBorder="1" applyAlignment="1">
      <alignment horizontal="right" vertical="center"/>
    </xf>
    <xf numFmtId="0" fontId="12" fillId="0" borderId="208" xfId="2" applyFont="1" applyBorder="1" applyAlignment="1">
      <alignment horizontal="right" vertical="center"/>
    </xf>
    <xf numFmtId="0" fontId="12" fillId="0" borderId="213" xfId="2" applyFont="1" applyBorder="1" applyAlignment="1">
      <alignment horizontal="right" vertical="center"/>
    </xf>
    <xf numFmtId="49" fontId="23" fillId="0" borderId="0" xfId="6" applyNumberFormat="1" applyFont="1" applyAlignment="1">
      <alignment horizontal="left" vertical="center"/>
    </xf>
    <xf numFmtId="0" fontId="68" fillId="0" borderId="0" xfId="0" applyFont="1" applyAlignment="1">
      <alignment vertical="center"/>
    </xf>
    <xf numFmtId="0" fontId="3" fillId="0" borderId="0" xfId="0" applyFont="1" applyAlignment="1">
      <alignment horizontal="distributed" vertical="center"/>
    </xf>
    <xf numFmtId="0" fontId="5" fillId="0" borderId="0" xfId="0" applyFont="1" applyAlignment="1">
      <alignment horizontal="distributed" vertical="center"/>
    </xf>
    <xf numFmtId="0" fontId="6" fillId="0" borderId="0" xfId="0" applyFont="1" applyAlignment="1">
      <alignment horizontal="center" vertical="center"/>
    </xf>
    <xf numFmtId="0" fontId="12" fillId="0" borderId="0" xfId="2" applyFont="1" applyAlignment="1">
      <alignment vertical="top"/>
    </xf>
    <xf numFmtId="0" fontId="12" fillId="0" borderId="0" xfId="2" applyFont="1">
      <alignment vertical="center"/>
    </xf>
    <xf numFmtId="0" fontId="12" fillId="0" borderId="0" xfId="2" applyFont="1" applyAlignment="1">
      <alignment vertical="center" shrinkToFit="1"/>
    </xf>
    <xf numFmtId="0" fontId="12" fillId="0" borderId="0" xfId="2" applyFont="1" applyAlignment="1">
      <alignment horizontal="left" vertical="center"/>
    </xf>
    <xf numFmtId="0" fontId="12" fillId="0" borderId="0" xfId="2" applyFont="1" applyAlignment="1">
      <alignment horizontal="justify" vertical="center"/>
    </xf>
    <xf numFmtId="0" fontId="12" fillId="0" borderId="0" xfId="2" applyFont="1" applyAlignment="1">
      <alignment vertical="center" wrapText="1"/>
    </xf>
    <xf numFmtId="0" fontId="12" fillId="0" borderId="0" xfId="2" applyFont="1" applyAlignment="1">
      <alignment horizontal="right" vertical="center"/>
    </xf>
    <xf numFmtId="0" fontId="12" fillId="0" borderId="0" xfId="2" applyFont="1" applyAlignment="1">
      <alignment horizontal="center" vertical="center"/>
    </xf>
    <xf numFmtId="0" fontId="12" fillId="0" borderId="0" xfId="2" applyFont="1" applyAlignment="1">
      <alignment horizontal="right" vertical="top"/>
    </xf>
    <xf numFmtId="0" fontId="16" fillId="0" borderId="0" xfId="2" applyFont="1">
      <alignment vertical="center"/>
    </xf>
    <xf numFmtId="0" fontId="12" fillId="0" borderId="98" xfId="2" applyFont="1" applyBorder="1">
      <alignment vertical="center"/>
    </xf>
    <xf numFmtId="0" fontId="12" fillId="0" borderId="4" xfId="2" applyFont="1" applyBorder="1">
      <alignment vertical="center"/>
    </xf>
    <xf numFmtId="0" fontId="13" fillId="0" borderId="2" xfId="2" applyFont="1" applyBorder="1" applyAlignment="1">
      <alignment horizontal="left" vertical="top"/>
    </xf>
    <xf numFmtId="0" fontId="13" fillId="0" borderId="3" xfId="2" applyFont="1" applyBorder="1">
      <alignment vertical="center"/>
    </xf>
    <xf numFmtId="0" fontId="13" fillId="0" borderId="2" xfId="2" applyFont="1" applyBorder="1">
      <alignment vertical="center"/>
    </xf>
    <xf numFmtId="0" fontId="13" fillId="0" borderId="1" xfId="2" applyFont="1" applyBorder="1">
      <alignment vertical="center"/>
    </xf>
    <xf numFmtId="0" fontId="13" fillId="0" borderId="201" xfId="2" applyFont="1" applyBorder="1" applyAlignment="1">
      <alignment horizontal="left" vertical="center" shrinkToFit="1"/>
    </xf>
    <xf numFmtId="0" fontId="13" fillId="0" borderId="202" xfId="2" applyFont="1" applyBorder="1" applyAlignment="1">
      <alignment horizontal="left" vertical="center"/>
    </xf>
    <xf numFmtId="0" fontId="13" fillId="0" borderId="201" xfId="2" applyFont="1" applyBorder="1" applyAlignment="1">
      <alignment horizontal="left" vertical="center"/>
    </xf>
    <xf numFmtId="0" fontId="13" fillId="0" borderId="201" xfId="2" applyFont="1" applyBorder="1">
      <alignment vertical="center"/>
    </xf>
    <xf numFmtId="0" fontId="13" fillId="0" borderId="203" xfId="2" applyFont="1" applyBorder="1">
      <alignment vertical="center"/>
    </xf>
    <xf numFmtId="0" fontId="22" fillId="0" borderId="7"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distributed" vertical="center"/>
    </xf>
    <xf numFmtId="0" fontId="22" fillId="0" borderId="8" xfId="0" applyFont="1" applyBorder="1" applyAlignment="1">
      <alignment horizontal="distributed" vertical="center"/>
    </xf>
    <xf numFmtId="0" fontId="22" fillId="0" borderId="9" xfId="0" applyFont="1" applyBorder="1" applyAlignment="1">
      <alignment horizontal="distributed" vertical="center"/>
    </xf>
    <xf numFmtId="0" fontId="22" fillId="0" borderId="11" xfId="0" applyFont="1" applyBorder="1" applyAlignment="1">
      <alignment horizontal="distributed" vertical="center"/>
    </xf>
    <xf numFmtId="0" fontId="22" fillId="0" borderId="12" xfId="0" applyFont="1" applyBorder="1" applyAlignment="1">
      <alignment horizontal="distributed" vertical="center"/>
    </xf>
    <xf numFmtId="0" fontId="22" fillId="0" borderId="10" xfId="0" applyFont="1" applyBorder="1" applyAlignment="1">
      <alignment horizontal="center" vertical="center"/>
    </xf>
    <xf numFmtId="0" fontId="22" fillId="0" borderId="13" xfId="0" applyFont="1" applyBorder="1" applyAlignment="1">
      <alignment horizontal="center" vertical="center"/>
    </xf>
    <xf numFmtId="0" fontId="22" fillId="0" borderId="11" xfId="0" applyFont="1" applyBorder="1" applyAlignment="1">
      <alignment horizontal="left" vertical="center"/>
    </xf>
    <xf numFmtId="0" fontId="22" fillId="0" borderId="12"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54" fillId="0" borderId="8" xfId="0" applyFont="1" applyBorder="1" applyAlignment="1">
      <alignment horizontal="distributed" vertical="center"/>
    </xf>
    <xf numFmtId="0" fontId="54" fillId="0" borderId="9" xfId="0" applyFont="1" applyBorder="1" applyAlignment="1">
      <alignment horizontal="distributed" vertical="center"/>
    </xf>
    <xf numFmtId="0" fontId="54" fillId="0" borderId="11" xfId="0" applyFont="1" applyBorder="1" applyAlignment="1">
      <alignment horizontal="distributed" vertical="center"/>
    </xf>
    <xf numFmtId="0" fontId="54" fillId="0" borderId="12" xfId="0" applyFont="1" applyBorder="1" applyAlignment="1">
      <alignment horizontal="distributed" vertical="center"/>
    </xf>
    <xf numFmtId="0" fontId="22" fillId="0" borderId="5" xfId="0" applyFont="1" applyBorder="1" applyAlignment="1">
      <alignment horizontal="distributed" vertical="center"/>
    </xf>
    <xf numFmtId="0" fontId="22" fillId="0" borderId="9" xfId="0" applyFont="1" applyBorder="1" applyAlignment="1">
      <alignment horizontal="right" vertical="center"/>
    </xf>
    <xf numFmtId="0" fontId="22" fillId="0" borderId="12" xfId="0" applyFont="1" applyBorder="1" applyAlignment="1">
      <alignment horizontal="right"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190" fontId="22" fillId="0" borderId="8" xfId="0" applyNumberFormat="1" applyFont="1" applyBorder="1" applyAlignment="1">
      <alignment vertical="center"/>
    </xf>
    <xf numFmtId="190" fontId="22" fillId="0" borderId="11" xfId="0" applyNumberFormat="1" applyFont="1" applyBorder="1" applyAlignment="1">
      <alignment vertical="center"/>
    </xf>
    <xf numFmtId="0" fontId="22" fillId="0" borderId="8" xfId="0" applyFont="1" applyBorder="1" applyAlignment="1">
      <alignment vertical="center"/>
    </xf>
    <xf numFmtId="0" fontId="22" fillId="0" borderId="9" xfId="0" applyFont="1" applyBorder="1" applyAlignment="1">
      <alignment vertical="center"/>
    </xf>
    <xf numFmtId="0" fontId="22" fillId="0" borderId="11" xfId="0" applyFont="1" applyBorder="1" applyAlignment="1">
      <alignment vertical="center"/>
    </xf>
    <xf numFmtId="0" fontId="22" fillId="0" borderId="12" xfId="0" applyFont="1" applyBorder="1" applyAlignment="1">
      <alignment vertical="center"/>
    </xf>
    <xf numFmtId="0" fontId="22" fillId="0" borderId="74"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0"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xf>
    <xf numFmtId="185" fontId="22" fillId="0" borderId="10" xfId="0" applyNumberFormat="1" applyFont="1" applyBorder="1" applyAlignment="1">
      <alignment vertical="center"/>
    </xf>
    <xf numFmtId="185" fontId="22" fillId="0" borderId="15" xfId="0" applyNumberFormat="1" applyFont="1" applyBorder="1" applyAlignment="1">
      <alignment vertical="center"/>
    </xf>
    <xf numFmtId="185" fontId="22" fillId="0" borderId="13" xfId="0" applyNumberFormat="1" applyFont="1" applyBorder="1" applyAlignment="1">
      <alignment vertical="center"/>
    </xf>
    <xf numFmtId="0" fontId="22" fillId="0" borderId="18" xfId="0" applyFont="1" applyBorder="1" applyAlignment="1">
      <alignment vertical="center"/>
    </xf>
    <xf numFmtId="0" fontId="22" fillId="0" borderId="16" xfId="0" applyFont="1" applyBorder="1" applyAlignment="1">
      <alignment vertical="center"/>
    </xf>
    <xf numFmtId="0" fontId="22" fillId="0" borderId="0" xfId="0" applyFont="1" applyAlignment="1">
      <alignment vertical="center"/>
    </xf>
    <xf numFmtId="0" fontId="22" fillId="0" borderId="17" xfId="0" applyFont="1" applyBorder="1" applyAlignment="1">
      <alignment vertical="center"/>
    </xf>
    <xf numFmtId="0" fontId="22" fillId="0" borderId="14" xfId="0" applyFont="1" applyBorder="1" applyAlignment="1">
      <alignment vertical="center"/>
    </xf>
    <xf numFmtId="0" fontId="22" fillId="0" borderId="10" xfId="0" applyFont="1" applyBorder="1" applyAlignment="1">
      <alignment horizontal="center" vertical="center" textRotation="255" wrapText="1"/>
    </xf>
    <xf numFmtId="0" fontId="22" fillId="0" borderId="15" xfId="0" applyFont="1" applyBorder="1" applyAlignment="1">
      <alignment horizontal="center" vertical="center" textRotation="255" wrapText="1"/>
    </xf>
    <xf numFmtId="0" fontId="22" fillId="0" borderId="13" xfId="0" applyFont="1" applyBorder="1" applyAlignment="1">
      <alignment horizontal="center" vertical="center" textRotation="255" wrapText="1"/>
    </xf>
    <xf numFmtId="0" fontId="22" fillId="0" borderId="5" xfId="0" applyFont="1" applyBorder="1" applyAlignment="1">
      <alignment vertical="center"/>
    </xf>
    <xf numFmtId="0" fontId="22" fillId="0" borderId="6" xfId="0" applyFont="1" applyBorder="1" applyAlignment="1">
      <alignment vertical="center"/>
    </xf>
    <xf numFmtId="190" fontId="22" fillId="0" borderId="16" xfId="0" applyNumberFormat="1" applyFont="1" applyBorder="1" applyAlignment="1">
      <alignment vertical="center"/>
    </xf>
    <xf numFmtId="0" fontId="22" fillId="0" borderId="16" xfId="0" applyFont="1" applyBorder="1" applyAlignment="1">
      <alignment horizontal="left" vertical="center"/>
    </xf>
    <xf numFmtId="0" fontId="22" fillId="0" borderId="17" xfId="0" applyFont="1" applyBorder="1" applyAlignment="1">
      <alignment horizontal="left" vertical="center"/>
    </xf>
    <xf numFmtId="0" fontId="62" fillId="0" borderId="10" xfId="0" applyFont="1" applyBorder="1" applyAlignment="1">
      <alignment horizontal="center" vertical="center"/>
    </xf>
    <xf numFmtId="0" fontId="62" fillId="0" borderId="13" xfId="0" applyFont="1" applyBorder="1" applyAlignment="1">
      <alignment horizontal="center" vertical="center"/>
    </xf>
    <xf numFmtId="0" fontId="25" fillId="0" borderId="8" xfId="0" applyFont="1" applyBorder="1" applyAlignment="1">
      <alignment vertical="center"/>
    </xf>
    <xf numFmtId="0" fontId="25" fillId="0" borderId="18" xfId="0" applyFont="1" applyBorder="1" applyAlignment="1">
      <alignment vertical="center"/>
    </xf>
    <xf numFmtId="0" fontId="25" fillId="0" borderId="9" xfId="0" applyFont="1" applyBorder="1" applyAlignment="1">
      <alignment vertical="center"/>
    </xf>
    <xf numFmtId="0" fontId="64" fillId="0" borderId="16" xfId="0" applyFont="1" applyBorder="1" applyAlignment="1">
      <alignment vertical="center"/>
    </xf>
    <xf numFmtId="0" fontId="64" fillId="0" borderId="0" xfId="0" applyFont="1" applyAlignment="1">
      <alignment vertical="center"/>
    </xf>
    <xf numFmtId="0" fontId="64" fillId="0" borderId="17" xfId="0" applyFont="1" applyBorder="1" applyAlignment="1">
      <alignment vertical="center"/>
    </xf>
    <xf numFmtId="0" fontId="25" fillId="0" borderId="11" xfId="0" applyFont="1" applyBorder="1" applyAlignment="1">
      <alignment vertical="center"/>
    </xf>
    <xf numFmtId="0" fontId="25" fillId="0" borderId="14" xfId="0" applyFont="1" applyBorder="1" applyAlignment="1">
      <alignment vertical="center"/>
    </xf>
    <xf numFmtId="0" fontId="25" fillId="0" borderId="12" xfId="0" applyFont="1" applyBorder="1" applyAlignment="1">
      <alignment vertical="center"/>
    </xf>
    <xf numFmtId="190" fontId="22" fillId="0" borderId="18" xfId="0" applyNumberFormat="1" applyFont="1" applyBorder="1" applyAlignment="1">
      <alignment vertical="center"/>
    </xf>
    <xf numFmtId="190" fontId="22" fillId="0" borderId="0" xfId="0" applyNumberFormat="1" applyFont="1" applyAlignment="1">
      <alignment vertical="center"/>
    </xf>
    <xf numFmtId="190" fontId="22" fillId="0" borderId="14" xfId="0" applyNumberFormat="1" applyFont="1" applyBorder="1" applyAlignment="1">
      <alignment vertical="center"/>
    </xf>
    <xf numFmtId="0" fontId="22" fillId="0" borderId="7" xfId="0" applyFont="1" applyBorder="1" applyAlignment="1">
      <alignment vertical="center"/>
    </xf>
    <xf numFmtId="0" fontId="28" fillId="0" borderId="22" xfId="2" applyFont="1" applyBorder="1" applyAlignment="1">
      <alignment horizontal="justify" vertical="center"/>
    </xf>
    <xf numFmtId="0" fontId="28" fillId="0" borderId="25" xfId="2" applyFont="1" applyBorder="1" applyAlignment="1">
      <alignment horizontal="justify" vertical="center"/>
    </xf>
    <xf numFmtId="0" fontId="28" fillId="0" borderId="39" xfId="2" applyFont="1" applyBorder="1" applyAlignment="1">
      <alignment horizontal="justify" vertical="center"/>
    </xf>
    <xf numFmtId="0" fontId="28" fillId="0" borderId="144" xfId="2" applyFont="1" applyBorder="1" applyAlignment="1">
      <alignment horizontal="justify" vertical="center"/>
    </xf>
    <xf numFmtId="0" fontId="28" fillId="0" borderId="37" xfId="2" applyFont="1" applyBorder="1" applyAlignment="1">
      <alignment horizontal="justify" vertical="center"/>
    </xf>
    <xf numFmtId="0" fontId="29" fillId="0" borderId="0" xfId="2" applyFont="1" applyAlignment="1">
      <alignment horizontal="left" vertical="center"/>
    </xf>
    <xf numFmtId="0" fontId="28" fillId="0" borderId="0" xfId="2" applyFont="1" applyAlignment="1">
      <alignment horizontal="left" vertical="center"/>
    </xf>
    <xf numFmtId="0" fontId="28" fillId="0" borderId="0" xfId="2" applyFont="1" applyAlignment="1">
      <alignment horizontal="right" vertical="center"/>
    </xf>
    <xf numFmtId="0" fontId="28" fillId="0" borderId="19" xfId="2" applyFont="1" applyBorder="1" applyAlignment="1">
      <alignment horizontal="center" vertical="center"/>
    </xf>
    <xf numFmtId="0" fontId="28" fillId="0" borderId="20" xfId="2" applyFont="1" applyBorder="1" applyAlignment="1">
      <alignment horizontal="center" vertical="center"/>
    </xf>
    <xf numFmtId="0" fontId="28" fillId="0" borderId="20" xfId="2" applyFont="1" applyBorder="1" applyAlignment="1">
      <alignment horizontal="center" vertical="center" wrapText="1"/>
    </xf>
    <xf numFmtId="0" fontId="28" fillId="0" borderId="21" xfId="2" applyFont="1" applyBorder="1" applyAlignment="1">
      <alignment horizontal="center" vertical="center"/>
    </xf>
    <xf numFmtId="0" fontId="28" fillId="0" borderId="26" xfId="2" applyFont="1" applyBorder="1">
      <alignment vertical="center"/>
    </xf>
    <xf numFmtId="0" fontId="28" fillId="0" borderId="0" xfId="2" applyFont="1" applyAlignment="1">
      <alignment horizontal="right" vertical="center" shrinkToFit="1"/>
    </xf>
    <xf numFmtId="0" fontId="28" fillId="0" borderId="0" xfId="2" applyFont="1" applyAlignment="1">
      <alignment horizontal="right"/>
    </xf>
    <xf numFmtId="0" fontId="28" fillId="0" borderId="23" xfId="2" applyFont="1" applyBorder="1" applyAlignment="1">
      <alignment horizontal="center" vertical="center"/>
    </xf>
    <xf numFmtId="0" fontId="28" fillId="0" borderId="24" xfId="2" applyFont="1" applyBorder="1" applyAlignment="1">
      <alignment horizontal="center" vertical="center"/>
    </xf>
    <xf numFmtId="0" fontId="12" fillId="0" borderId="22" xfId="2" applyFont="1" applyBorder="1" applyAlignment="1">
      <alignment horizontal="center" vertical="center"/>
    </xf>
    <xf numFmtId="0" fontId="12" fillId="0" borderId="25" xfId="2" applyFont="1" applyBorder="1" applyAlignment="1">
      <alignment horizontal="center" vertical="center"/>
    </xf>
    <xf numFmtId="0" fontId="12" fillId="0" borderId="19" xfId="2" applyFont="1" applyBorder="1" applyAlignment="1">
      <alignment horizontal="center" vertical="center"/>
    </xf>
    <xf numFmtId="0" fontId="12" fillId="0" borderId="20" xfId="2" applyFont="1" applyBorder="1" applyAlignment="1">
      <alignment horizontal="center" vertical="center"/>
    </xf>
    <xf numFmtId="0" fontId="12" fillId="0" borderId="21" xfId="2" applyFont="1" applyBorder="1" applyAlignment="1">
      <alignment horizontal="center" vertical="center"/>
    </xf>
    <xf numFmtId="0" fontId="19" fillId="0" borderId="0" xfId="2" applyFont="1" applyAlignment="1">
      <alignment horizontal="left" vertical="center"/>
    </xf>
    <xf numFmtId="49" fontId="28" fillId="0" borderId="57" xfId="2" applyNumberFormat="1" applyFont="1" applyBorder="1" applyAlignment="1">
      <alignment horizontal="center" vertical="center"/>
    </xf>
    <xf numFmtId="49" fontId="19" fillId="0" borderId="0" xfId="2" applyNumberFormat="1" applyFont="1">
      <alignment vertical="center"/>
    </xf>
    <xf numFmtId="49" fontId="19" fillId="0" borderId="0" xfId="2" applyNumberFormat="1" applyFont="1" applyAlignment="1">
      <alignment vertical="center" wrapText="1"/>
    </xf>
    <xf numFmtId="0" fontId="28" fillId="0" borderId="44" xfId="2" applyFont="1" applyBorder="1" applyAlignment="1">
      <alignment horizontal="right" vertical="center"/>
    </xf>
    <xf numFmtId="0" fontId="12" fillId="0" borderId="0" xfId="2" applyFont="1" applyAlignment="1">
      <alignment horizontal="right"/>
    </xf>
    <xf numFmtId="49" fontId="48" fillId="0" borderId="32" xfId="2" applyNumberFormat="1" applyFont="1" applyBorder="1" applyAlignment="1">
      <alignment horizontal="justify" vertical="center"/>
    </xf>
    <xf numFmtId="49" fontId="28" fillId="0" borderId="33" xfId="2" applyNumberFormat="1" applyFont="1" applyBorder="1" applyAlignment="1">
      <alignment horizontal="justify" vertical="center"/>
    </xf>
    <xf numFmtId="49" fontId="28" fillId="0" borderId="41" xfId="2" applyNumberFormat="1" applyFont="1" applyBorder="1" applyAlignment="1">
      <alignment horizontal="center" vertical="center"/>
    </xf>
    <xf numFmtId="49" fontId="12" fillId="0" borderId="22" xfId="2" applyNumberFormat="1" applyFont="1" applyBorder="1" applyAlignment="1">
      <alignment horizontal="center" vertical="center"/>
    </xf>
    <xf numFmtId="0" fontId="28" fillId="0" borderId="25" xfId="2" applyFont="1" applyBorder="1" applyAlignment="1">
      <alignment horizontal="center" vertical="center"/>
    </xf>
    <xf numFmtId="49" fontId="29" fillId="0" borderId="0" xfId="2" applyNumberFormat="1" applyFont="1">
      <alignment vertical="center"/>
    </xf>
    <xf numFmtId="49" fontId="12" fillId="0" borderId="0" xfId="2" applyNumberFormat="1" applyFont="1" applyAlignment="1">
      <alignment horizontal="left" vertical="center"/>
    </xf>
    <xf numFmtId="0" fontId="28" fillId="0" borderId="44" xfId="2" applyFont="1" applyBorder="1">
      <alignment vertical="center"/>
    </xf>
    <xf numFmtId="49" fontId="48" fillId="0" borderId="57" xfId="2" applyNumberFormat="1" applyFont="1" applyBorder="1" applyAlignment="1">
      <alignment horizontal="center" vertical="center"/>
    </xf>
    <xf numFmtId="0" fontId="28" fillId="0" borderId="41" xfId="2" applyFont="1" applyBorder="1" applyAlignment="1">
      <alignment horizontal="center" vertical="center"/>
    </xf>
    <xf numFmtId="0" fontId="19" fillId="0" borderId="0" xfId="2" applyFont="1">
      <alignment vertical="center"/>
    </xf>
    <xf numFmtId="0" fontId="46" fillId="0" borderId="0" xfId="2" applyFont="1" applyAlignment="1">
      <alignment horizontal="right"/>
    </xf>
    <xf numFmtId="0" fontId="12" fillId="0" borderId="57" xfId="2" applyFont="1" applyBorder="1">
      <alignment vertical="center"/>
    </xf>
    <xf numFmtId="0" fontId="12" fillId="0" borderId="41" xfId="2" applyFont="1" applyBorder="1" applyAlignment="1">
      <alignment horizontal="center" vertical="center"/>
    </xf>
    <xf numFmtId="0" fontId="12" fillId="0" borderId="66" xfId="2" applyFont="1" applyBorder="1" applyAlignment="1">
      <alignment horizontal="center" vertical="center"/>
    </xf>
    <xf numFmtId="0" fontId="12" fillId="0" borderId="35" xfId="2" applyFont="1" applyBorder="1" applyAlignment="1">
      <alignment horizontal="center" vertical="center"/>
    </xf>
    <xf numFmtId="0" fontId="12" fillId="0" borderId="44" xfId="2" applyFont="1" applyBorder="1" applyAlignment="1">
      <alignment horizontal="right" vertical="center"/>
    </xf>
    <xf numFmtId="3" fontId="12" fillId="0" borderId="22" xfId="2" applyNumberFormat="1" applyFont="1" applyBorder="1" applyAlignment="1">
      <alignment horizontal="center" vertical="center"/>
    </xf>
    <xf numFmtId="3" fontId="12" fillId="0" borderId="25" xfId="2" applyNumberFormat="1" applyFont="1" applyBorder="1" applyAlignment="1">
      <alignment horizontal="center" vertical="center"/>
    </xf>
    <xf numFmtId="3" fontId="16" fillId="0" borderId="0" xfId="2" applyNumberFormat="1" applyFont="1">
      <alignment vertical="center"/>
    </xf>
    <xf numFmtId="3" fontId="12" fillId="0" borderId="0" xfId="2" applyNumberFormat="1" applyFont="1">
      <alignment vertical="center"/>
    </xf>
    <xf numFmtId="3" fontId="46" fillId="0" borderId="0" xfId="2" applyNumberFormat="1" applyFont="1" applyAlignment="1">
      <alignment horizontal="right" vertical="center"/>
    </xf>
    <xf numFmtId="3" fontId="12" fillId="0" borderId="0" xfId="2" applyNumberFormat="1" applyFont="1" applyAlignment="1">
      <alignment horizontal="right" vertical="center"/>
    </xf>
    <xf numFmtId="49" fontId="13" fillId="0" borderId="7" xfId="0" applyNumberFormat="1" applyFont="1" applyBorder="1" applyAlignment="1">
      <alignment horizontal="left" vertical="center"/>
    </xf>
    <xf numFmtId="0" fontId="13" fillId="0" borderId="7" xfId="0" applyFont="1" applyBorder="1" applyAlignment="1">
      <alignment horizontal="left" vertical="center"/>
    </xf>
    <xf numFmtId="0" fontId="13" fillId="0" borderId="5" xfId="0" applyFont="1" applyBorder="1" applyAlignment="1">
      <alignment horizontal="center" vertical="center"/>
    </xf>
    <xf numFmtId="0" fontId="13" fillId="0" borderId="7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18" xfId="0" applyFont="1" applyBorder="1" applyAlignment="1">
      <alignment horizontal="center" vertical="center"/>
    </xf>
    <xf numFmtId="0" fontId="13" fillId="0" borderId="9" xfId="0" applyFont="1" applyBorder="1" applyAlignment="1">
      <alignment horizontal="center" vertical="center"/>
    </xf>
    <xf numFmtId="0" fontId="13" fillId="0" borderId="16" xfId="0" applyFont="1" applyBorder="1" applyAlignment="1">
      <alignment horizontal="center" vertical="center"/>
    </xf>
    <xf numFmtId="0" fontId="13" fillId="0" borderId="0" xfId="0" applyFont="1" applyAlignment="1">
      <alignment horizontal="center" vertical="center"/>
    </xf>
    <xf numFmtId="0" fontId="13" fillId="0" borderId="17" xfId="0" applyFont="1" applyBorder="1" applyAlignment="1">
      <alignment horizontal="center" vertical="center"/>
    </xf>
    <xf numFmtId="0" fontId="13" fillId="0" borderId="11" xfId="0" applyFont="1" applyBorder="1" applyAlignment="1">
      <alignment horizontal="center" vertical="center"/>
    </xf>
    <xf numFmtId="0" fontId="13" fillId="0" borderId="14" xfId="0" applyFont="1" applyBorder="1" applyAlignment="1">
      <alignment horizontal="center" vertical="center"/>
    </xf>
    <xf numFmtId="0" fontId="13" fillId="0" borderId="12" xfId="0" applyFont="1" applyBorder="1" applyAlignment="1">
      <alignment horizontal="center" vertical="center"/>
    </xf>
    <xf numFmtId="0" fontId="13" fillId="0" borderId="7" xfId="0" applyFont="1" applyBorder="1" applyAlignment="1">
      <alignment horizontal="distributed" vertical="center"/>
    </xf>
    <xf numFmtId="0" fontId="13" fillId="0" borderId="74" xfId="0" applyFont="1" applyBorder="1" applyAlignment="1">
      <alignment horizontal="distributed" vertical="center"/>
    </xf>
    <xf numFmtId="0" fontId="13" fillId="0" borderId="10" xfId="0" applyFont="1" applyBorder="1" applyAlignment="1">
      <alignment horizontal="distributed" vertical="center"/>
    </xf>
    <xf numFmtId="0" fontId="13" fillId="0" borderId="8" xfId="0" applyFont="1" applyBorder="1" applyAlignment="1">
      <alignment horizontal="distributed" vertical="center"/>
    </xf>
    <xf numFmtId="0" fontId="13" fillId="0" borderId="18" xfId="0" applyFont="1" applyBorder="1" applyAlignment="1">
      <alignment horizontal="distributed" vertical="center"/>
    </xf>
    <xf numFmtId="0" fontId="13" fillId="0" borderId="9" xfId="0" applyFont="1" applyBorder="1" applyAlignment="1">
      <alignment horizontal="distributed" vertical="center"/>
    </xf>
    <xf numFmtId="0" fontId="13" fillId="0" borderId="11" xfId="0" applyFont="1" applyBorder="1" applyAlignment="1">
      <alignment horizontal="distributed" vertical="center"/>
    </xf>
    <xf numFmtId="0" fontId="13" fillId="0" borderId="14" xfId="0" applyFont="1" applyBorder="1" applyAlignment="1">
      <alignment horizontal="distributed" vertical="center"/>
    </xf>
    <xf numFmtId="0" fontId="13" fillId="0" borderId="12" xfId="0" applyFont="1" applyBorder="1" applyAlignment="1">
      <alignment horizontal="distributed" vertical="center"/>
    </xf>
    <xf numFmtId="0" fontId="13" fillId="0" borderId="13" xfId="0" applyFont="1" applyBorder="1" applyAlignment="1">
      <alignment horizontal="distributed" vertical="center"/>
    </xf>
    <xf numFmtId="188" fontId="13" fillId="0" borderId="7" xfId="0" applyNumberFormat="1" applyFont="1" applyBorder="1" applyAlignment="1">
      <alignment horizontal="right" vertical="center"/>
    </xf>
    <xf numFmtId="188" fontId="13" fillId="0" borderId="5" xfId="0" applyNumberFormat="1" applyFont="1" applyBorder="1" applyAlignment="1">
      <alignment horizontal="right" vertical="center"/>
    </xf>
    <xf numFmtId="188" fontId="13" fillId="0" borderId="74" xfId="0" applyNumberFormat="1" applyFont="1" applyBorder="1" applyAlignment="1">
      <alignment horizontal="right" vertical="center"/>
    </xf>
    <xf numFmtId="188" fontId="13" fillId="0" borderId="6" xfId="0" applyNumberFormat="1" applyFont="1" applyBorder="1" applyAlignment="1">
      <alignment horizontal="right" vertical="center"/>
    </xf>
    <xf numFmtId="0" fontId="13" fillId="0" borderId="10" xfId="0" applyFont="1" applyBorder="1" applyAlignment="1">
      <alignment horizontal="center" vertical="center"/>
    </xf>
    <xf numFmtId="0" fontId="13" fillId="0" borderId="13" xfId="0" applyFont="1" applyBorder="1" applyAlignment="1">
      <alignment horizontal="center" vertical="center"/>
    </xf>
    <xf numFmtId="0" fontId="13" fillId="0" borderId="5" xfId="0" applyFont="1" applyBorder="1" applyAlignment="1">
      <alignment horizontal="left" vertical="center"/>
    </xf>
    <xf numFmtId="0" fontId="13" fillId="0" borderId="74" xfId="0" applyFont="1" applyBorder="1" applyAlignment="1">
      <alignment horizontal="left" vertical="center"/>
    </xf>
    <xf numFmtId="0" fontId="13" fillId="0" borderId="6" xfId="0" applyFont="1" applyBorder="1" applyAlignment="1">
      <alignment horizontal="left" vertical="center"/>
    </xf>
    <xf numFmtId="49" fontId="12" fillId="0" borderId="18" xfId="0" applyNumberFormat="1" applyFont="1" applyBorder="1" applyAlignment="1">
      <alignment horizontal="center" vertical="center" wrapText="1"/>
    </xf>
    <xf numFmtId="49" fontId="12" fillId="0" borderId="8" xfId="0" applyNumberFormat="1" applyFont="1" applyBorder="1" applyAlignment="1">
      <alignment horizontal="center" vertical="center" wrapText="1"/>
    </xf>
    <xf numFmtId="49" fontId="12" fillId="0" borderId="5" xfId="0" applyNumberFormat="1" applyFont="1" applyBorder="1" applyAlignment="1">
      <alignment horizontal="center" vertical="center" wrapText="1"/>
    </xf>
    <xf numFmtId="49" fontId="12" fillId="0" borderId="74" xfId="0" applyNumberFormat="1" applyFont="1" applyBorder="1" applyAlignment="1">
      <alignment horizontal="center" vertical="center" wrapText="1"/>
    </xf>
    <xf numFmtId="49" fontId="12" fillId="0" borderId="74" xfId="0" applyNumberFormat="1" applyFont="1" applyBorder="1" applyAlignment="1">
      <alignment horizontal="distributed" vertical="center" wrapText="1"/>
    </xf>
    <xf numFmtId="49" fontId="31" fillId="0" borderId="14" xfId="0" applyNumberFormat="1" applyFont="1" applyBorder="1" applyAlignment="1">
      <alignment horizontal="center" vertical="center"/>
    </xf>
    <xf numFmtId="49" fontId="12" fillId="0" borderId="6" xfId="0" applyNumberFormat="1" applyFont="1" applyBorder="1" applyAlignment="1">
      <alignment horizontal="center" vertical="center" wrapText="1"/>
    </xf>
    <xf numFmtId="49" fontId="12" fillId="0" borderId="16" xfId="0" applyNumberFormat="1" applyFont="1" applyBorder="1" applyAlignment="1">
      <alignment horizontal="center" vertical="center" wrapText="1"/>
    </xf>
    <xf numFmtId="49" fontId="12" fillId="0" borderId="0" xfId="0" applyNumberFormat="1" applyFont="1" applyAlignment="1">
      <alignment horizontal="center" vertical="center" wrapText="1"/>
    </xf>
    <xf numFmtId="49" fontId="12" fillId="0" borderId="0" xfId="0" applyNumberFormat="1" applyFont="1" applyAlignment="1">
      <alignment horizontal="distributed" vertical="center" wrapText="1"/>
    </xf>
    <xf numFmtId="49" fontId="12" fillId="0" borderId="8" xfId="0" applyNumberFormat="1" applyFont="1" applyBorder="1" applyAlignment="1">
      <alignment horizontal="right" vertical="center" wrapText="1"/>
    </xf>
    <xf numFmtId="49" fontId="12" fillId="0" borderId="18" xfId="0" applyNumberFormat="1" applyFont="1" applyBorder="1" applyAlignment="1">
      <alignment horizontal="right" vertical="center" wrapText="1"/>
    </xf>
    <xf numFmtId="49" fontId="12" fillId="0" borderId="5" xfId="0" applyNumberFormat="1" applyFont="1" applyBorder="1" applyAlignment="1">
      <alignment horizontal="distributed" vertical="center" wrapText="1" justifyLastLine="1"/>
    </xf>
    <xf numFmtId="49" fontId="12" fillId="0" borderId="74" xfId="0" applyNumberFormat="1" applyFont="1" applyBorder="1" applyAlignment="1">
      <alignment horizontal="distributed" vertical="center" wrapText="1" justifyLastLine="1"/>
    </xf>
    <xf numFmtId="49" fontId="12" fillId="0" borderId="16" xfId="0" applyNumberFormat="1" applyFont="1" applyBorder="1" applyAlignment="1">
      <alignment horizontal="distributed" vertical="center" wrapText="1" justifyLastLine="1"/>
    </xf>
    <xf numFmtId="49" fontId="12" fillId="0" borderId="0" xfId="0" applyNumberFormat="1" applyFont="1" applyAlignment="1">
      <alignment horizontal="distributed" vertical="center" wrapText="1" justifyLastLine="1"/>
    </xf>
    <xf numFmtId="49" fontId="12" fillId="0" borderId="7" xfId="0" applyNumberFormat="1" applyFont="1" applyBorder="1" applyAlignment="1">
      <alignment horizontal="center" vertical="center" wrapText="1"/>
    </xf>
    <xf numFmtId="49" fontId="12" fillId="0" borderId="14" xfId="0" applyNumberFormat="1" applyFont="1" applyBorder="1" applyAlignment="1">
      <alignment horizontal="center" vertical="center" wrapText="1"/>
    </xf>
    <xf numFmtId="49" fontId="12" fillId="0" borderId="14" xfId="0" applyNumberFormat="1" applyFont="1" applyBorder="1" applyAlignment="1">
      <alignment horizontal="distributed" vertical="center" wrapText="1"/>
    </xf>
    <xf numFmtId="0" fontId="12" fillId="0" borderId="74" xfId="0" applyFont="1" applyBorder="1" applyAlignment="1">
      <alignment horizontal="right" vertical="center" wrapText="1"/>
    </xf>
    <xf numFmtId="49" fontId="12" fillId="0" borderId="5" xfId="0" applyNumberFormat="1" applyFont="1" applyBorder="1" applyAlignment="1">
      <alignment horizontal="right" vertical="center" wrapText="1"/>
    </xf>
    <xf numFmtId="49" fontId="12" fillId="0" borderId="74" xfId="0" applyNumberFormat="1" applyFont="1" applyBorder="1" applyAlignment="1">
      <alignment horizontal="right" vertical="center" wrapText="1"/>
    </xf>
    <xf numFmtId="49" fontId="12" fillId="0" borderId="6" xfId="0" applyNumberFormat="1" applyFont="1" applyBorder="1" applyAlignment="1">
      <alignment horizontal="right" vertical="center" wrapText="1"/>
    </xf>
    <xf numFmtId="49" fontId="59" fillId="0" borderId="7" xfId="0" applyNumberFormat="1" applyFont="1" applyBorder="1" applyAlignment="1">
      <alignment horizontal="center" vertical="center" wrapText="1"/>
    </xf>
    <xf numFmtId="0" fontId="22" fillId="0" borderId="6" xfId="0" applyFont="1" applyBorder="1" applyAlignment="1">
      <alignment horizontal="distributed" vertical="center"/>
    </xf>
    <xf numFmtId="0" fontId="22" fillId="0" borderId="74" xfId="0" applyFont="1" applyBorder="1" applyAlignment="1">
      <alignment horizontal="distributed" vertical="center"/>
    </xf>
    <xf numFmtId="0" fontId="22" fillId="0" borderId="74" xfId="0" applyFont="1" applyBorder="1" applyAlignment="1">
      <alignment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2" fillId="0" borderId="85" xfId="2" applyFont="1" applyBorder="1">
      <alignment vertical="center"/>
    </xf>
    <xf numFmtId="0" fontId="12" fillId="0" borderId="203" xfId="2" applyFont="1" applyBorder="1">
      <alignment vertical="center"/>
    </xf>
    <xf numFmtId="0" fontId="12" fillId="0" borderId="89" xfId="2" applyFont="1" applyBorder="1" applyAlignment="1">
      <alignment horizontal="center" vertical="center"/>
    </xf>
    <xf numFmtId="0" fontId="12" fillId="0" borderId="210" xfId="2" applyFont="1" applyBorder="1" applyAlignment="1">
      <alignment horizontal="center" vertical="center"/>
    </xf>
    <xf numFmtId="0" fontId="12" fillId="0" borderId="81" xfId="2" applyFont="1" applyBorder="1" applyAlignment="1">
      <alignment horizontal="center" vertical="center"/>
    </xf>
    <xf numFmtId="0" fontId="12" fillId="0" borderId="82" xfId="2" applyFont="1" applyBorder="1" applyAlignment="1">
      <alignment horizontal="center" vertical="center"/>
    </xf>
    <xf numFmtId="0" fontId="12" fillId="0" borderId="83" xfId="2" applyFont="1" applyBorder="1" applyAlignment="1">
      <alignment horizontal="center" vertical="center"/>
    </xf>
    <xf numFmtId="0" fontId="12" fillId="0" borderId="84" xfId="2" applyFont="1" applyBorder="1" applyAlignment="1">
      <alignment horizontal="center" vertical="center"/>
    </xf>
    <xf numFmtId="0" fontId="16" fillId="0" borderId="205" xfId="2" applyFont="1" applyBorder="1">
      <alignment vertical="center"/>
    </xf>
    <xf numFmtId="0" fontId="12" fillId="0" borderId="207" xfId="2" applyFont="1" applyBorder="1">
      <alignment vertical="center"/>
    </xf>
    <xf numFmtId="0" fontId="12" fillId="0" borderId="205" xfId="2" applyFont="1" applyBorder="1">
      <alignment vertical="center"/>
    </xf>
    <xf numFmtId="0" fontId="46" fillId="0" borderId="206" xfId="2" applyFont="1" applyBorder="1">
      <alignment vertical="center"/>
    </xf>
    <xf numFmtId="0" fontId="46" fillId="0" borderId="0" xfId="2" applyFont="1">
      <alignment vertical="center"/>
    </xf>
    <xf numFmtId="0" fontId="12" fillId="0" borderId="207" xfId="2" applyFont="1" applyBorder="1" applyAlignment="1">
      <alignment horizontal="right" vertical="center"/>
    </xf>
    <xf numFmtId="0" fontId="12" fillId="0" borderId="203" xfId="2" applyFont="1" applyBorder="1" applyAlignment="1">
      <alignment horizontal="right" vertical="center"/>
    </xf>
    <xf numFmtId="0" fontId="16" fillId="0" borderId="85" xfId="2" applyFont="1" applyBorder="1">
      <alignment vertical="center"/>
    </xf>
    <xf numFmtId="49" fontId="23" fillId="0" borderId="7" xfId="0" applyNumberFormat="1" applyFont="1" applyBorder="1" applyAlignment="1">
      <alignment horizontal="center" vertical="center" wrapText="1"/>
    </xf>
    <xf numFmtId="49" fontId="23" fillId="0" borderId="7" xfId="0" applyNumberFormat="1" applyFont="1" applyBorder="1" applyAlignment="1">
      <alignment horizontal="distributed" vertical="center" wrapText="1"/>
    </xf>
    <xf numFmtId="49" fontId="31" fillId="0" borderId="7" xfId="0" applyNumberFormat="1" applyFont="1" applyBorder="1" applyAlignment="1">
      <alignment horizontal="center" vertical="center" wrapText="1"/>
    </xf>
    <xf numFmtId="49" fontId="32" fillId="0" borderId="0" xfId="0" applyNumberFormat="1" applyFont="1" applyAlignment="1">
      <alignment vertical="center"/>
    </xf>
    <xf numFmtId="49" fontId="31" fillId="0" borderId="0" xfId="0" applyNumberFormat="1" applyFont="1" applyAlignment="1">
      <alignment vertical="center"/>
    </xf>
    <xf numFmtId="49" fontId="31" fillId="0" borderId="5" xfId="0" applyNumberFormat="1" applyFont="1" applyBorder="1" applyAlignment="1">
      <alignment horizontal="center" vertical="center" wrapText="1"/>
    </xf>
    <xf numFmtId="49" fontId="31" fillId="0" borderId="6" xfId="0" applyNumberFormat="1" applyFont="1" applyBorder="1" applyAlignment="1">
      <alignment horizontal="center" vertical="center" wrapText="1"/>
    </xf>
    <xf numFmtId="49" fontId="31" fillId="0" borderId="74" xfId="0" applyNumberFormat="1" applyFont="1" applyBorder="1" applyAlignment="1">
      <alignment horizontal="center" vertical="center" wrapText="1"/>
    </xf>
    <xf numFmtId="49" fontId="23" fillId="0" borderId="5" xfId="0" applyNumberFormat="1" applyFont="1" applyBorder="1" applyAlignment="1">
      <alignment horizontal="center" vertical="center" wrapText="1"/>
    </xf>
    <xf numFmtId="49" fontId="23" fillId="0" borderId="74" xfId="0" applyNumberFormat="1" applyFont="1" applyBorder="1" applyAlignment="1">
      <alignment horizontal="center" vertical="center" wrapText="1"/>
    </xf>
    <xf numFmtId="49" fontId="23" fillId="0" borderId="6" xfId="0" applyNumberFormat="1" applyFont="1" applyBorder="1" applyAlignment="1">
      <alignment horizontal="center" vertical="center" wrapText="1"/>
    </xf>
    <xf numFmtId="49" fontId="23" fillId="0" borderId="0" xfId="0" applyNumberFormat="1" applyFont="1" applyAlignment="1">
      <alignment vertical="center"/>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58" fontId="22" fillId="0" borderId="5" xfId="0" applyNumberFormat="1" applyFont="1" applyBorder="1" applyAlignment="1">
      <alignment horizontal="center" vertical="center" wrapText="1"/>
    </xf>
    <xf numFmtId="58" fontId="22" fillId="0" borderId="6" xfId="0" applyNumberFormat="1" applyFont="1" applyBorder="1" applyAlignment="1">
      <alignment horizontal="center" vertical="center" wrapText="1"/>
    </xf>
    <xf numFmtId="0" fontId="22" fillId="0" borderId="10" xfId="0" applyFont="1" applyBorder="1" applyAlignment="1">
      <alignment vertical="center" wrapText="1"/>
    </xf>
    <xf numFmtId="0" fontId="22" fillId="0" borderId="13" xfId="0" applyFont="1" applyBorder="1" applyAlignment="1">
      <alignment vertical="center" wrapText="1"/>
    </xf>
    <xf numFmtId="0" fontId="22" fillId="0" borderId="74" xfId="0" applyFont="1" applyBorder="1" applyAlignment="1">
      <alignment horizontal="distributed" vertical="center" wrapText="1"/>
    </xf>
    <xf numFmtId="0" fontId="40" fillId="0" borderId="5" xfId="0" applyFont="1" applyBorder="1" applyAlignment="1">
      <alignment horizontal="center" vertical="center" wrapText="1"/>
    </xf>
    <xf numFmtId="0" fontId="40" fillId="0" borderId="6" xfId="0" applyFont="1" applyBorder="1" applyAlignment="1">
      <alignment horizontal="center" vertical="center" wrapText="1"/>
    </xf>
    <xf numFmtId="0" fontId="22" fillId="0" borderId="8" xfId="0" applyFont="1" applyBorder="1" applyAlignment="1">
      <alignment vertical="center" wrapText="1"/>
    </xf>
    <xf numFmtId="0" fontId="22" fillId="0" borderId="9"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189" fontId="12" fillId="0" borderId="64" xfId="2" applyNumberFormat="1" applyFont="1" applyBorder="1" applyAlignment="1">
      <alignment horizontal="right" vertical="center"/>
    </xf>
    <xf numFmtId="189" fontId="12" fillId="0" borderId="52" xfId="2" applyNumberFormat="1" applyFont="1" applyBorder="1" applyAlignment="1">
      <alignment horizontal="right" vertical="center"/>
    </xf>
    <xf numFmtId="189" fontId="12" fillId="0" borderId="97" xfId="2" applyNumberFormat="1" applyFont="1" applyBorder="1" applyAlignment="1">
      <alignment horizontal="right" vertical="center"/>
    </xf>
    <xf numFmtId="189" fontId="12" fillId="0" borderId="99" xfId="2" applyNumberFormat="1" applyFont="1" applyBorder="1" applyAlignment="1">
      <alignment horizontal="right" vertical="center"/>
    </xf>
    <xf numFmtId="189" fontId="12" fillId="0" borderId="0" xfId="2" applyNumberFormat="1" applyFont="1" applyAlignment="1">
      <alignment horizontal="right" vertical="center"/>
    </xf>
    <xf numFmtId="189" fontId="12" fillId="0" borderId="98" xfId="2" applyNumberFormat="1" applyFont="1" applyBorder="1" applyAlignment="1">
      <alignment horizontal="right" vertical="center"/>
    </xf>
    <xf numFmtId="189" fontId="12" fillId="0" borderId="64" xfId="2" applyNumberFormat="1" applyFont="1" applyBorder="1" applyAlignment="1">
      <alignment horizontal="right" vertical="center" shrinkToFit="1"/>
    </xf>
    <xf numFmtId="189" fontId="12" fillId="0" borderId="52" xfId="2" applyNumberFormat="1" applyFont="1" applyBorder="1" applyAlignment="1">
      <alignment horizontal="right" vertical="center" shrinkToFit="1"/>
    </xf>
    <xf numFmtId="189" fontId="12" fillId="0" borderId="99" xfId="2" applyNumberFormat="1" applyFont="1" applyBorder="1" applyAlignment="1">
      <alignment horizontal="right" vertical="center" shrinkToFit="1"/>
    </xf>
    <xf numFmtId="189" fontId="12" fillId="0" borderId="0" xfId="2" applyNumberFormat="1" applyFont="1" applyAlignment="1">
      <alignment horizontal="right" vertical="center" shrinkToFit="1"/>
    </xf>
    <xf numFmtId="49" fontId="12" fillId="0" borderId="52" xfId="2" applyNumberFormat="1" applyFont="1" applyBorder="1" applyAlignment="1">
      <alignment horizontal="center" vertical="center" shrinkToFit="1"/>
    </xf>
    <xf numFmtId="49" fontId="12" fillId="0" borderId="97" xfId="2" applyNumberFormat="1" applyFont="1" applyBorder="1" applyAlignment="1">
      <alignment horizontal="center" vertical="center" shrinkToFit="1"/>
    </xf>
    <xf numFmtId="49" fontId="12" fillId="0" borderId="0" xfId="2" applyNumberFormat="1" applyFont="1" applyAlignment="1">
      <alignment horizontal="center" vertical="center" shrinkToFit="1"/>
    </xf>
    <xf numFmtId="49" fontId="12" fillId="0" borderId="98" xfId="2" applyNumberFormat="1" applyFont="1" applyBorder="1" applyAlignment="1">
      <alignment horizontal="center" vertical="center" shrinkToFit="1"/>
    </xf>
    <xf numFmtId="0" fontId="12" fillId="0" borderId="96" xfId="2" applyFont="1" applyBorder="1" applyAlignment="1">
      <alignment horizontal="center" vertical="center"/>
    </xf>
    <xf numFmtId="0" fontId="12" fillId="0" borderId="52" xfId="2" applyFont="1" applyBorder="1" applyAlignment="1">
      <alignment horizontal="center" vertical="center"/>
    </xf>
    <xf numFmtId="0" fontId="12" fillId="0" borderId="97" xfId="2" applyFont="1" applyBorder="1" applyAlignment="1">
      <alignment horizontal="center" vertical="center"/>
    </xf>
    <xf numFmtId="0" fontId="12" fillId="0" borderId="16" xfId="2" applyFont="1" applyBorder="1" applyAlignment="1">
      <alignment horizontal="center" vertical="center"/>
    </xf>
    <xf numFmtId="0" fontId="12" fillId="0" borderId="98" xfId="2" applyFont="1" applyBorder="1" applyAlignment="1">
      <alignment horizontal="center" vertical="center"/>
    </xf>
    <xf numFmtId="0" fontId="12" fillId="0" borderId="64" xfId="2" applyFont="1" applyBorder="1">
      <alignment vertical="center"/>
    </xf>
    <xf numFmtId="0" fontId="12" fillId="0" borderId="52" xfId="2" applyFont="1" applyBorder="1">
      <alignment vertical="center"/>
    </xf>
    <xf numFmtId="0" fontId="12" fillId="0" borderId="97" xfId="2" applyFont="1" applyBorder="1">
      <alignment vertical="center"/>
    </xf>
    <xf numFmtId="0" fontId="12" fillId="0" borderId="99" xfId="2" applyFont="1" applyBorder="1">
      <alignment vertical="center"/>
    </xf>
    <xf numFmtId="0" fontId="12" fillId="0" borderId="52" xfId="2" applyFont="1" applyBorder="1" applyAlignment="1">
      <alignment vertical="center" wrapText="1"/>
    </xf>
    <xf numFmtId="0" fontId="12" fillId="0" borderId="193" xfId="2" applyFont="1" applyBorder="1">
      <alignment vertical="center"/>
    </xf>
    <xf numFmtId="0" fontId="12" fillId="0" borderId="200" xfId="2" applyFont="1" applyBorder="1">
      <alignment vertical="center"/>
    </xf>
    <xf numFmtId="0" fontId="12" fillId="0" borderId="0" xfId="2" applyFont="1" applyAlignment="1">
      <alignment horizontal="left" vertical="center" wrapText="1"/>
    </xf>
    <xf numFmtId="0" fontId="12" fillId="0" borderId="98" xfId="2" applyFont="1" applyBorder="1" applyAlignment="1">
      <alignment horizontal="left" vertical="center" wrapText="1"/>
    </xf>
    <xf numFmtId="0" fontId="12" fillId="0" borderId="62" xfId="2" applyFont="1" applyBorder="1" applyAlignment="1">
      <alignment vertical="center" wrapText="1"/>
    </xf>
    <xf numFmtId="0" fontId="12" fillId="0" borderId="48" xfId="2" applyFont="1" applyBorder="1" applyAlignment="1">
      <alignment vertical="center" wrapText="1"/>
    </xf>
    <xf numFmtId="0" fontId="12" fillId="0" borderId="149" xfId="2" applyFont="1" applyBorder="1" applyAlignment="1">
      <alignment vertical="center" wrapText="1"/>
    </xf>
    <xf numFmtId="0" fontId="12" fillId="0" borderId="11" xfId="2" applyFont="1" applyBorder="1" applyAlignment="1">
      <alignment horizontal="center" vertical="center"/>
    </xf>
    <xf numFmtId="0" fontId="12" fillId="0" borderId="14" xfId="2" applyFont="1" applyBorder="1" applyAlignment="1">
      <alignment horizontal="center" vertical="center"/>
    </xf>
    <xf numFmtId="0" fontId="12" fillId="0" borderId="147" xfId="2" applyFont="1" applyBorder="1" applyAlignment="1">
      <alignment horizontal="center" vertical="center"/>
    </xf>
    <xf numFmtId="0" fontId="12" fillId="0" borderId="148" xfId="2" applyFont="1" applyBorder="1">
      <alignment vertical="center"/>
    </xf>
    <xf numFmtId="0" fontId="12" fillId="0" borderId="14" xfId="2" applyFont="1" applyBorder="1">
      <alignment vertical="center"/>
    </xf>
    <xf numFmtId="0" fontId="12" fillId="0" borderId="147" xfId="2" applyFont="1" applyBorder="1">
      <alignment vertical="center"/>
    </xf>
    <xf numFmtId="189" fontId="12" fillId="0" borderId="148" xfId="2" applyNumberFormat="1" applyFont="1" applyBorder="1" applyAlignment="1">
      <alignment horizontal="right" vertical="center"/>
    </xf>
    <xf numFmtId="189" fontId="12" fillId="0" borderId="14" xfId="2" applyNumberFormat="1" applyFont="1" applyBorder="1" applyAlignment="1">
      <alignment horizontal="right" vertical="center"/>
    </xf>
    <xf numFmtId="189" fontId="12" fillId="0" borderId="147" xfId="2" applyNumberFormat="1" applyFont="1" applyBorder="1" applyAlignment="1">
      <alignment horizontal="right" vertical="center"/>
    </xf>
    <xf numFmtId="49" fontId="12" fillId="0" borderId="52" xfId="2" applyNumberFormat="1" applyFont="1" applyBorder="1" applyAlignment="1">
      <alignment horizontal="center" vertical="center" wrapText="1"/>
    </xf>
    <xf numFmtId="49" fontId="12" fillId="0" borderId="97" xfId="2" applyNumberFormat="1" applyFont="1" applyBorder="1" applyAlignment="1">
      <alignment horizontal="center" vertical="center" wrapText="1"/>
    </xf>
    <xf numFmtId="49" fontId="12" fillId="0" borderId="14" xfId="2" applyNumberFormat="1" applyFont="1" applyBorder="1" applyAlignment="1">
      <alignment horizontal="center" vertical="center" wrapText="1"/>
    </xf>
    <xf numFmtId="49" fontId="12" fillId="0" borderId="147" xfId="2" applyNumberFormat="1" applyFont="1" applyBorder="1" applyAlignment="1">
      <alignment horizontal="center" vertical="center" wrapText="1"/>
    </xf>
    <xf numFmtId="49" fontId="12" fillId="0" borderId="0" xfId="2" applyNumberFormat="1" applyFont="1" applyAlignment="1">
      <alignment horizontal="center" vertical="center" wrapText="1"/>
    </xf>
    <xf numFmtId="49" fontId="12" fillId="0" borderId="98" xfId="2" applyNumberFormat="1" applyFont="1" applyBorder="1" applyAlignment="1">
      <alignment horizontal="center" vertical="center" wrapText="1"/>
    </xf>
    <xf numFmtId="0" fontId="12" fillId="0" borderId="193" xfId="2" applyFont="1" applyBorder="1" applyAlignment="1">
      <alignment vertical="center" wrapText="1"/>
    </xf>
    <xf numFmtId="0" fontId="12" fillId="0" borderId="200" xfId="2" applyFont="1" applyBorder="1" applyAlignment="1">
      <alignment vertical="center" wrapText="1"/>
    </xf>
    <xf numFmtId="0" fontId="12" fillId="0" borderId="99" xfId="2" applyFont="1" applyBorder="1" applyAlignment="1">
      <alignment vertical="center" wrapText="1"/>
    </xf>
    <xf numFmtId="0" fontId="12" fillId="0" borderId="17" xfId="2" applyFont="1" applyBorder="1" applyAlignment="1">
      <alignment vertical="center" wrapText="1"/>
    </xf>
    <xf numFmtId="0" fontId="12" fillId="0" borderId="148" xfId="2" applyFont="1" applyBorder="1" applyAlignment="1">
      <alignment vertical="center" wrapText="1"/>
    </xf>
    <xf numFmtId="0" fontId="12" fillId="0" borderId="14" xfId="2" applyFont="1" applyBorder="1" applyAlignment="1">
      <alignment vertical="center" wrapText="1"/>
    </xf>
    <xf numFmtId="0" fontId="12" fillId="0" borderId="12" xfId="2" applyFont="1" applyBorder="1" applyAlignment="1">
      <alignment vertical="center" wrapText="1"/>
    </xf>
    <xf numFmtId="0" fontId="12" fillId="0" borderId="98" xfId="2" applyFont="1" applyBorder="1" applyAlignment="1">
      <alignment vertical="center" wrapText="1"/>
    </xf>
    <xf numFmtId="0" fontId="12" fillId="0" borderId="195" xfId="2" applyFont="1" applyBorder="1" applyAlignment="1">
      <alignment horizontal="center" vertical="center"/>
    </xf>
    <xf numFmtId="0" fontId="12" fillId="0" borderId="193" xfId="2" applyFont="1" applyBorder="1" applyAlignment="1">
      <alignment horizontal="center" vertical="center"/>
    </xf>
    <xf numFmtId="0" fontId="12" fillId="0" borderId="194" xfId="2" applyFont="1" applyBorder="1" applyAlignment="1">
      <alignment horizontal="center" vertical="center"/>
    </xf>
    <xf numFmtId="0" fontId="12" fillId="0" borderId="192" xfId="2" applyFont="1" applyBorder="1">
      <alignment vertical="center"/>
    </xf>
    <xf numFmtId="0" fontId="12" fillId="0" borderId="194" xfId="2" applyFont="1" applyBorder="1">
      <alignment vertical="center"/>
    </xf>
    <xf numFmtId="0" fontId="12" fillId="0" borderId="97" xfId="2" applyFont="1" applyBorder="1" applyAlignment="1">
      <alignment horizontal="left" vertical="center" wrapText="1"/>
    </xf>
    <xf numFmtId="0" fontId="12" fillId="0" borderId="3" xfId="2" applyFont="1" applyBorder="1" applyAlignment="1">
      <alignment horizontal="left" vertical="center" wrapText="1"/>
    </xf>
    <xf numFmtId="189" fontId="12" fillId="0" borderId="192" xfId="2" applyNumberFormat="1" applyFont="1" applyBorder="1" applyAlignment="1">
      <alignment horizontal="right" vertical="center"/>
    </xf>
    <xf numFmtId="189" fontId="12" fillId="0" borderId="193" xfId="2" applyNumberFormat="1" applyFont="1" applyBorder="1" applyAlignment="1">
      <alignment horizontal="right" vertical="center"/>
    </xf>
    <xf numFmtId="189" fontId="12" fillId="0" borderId="194" xfId="2" applyNumberFormat="1" applyFont="1" applyBorder="1" applyAlignment="1">
      <alignment horizontal="right" vertical="center"/>
    </xf>
    <xf numFmtId="0" fontId="12" fillId="0" borderId="193" xfId="2" applyFont="1" applyBorder="1" applyAlignment="1">
      <alignment horizontal="left" vertical="center" wrapText="1"/>
    </xf>
    <xf numFmtId="0" fontId="12" fillId="0" borderId="200" xfId="2" applyFont="1" applyBorder="1" applyAlignment="1">
      <alignment horizontal="left" vertical="center" wrapText="1"/>
    </xf>
    <xf numFmtId="0" fontId="12" fillId="0" borderId="194" xfId="2" applyFont="1" applyBorder="1" applyAlignment="1">
      <alignment vertical="center" wrapText="1"/>
    </xf>
    <xf numFmtId="0" fontId="12" fillId="0" borderId="23" xfId="2" applyFont="1" applyBorder="1" applyAlignment="1">
      <alignment horizontal="center" vertical="center" shrinkToFit="1"/>
    </xf>
    <xf numFmtId="0" fontId="12" fillId="0" borderId="23" xfId="2" applyFont="1" applyBorder="1" applyAlignment="1">
      <alignment horizontal="center" vertical="center"/>
    </xf>
    <xf numFmtId="0" fontId="12" fillId="0" borderId="69" xfId="2" applyFont="1" applyBorder="1" applyAlignment="1">
      <alignment horizontal="center" vertical="center"/>
    </xf>
    <xf numFmtId="0" fontId="12" fillId="0" borderId="93" xfId="2" applyFont="1" applyBorder="1" applyAlignment="1">
      <alignment horizontal="center" vertical="center"/>
    </xf>
    <xf numFmtId="0" fontId="12" fillId="0" borderId="67" xfId="2" applyFont="1" applyBorder="1" applyAlignment="1">
      <alignment horizontal="center" vertical="center"/>
    </xf>
    <xf numFmtId="0" fontId="12" fillId="0" borderId="90" xfId="2" applyFont="1" applyBorder="1" applyAlignment="1">
      <alignment horizontal="center" vertical="center"/>
    </xf>
    <xf numFmtId="0" fontId="12" fillId="0" borderId="18" xfId="2" applyFont="1" applyBorder="1" applyAlignment="1">
      <alignment horizontal="center" vertical="center"/>
    </xf>
    <xf numFmtId="0" fontId="12" fillId="0" borderId="91" xfId="2" applyFont="1" applyBorder="1" applyAlignment="1">
      <alignment horizontal="center" vertical="center"/>
    </xf>
    <xf numFmtId="0" fontId="12" fillId="0" borderId="192" xfId="2" applyFont="1" applyBorder="1" applyAlignment="1">
      <alignment horizontal="center" vertical="center"/>
    </xf>
    <xf numFmtId="0" fontId="12" fillId="0" borderId="97" xfId="2" applyFont="1" applyBorder="1" applyAlignment="1">
      <alignment vertical="center" wrapText="1"/>
    </xf>
    <xf numFmtId="189" fontId="12" fillId="0" borderId="192" xfId="2" applyNumberFormat="1" applyFont="1" applyBorder="1" applyAlignment="1">
      <alignment horizontal="right" vertical="center" shrinkToFit="1"/>
    </xf>
    <xf numFmtId="189" fontId="12" fillId="0" borderId="193" xfId="2" applyNumberFormat="1" applyFont="1" applyBorder="1" applyAlignment="1">
      <alignment horizontal="right" vertical="center" shrinkToFit="1"/>
    </xf>
    <xf numFmtId="49" fontId="12" fillId="0" borderId="193" xfId="2" applyNumberFormat="1" applyFont="1" applyBorder="1" applyAlignment="1">
      <alignment horizontal="center" vertical="center" shrinkToFit="1"/>
    </xf>
    <xf numFmtId="49" fontId="12" fillId="0" borderId="194" xfId="2" applyNumberFormat="1" applyFont="1" applyBorder="1" applyAlignment="1">
      <alignment horizontal="center" vertical="center" shrinkToFit="1"/>
    </xf>
    <xf numFmtId="0" fontId="12" fillId="0" borderId="9" xfId="2" applyFont="1" applyBorder="1" applyAlignment="1">
      <alignment horizontal="center" vertical="center"/>
    </xf>
    <xf numFmtId="0" fontId="12" fillId="0" borderId="99" xfId="2" applyFont="1" applyBorder="1" applyAlignment="1">
      <alignment horizontal="center" vertical="center"/>
    </xf>
    <xf numFmtId="0" fontId="12" fillId="0" borderId="17" xfId="2" applyFont="1" applyBorder="1" applyAlignment="1">
      <alignment horizontal="center" vertical="center"/>
    </xf>
    <xf numFmtId="0" fontId="12" fillId="0" borderId="147" xfId="2" applyFont="1" applyBorder="1" applyAlignment="1">
      <alignment vertical="center" wrapText="1"/>
    </xf>
    <xf numFmtId="49" fontId="12" fillId="0" borderId="14" xfId="2" applyNumberFormat="1" applyFont="1" applyBorder="1" applyAlignment="1">
      <alignment horizontal="center" vertical="center" shrinkToFit="1"/>
    </xf>
    <xf numFmtId="49" fontId="12" fillId="0" borderId="147" xfId="2" applyNumberFormat="1" applyFont="1" applyBorder="1" applyAlignment="1">
      <alignment horizontal="center" vertical="center" shrinkToFit="1"/>
    </xf>
    <xf numFmtId="0" fontId="12" fillId="0" borderId="131" xfId="2" applyFont="1" applyBorder="1" applyAlignment="1">
      <alignment vertical="center" wrapText="1"/>
    </xf>
    <xf numFmtId="0" fontId="12" fillId="0" borderId="123" xfId="2" applyFont="1" applyBorder="1" applyAlignment="1">
      <alignment vertical="center" wrapText="1"/>
    </xf>
    <xf numFmtId="0" fontId="12" fillId="0" borderId="196" xfId="2" applyFont="1" applyBorder="1" applyAlignment="1">
      <alignment vertical="center" wrapText="1"/>
    </xf>
    <xf numFmtId="0" fontId="12" fillId="0" borderId="52" xfId="2" applyFont="1" applyBorder="1" applyAlignment="1">
      <alignment horizontal="center" vertical="center" wrapText="1"/>
    </xf>
    <xf numFmtId="0" fontId="12" fillId="0" borderId="0" xfId="2" applyFont="1" applyAlignment="1">
      <alignment horizontal="center" vertical="center" wrapText="1"/>
    </xf>
    <xf numFmtId="0" fontId="12" fillId="0" borderId="14" xfId="2" applyFont="1" applyBorder="1" applyAlignment="1">
      <alignment horizontal="center" vertical="center" wrapText="1"/>
    </xf>
    <xf numFmtId="0" fontId="12" fillId="0" borderId="52" xfId="2" applyFont="1" applyBorder="1" applyAlignment="1">
      <alignment horizontal="right" vertical="center" wrapText="1"/>
    </xf>
    <xf numFmtId="0" fontId="12" fillId="0" borderId="97" xfId="2" applyFont="1" applyBorder="1" applyAlignment="1">
      <alignment horizontal="right" vertical="center" wrapText="1"/>
    </xf>
    <xf numFmtId="0" fontId="12" fillId="0" borderId="0" xfId="2" applyFont="1" applyAlignment="1">
      <alignment horizontal="right" vertical="center" wrapText="1"/>
    </xf>
    <xf numFmtId="0" fontId="12" fillId="0" borderId="98" xfId="2" applyFont="1" applyBorder="1" applyAlignment="1">
      <alignment horizontal="right" vertical="center" wrapText="1"/>
    </xf>
    <xf numFmtId="0" fontId="12" fillId="0" borderId="14" xfId="2" applyFont="1" applyBorder="1" applyAlignment="1">
      <alignment horizontal="right" vertical="center" wrapText="1"/>
    </xf>
    <xf numFmtId="0" fontId="12" fillId="0" borderId="147" xfId="2" applyFont="1" applyBorder="1" applyAlignment="1">
      <alignment horizontal="right" vertical="center" wrapText="1"/>
    </xf>
    <xf numFmtId="189" fontId="12" fillId="0" borderId="148" xfId="2" applyNumberFormat="1" applyFont="1" applyBorder="1" applyAlignment="1">
      <alignment horizontal="right" vertical="center" shrinkToFit="1"/>
    </xf>
    <xf numFmtId="189" fontId="12" fillId="0" borderId="14" xfId="2" applyNumberFormat="1" applyFont="1" applyBorder="1" applyAlignment="1">
      <alignment horizontal="right" vertical="center" shrinkToFit="1"/>
    </xf>
    <xf numFmtId="176" fontId="12" fillId="0" borderId="150" xfId="2" applyNumberFormat="1" applyFont="1" applyBorder="1" applyAlignment="1">
      <alignment vertical="center" wrapText="1"/>
    </xf>
    <xf numFmtId="176" fontId="12" fillId="0" borderId="151" xfId="2" applyNumberFormat="1" applyFont="1" applyBorder="1" applyAlignment="1">
      <alignment vertical="center" wrapText="1"/>
    </xf>
    <xf numFmtId="0" fontId="12" fillId="0" borderId="63" xfId="2" applyFont="1" applyBorder="1" applyAlignment="1">
      <alignment horizontal="center" vertical="center"/>
    </xf>
    <xf numFmtId="176" fontId="12" fillId="0" borderId="23" xfId="2" applyNumberFormat="1" applyFont="1" applyBorder="1" applyAlignment="1">
      <alignment horizontal="center" vertical="center"/>
    </xf>
    <xf numFmtId="176" fontId="12" fillId="0" borderId="62" xfId="2" applyNumberFormat="1" applyFont="1" applyBorder="1" applyAlignment="1">
      <alignment horizontal="center" vertical="center"/>
    </xf>
    <xf numFmtId="0" fontId="12" fillId="0" borderId="152" xfId="2" applyFont="1" applyBorder="1" applyAlignment="1">
      <alignment horizontal="center" vertical="center"/>
    </xf>
    <xf numFmtId="0" fontId="12" fillId="0" borderId="28" xfId="2" applyFont="1" applyBorder="1" applyAlignment="1">
      <alignment horizontal="center" vertical="center"/>
    </xf>
    <xf numFmtId="176" fontId="12" fillId="0" borderId="104" xfId="2" applyNumberFormat="1" applyFont="1" applyBorder="1">
      <alignment vertical="center"/>
    </xf>
    <xf numFmtId="176" fontId="12" fillId="0" borderId="23" xfId="2" applyNumberFormat="1" applyFont="1" applyBorder="1">
      <alignment vertical="center"/>
    </xf>
    <xf numFmtId="0" fontId="12" fillId="0" borderId="105" xfId="2" applyFont="1" applyBorder="1" applyAlignment="1">
      <alignment horizontal="center" vertical="center"/>
    </xf>
    <xf numFmtId="176" fontId="12" fillId="0" borderId="105" xfId="2" applyNumberFormat="1" applyFont="1" applyBorder="1">
      <alignment vertical="center"/>
    </xf>
    <xf numFmtId="0" fontId="12" fillId="0" borderId="23" xfId="2" applyFont="1" applyBorder="1" applyAlignment="1">
      <alignment horizontal="center" vertical="center" wrapText="1"/>
    </xf>
    <xf numFmtId="0" fontId="12" fillId="0" borderId="63" xfId="2" applyFont="1" applyBorder="1" applyAlignment="1">
      <alignment horizontal="center" vertical="center" shrinkToFit="1"/>
    </xf>
    <xf numFmtId="0" fontId="12" fillId="0" borderId="22" xfId="2" applyFont="1" applyBorder="1" applyAlignment="1">
      <alignment horizontal="center" vertical="center" shrinkToFit="1"/>
    </xf>
    <xf numFmtId="0" fontId="12" fillId="0" borderId="63" xfId="2" applyFont="1" applyBorder="1" applyAlignment="1">
      <alignment horizontal="center" vertical="center" wrapText="1"/>
    </xf>
    <xf numFmtId="0" fontId="12" fillId="0" borderId="67" xfId="2" applyFont="1" applyBorder="1" applyAlignment="1">
      <alignment horizontal="center" vertical="center" wrapText="1"/>
    </xf>
    <xf numFmtId="0" fontId="12" fillId="0" borderId="92" xfId="2" applyFont="1" applyBorder="1" applyAlignment="1">
      <alignment horizontal="center" vertical="center"/>
    </xf>
    <xf numFmtId="0" fontId="12" fillId="0" borderId="95" xfId="2" applyFont="1" applyBorder="1" applyAlignment="1">
      <alignment horizontal="center" vertical="center"/>
    </xf>
    <xf numFmtId="0" fontId="12" fillId="0" borderId="20" xfId="2" applyFont="1" applyBorder="1" applyAlignment="1">
      <alignment horizontal="center" vertical="center" wrapText="1"/>
    </xf>
    <xf numFmtId="0" fontId="12" fillId="0" borderId="7" xfId="2" applyFont="1" applyBorder="1" applyAlignment="1">
      <alignment horizontal="center" vertical="center"/>
    </xf>
    <xf numFmtId="0" fontId="12" fillId="0" borderId="10" xfId="2" applyFont="1" applyBorder="1" applyAlignment="1">
      <alignment vertical="center" wrapText="1"/>
    </xf>
    <xf numFmtId="0" fontId="12" fillId="0" borderId="13" xfId="2" applyFont="1" applyBorder="1" applyAlignment="1">
      <alignment vertical="center" wrapText="1"/>
    </xf>
    <xf numFmtId="0" fontId="12" fillId="0" borderId="5" xfId="2" applyFont="1" applyBorder="1" applyAlignment="1">
      <alignment horizontal="left" vertical="center"/>
    </xf>
    <xf numFmtId="0" fontId="12" fillId="0" borderId="74" xfId="2" applyFont="1" applyBorder="1" applyAlignment="1">
      <alignment horizontal="left" vertical="center"/>
    </xf>
    <xf numFmtId="0" fontId="12" fillId="0" borderId="6" xfId="2" applyFont="1" applyBorder="1" applyAlignment="1">
      <alignment horizontal="left" vertical="center"/>
    </xf>
    <xf numFmtId="0" fontId="12" fillId="0" borderId="8" xfId="2" applyFont="1" applyBorder="1">
      <alignment vertical="center"/>
    </xf>
    <xf numFmtId="0" fontId="12" fillId="0" borderId="18" xfId="2" applyFont="1" applyBorder="1">
      <alignment vertical="center"/>
    </xf>
    <xf numFmtId="0" fontId="12" fillId="0" borderId="13" xfId="2" applyFont="1" applyBorder="1">
      <alignment vertical="center"/>
    </xf>
    <xf numFmtId="0" fontId="12" fillId="0" borderId="11" xfId="2" applyFont="1" applyBorder="1">
      <alignment vertical="center"/>
    </xf>
    <xf numFmtId="188" fontId="12" fillId="0" borderId="10" xfId="2" applyNumberFormat="1" applyFont="1" applyBorder="1">
      <alignment vertical="center"/>
    </xf>
    <xf numFmtId="188" fontId="12" fillId="0" borderId="13" xfId="2" applyNumberFormat="1" applyFont="1" applyBorder="1">
      <alignment vertical="center"/>
    </xf>
    <xf numFmtId="0" fontId="12" fillId="0" borderId="8" xfId="2" applyFont="1" applyBorder="1" applyAlignment="1">
      <alignment horizontal="center" vertical="center"/>
    </xf>
    <xf numFmtId="0" fontId="12" fillId="0" borderId="12" xfId="2" applyFont="1" applyBorder="1" applyAlignment="1">
      <alignment horizontal="center" vertical="center"/>
    </xf>
    <xf numFmtId="193" fontId="12" fillId="0" borderId="10" xfId="2" applyNumberFormat="1" applyFont="1" applyBorder="1">
      <alignment vertical="center"/>
    </xf>
    <xf numFmtId="193" fontId="12" fillId="0" borderId="13" xfId="2" applyNumberFormat="1" applyFont="1" applyBorder="1">
      <alignment vertical="center"/>
    </xf>
    <xf numFmtId="0" fontId="12" fillId="0" borderId="7" xfId="2" applyFont="1" applyBorder="1" applyAlignment="1">
      <alignment horizontal="center" vertical="center" wrapText="1"/>
    </xf>
    <xf numFmtId="49" fontId="19" fillId="0" borderId="0" xfId="2" applyNumberFormat="1" applyFont="1" applyAlignment="1">
      <alignment horizontal="left" vertical="center"/>
    </xf>
    <xf numFmtId="0" fontId="12" fillId="0" borderId="45" xfId="2" applyFont="1" applyBorder="1" applyAlignment="1">
      <alignment horizontal="center" vertical="center"/>
    </xf>
    <xf numFmtId="0" fontId="12" fillId="0" borderId="46" xfId="2" applyFont="1" applyBorder="1" applyAlignment="1">
      <alignment horizontal="center" vertical="center"/>
    </xf>
    <xf numFmtId="194" fontId="12" fillId="0" borderId="7" xfId="2" applyNumberFormat="1" applyFont="1" applyBorder="1">
      <alignment vertical="center"/>
    </xf>
    <xf numFmtId="182" fontId="12" fillId="0" borderId="7" xfId="2" applyNumberFormat="1" applyFont="1" applyBorder="1">
      <alignment vertical="center"/>
    </xf>
    <xf numFmtId="0" fontId="12" fillId="0" borderId="7" xfId="2" applyFont="1" applyBorder="1" applyAlignment="1">
      <alignment horizontal="center" vertical="center" wrapText="1" shrinkToFit="1"/>
    </xf>
    <xf numFmtId="0" fontId="12" fillId="0" borderId="5" xfId="2" applyFont="1" applyBorder="1" applyAlignment="1">
      <alignment horizontal="center" vertical="center"/>
    </xf>
    <xf numFmtId="0" fontId="12" fillId="0" borderId="74" xfId="2" applyFont="1" applyBorder="1" applyAlignment="1">
      <alignment horizontal="center" vertical="center"/>
    </xf>
    <xf numFmtId="0" fontId="12" fillId="0" borderId="6" xfId="2" applyFont="1" applyBorder="1" applyAlignment="1">
      <alignment horizontal="center" vertical="center"/>
    </xf>
    <xf numFmtId="56" fontId="12" fillId="0" borderId="5" xfId="2" applyNumberFormat="1" applyFont="1" applyBorder="1" applyAlignment="1">
      <alignment horizontal="center" vertical="center"/>
    </xf>
    <xf numFmtId="56" fontId="12" fillId="0" borderId="74" xfId="2" applyNumberFormat="1" applyFont="1" applyBorder="1" applyAlignment="1">
      <alignment horizontal="center" vertical="center"/>
    </xf>
    <xf numFmtId="56" fontId="12" fillId="0" borderId="6" xfId="2" applyNumberFormat="1" applyFont="1" applyBorder="1" applyAlignment="1">
      <alignment horizontal="center" vertical="center"/>
    </xf>
    <xf numFmtId="0" fontId="42" fillId="0" borderId="7" xfId="2" applyFont="1" applyBorder="1" applyAlignment="1">
      <alignment horizontal="center" vertical="center"/>
    </xf>
    <xf numFmtId="188" fontId="12" fillId="0" borderId="5" xfId="2" applyNumberFormat="1" applyFont="1" applyBorder="1" applyAlignment="1">
      <alignment horizontal="center" vertical="center"/>
    </xf>
    <xf numFmtId="188" fontId="12" fillId="0" borderId="6" xfId="2" applyNumberFormat="1" applyFont="1" applyBorder="1" applyAlignment="1">
      <alignment horizontal="center" vertical="center"/>
    </xf>
    <xf numFmtId="49" fontId="12" fillId="0" borderId="5" xfId="2" applyNumberFormat="1" applyFont="1" applyBorder="1" applyAlignment="1">
      <alignment horizontal="center" vertical="center"/>
    </xf>
    <xf numFmtId="49" fontId="12" fillId="0" borderId="6" xfId="2" applyNumberFormat="1" applyFont="1" applyBorder="1" applyAlignment="1">
      <alignment horizontal="center" vertical="center"/>
    </xf>
    <xf numFmtId="0" fontId="13" fillId="0" borderId="7" xfId="2" applyFont="1" applyBorder="1" applyAlignment="1">
      <alignment horizontal="center" vertical="center"/>
    </xf>
    <xf numFmtId="176" fontId="12" fillId="0" borderId="116" xfId="0" applyNumberFormat="1" applyFont="1" applyBorder="1" applyAlignment="1">
      <alignment horizontal="center" vertical="center"/>
    </xf>
    <xf numFmtId="176" fontId="12" fillId="0" borderId="106" xfId="0" applyNumberFormat="1" applyFont="1" applyBorder="1" applyAlignment="1">
      <alignment horizontal="center" vertical="center"/>
    </xf>
    <xf numFmtId="176" fontId="12" fillId="0" borderId="62" xfId="0" applyNumberFormat="1" applyFont="1" applyBorder="1" applyAlignment="1">
      <alignment horizontal="right" vertical="center"/>
    </xf>
    <xf numFmtId="0" fontId="42" fillId="0" borderId="106" xfId="0" applyFont="1" applyBorder="1" applyAlignment="1">
      <alignment horizontal="center" vertical="top"/>
    </xf>
    <xf numFmtId="0" fontId="12" fillId="0" borderId="62" xfId="0" applyFont="1" applyBorder="1" applyAlignment="1">
      <alignment horizontal="right" vertical="center"/>
    </xf>
    <xf numFmtId="176" fontId="12" fillId="0" borderId="128" xfId="0" applyNumberFormat="1" applyFont="1" applyBorder="1" applyAlignment="1">
      <alignment horizontal="center" vertical="center"/>
    </xf>
    <xf numFmtId="0" fontId="12" fillId="0" borderId="129" xfId="0" applyFont="1" applyBorder="1" applyAlignment="1">
      <alignment horizontal="center" vertical="center" shrinkToFit="1"/>
    </xf>
    <xf numFmtId="176" fontId="12" fillId="0" borderId="129" xfId="0" applyNumberFormat="1" applyFont="1" applyBorder="1" applyAlignment="1">
      <alignment horizontal="center" vertical="center"/>
    </xf>
    <xf numFmtId="176" fontId="12" fillId="0" borderId="26" xfId="0" applyNumberFormat="1" applyFont="1" applyBorder="1" applyAlignment="1">
      <alignment horizontal="right" vertical="center"/>
    </xf>
    <xf numFmtId="0" fontId="12" fillId="0" borderId="129" xfId="0" applyFont="1" applyBorder="1" applyAlignment="1">
      <alignment horizontal="center" vertical="center"/>
    </xf>
    <xf numFmtId="176" fontId="12" fillId="0" borderId="121" xfId="0" applyNumberFormat="1" applyFont="1" applyBorder="1" applyAlignment="1">
      <alignment horizontal="center" vertical="center"/>
    </xf>
    <xf numFmtId="0" fontId="12" fillId="0" borderId="0" xfId="0" applyFont="1" applyAlignment="1">
      <alignment horizontal="right" vertical="center"/>
    </xf>
    <xf numFmtId="0" fontId="12" fillId="0" borderId="21" xfId="0" applyFont="1" applyBorder="1" applyAlignment="1">
      <alignment horizontal="center" vertical="center"/>
    </xf>
    <xf numFmtId="0" fontId="12" fillId="0" borderId="23" xfId="0" applyFont="1" applyBorder="1" applyAlignment="1">
      <alignment horizontal="center" vertical="center"/>
    </xf>
    <xf numFmtId="0" fontId="12" fillId="0" borderId="23" xfId="0" applyFont="1" applyBorder="1" applyAlignment="1">
      <alignment horizontal="center" vertical="center" wrapText="1"/>
    </xf>
    <xf numFmtId="0" fontId="12" fillId="0" borderId="24" xfId="0" applyFont="1" applyBorder="1" applyAlignment="1">
      <alignment horizontal="center" vertical="center"/>
    </xf>
    <xf numFmtId="176" fontId="12" fillId="0" borderId="26" xfId="0" applyNumberFormat="1" applyFont="1" applyBorder="1" applyAlignment="1">
      <alignment vertical="center"/>
    </xf>
    <xf numFmtId="184" fontId="12" fillId="0" borderId="0" xfId="2" applyNumberFormat="1" applyFont="1">
      <alignment vertical="center"/>
    </xf>
    <xf numFmtId="0" fontId="12" fillId="0" borderId="45" xfId="0" applyFont="1" applyBorder="1" applyAlignment="1">
      <alignment vertical="center"/>
    </xf>
    <xf numFmtId="0" fontId="12" fillId="0" borderId="117" xfId="0" applyFont="1" applyBorder="1" applyAlignment="1">
      <alignment horizontal="center" vertical="center"/>
    </xf>
    <xf numFmtId="176" fontId="12" fillId="0" borderId="71" xfId="0" applyNumberFormat="1" applyFont="1" applyBorder="1" applyAlignment="1">
      <alignment horizontal="right" vertical="center"/>
    </xf>
    <xf numFmtId="176" fontId="12" fillId="0" borderId="131" xfId="0" applyNumberFormat="1" applyFont="1" applyBorder="1" applyAlignment="1">
      <alignment horizontal="right" vertical="center"/>
    </xf>
    <xf numFmtId="0" fontId="12" fillId="0" borderId="22" xfId="0" applyFont="1" applyBorder="1" applyAlignment="1">
      <alignment horizontal="center" vertical="center" shrinkToFit="1"/>
    </xf>
    <xf numFmtId="0" fontId="12" fillId="0" borderId="23" xfId="0" applyFont="1" applyBorder="1" applyAlignment="1">
      <alignment horizontal="left" vertical="center"/>
    </xf>
    <xf numFmtId="0" fontId="12" fillId="0" borderId="22" xfId="0" applyFont="1" applyBorder="1" applyAlignment="1">
      <alignment horizontal="center" vertical="center"/>
    </xf>
    <xf numFmtId="0" fontId="19" fillId="0" borderId="0" xfId="0" applyFont="1" applyAlignment="1">
      <alignment horizontal="left"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58" fontId="12" fillId="0" borderId="41" xfId="0" applyNumberFormat="1" applyFont="1" applyBorder="1" applyAlignment="1">
      <alignment horizontal="center" vertical="center"/>
    </xf>
    <xf numFmtId="0" fontId="12" fillId="0" borderId="41" xfId="0" applyFont="1" applyBorder="1" applyAlignment="1">
      <alignment horizontal="center" vertical="center"/>
    </xf>
    <xf numFmtId="0" fontId="12" fillId="0" borderId="43" xfId="0" applyFont="1" applyBorder="1" applyAlignment="1">
      <alignment horizontal="center" vertical="center"/>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178" fontId="12" fillId="0" borderId="26" xfId="0" applyNumberFormat="1" applyFont="1" applyBorder="1" applyAlignment="1">
      <alignment horizontal="right" vertical="center"/>
    </xf>
    <xf numFmtId="178" fontId="12" fillId="0" borderId="26" xfId="0" applyNumberFormat="1" applyFont="1" applyBorder="1" applyAlignment="1">
      <alignment vertical="center"/>
    </xf>
    <xf numFmtId="176" fontId="12" fillId="0" borderId="23" xfId="0" applyNumberFormat="1" applyFont="1" applyBorder="1" applyAlignment="1">
      <alignment horizontal="center" vertical="center"/>
    </xf>
    <xf numFmtId="0" fontId="60" fillId="0" borderId="26" xfId="0" applyFont="1" applyBorder="1" applyAlignment="1">
      <alignment horizontal="center" vertical="center" wrapText="1"/>
    </xf>
    <xf numFmtId="0" fontId="42" fillId="0" borderId="26"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3" fontId="19" fillId="0" borderId="26" xfId="0" applyNumberFormat="1" applyFont="1" applyBorder="1" applyAlignment="1">
      <alignment horizontal="right" vertical="center"/>
    </xf>
    <xf numFmtId="3" fontId="19" fillId="0" borderId="23" xfId="0" applyNumberFormat="1" applyFont="1" applyBorder="1" applyAlignment="1">
      <alignment horizontal="right" vertical="center"/>
    </xf>
    <xf numFmtId="3" fontId="19" fillId="0" borderId="24" xfId="0" applyNumberFormat="1" applyFont="1" applyBorder="1" applyAlignment="1">
      <alignment horizontal="right" vertical="center"/>
    </xf>
    <xf numFmtId="3" fontId="19" fillId="0" borderId="27" xfId="0" applyNumberFormat="1" applyFont="1" applyBorder="1" applyAlignment="1">
      <alignment horizontal="right" vertical="center"/>
    </xf>
    <xf numFmtId="0" fontId="12" fillId="0" borderId="23" xfId="0" applyFont="1" applyBorder="1" applyAlignment="1">
      <alignment vertical="center" wrapText="1"/>
    </xf>
    <xf numFmtId="3" fontId="19" fillId="0" borderId="23" xfId="3" applyNumberFormat="1" applyFont="1" applyFill="1" applyBorder="1" applyAlignment="1">
      <alignment horizontal="right" vertical="center"/>
    </xf>
    <xf numFmtId="0" fontId="12" fillId="0" borderId="26" xfId="0" applyFont="1" applyBorder="1" applyAlignment="1">
      <alignment vertical="center" wrapText="1"/>
    </xf>
    <xf numFmtId="3" fontId="19" fillId="0" borderId="3" xfId="0" applyNumberFormat="1" applyFont="1" applyBorder="1" applyAlignment="1">
      <alignment horizontal="right" vertical="center"/>
    </xf>
    <xf numFmtId="3" fontId="19" fillId="0" borderId="113" xfId="0" applyNumberFormat="1" applyFont="1" applyBorder="1" applyAlignment="1">
      <alignment horizontal="right" vertical="center"/>
    </xf>
    <xf numFmtId="3" fontId="19" fillId="0" borderId="26" xfId="3" applyNumberFormat="1" applyFont="1" applyFill="1" applyBorder="1" applyAlignment="1">
      <alignment horizontal="right" vertical="center"/>
    </xf>
    <xf numFmtId="3" fontId="19" fillId="0" borderId="1" xfId="0" applyNumberFormat="1" applyFont="1" applyBorder="1" applyAlignment="1">
      <alignment horizontal="right" vertical="center"/>
    </xf>
    <xf numFmtId="0" fontId="46" fillId="0" borderId="23" xfId="0" applyFont="1" applyBorder="1" applyAlignment="1">
      <alignment vertical="center" wrapText="1"/>
    </xf>
    <xf numFmtId="3" fontId="19" fillId="0" borderId="23" xfId="0" applyNumberFormat="1" applyFont="1" applyBorder="1" applyAlignment="1">
      <alignment horizontal="right" vertical="center" shrinkToFit="1"/>
    </xf>
    <xf numFmtId="0" fontId="12" fillId="0" borderId="23" xfId="0" applyFont="1" applyBorder="1" applyAlignment="1">
      <alignment horizontal="center" vertical="center" wrapText="1" shrinkToFit="1"/>
    </xf>
    <xf numFmtId="0" fontId="12" fillId="0" borderId="20" xfId="0" applyFont="1" applyBorder="1" applyAlignment="1">
      <alignment horizontal="center" vertical="center" shrinkToFit="1"/>
    </xf>
    <xf numFmtId="0" fontId="12" fillId="0" borderId="0" xfId="0" applyFont="1" applyAlignment="1">
      <alignment vertical="center"/>
    </xf>
    <xf numFmtId="0" fontId="46" fillId="0" borderId="0" xfId="0" applyFont="1" applyAlignment="1">
      <alignment horizontal="right" vertical="center"/>
    </xf>
    <xf numFmtId="0" fontId="12" fillId="0" borderId="20" xfId="0" applyFont="1" applyBorder="1" applyAlignment="1">
      <alignment horizontal="center" vertical="center" wrapText="1" shrinkToFit="1"/>
    </xf>
    <xf numFmtId="0" fontId="12" fillId="0" borderId="21" xfId="0" applyFont="1" applyBorder="1" applyAlignment="1">
      <alignment horizontal="center" vertical="center" shrinkToFit="1"/>
    </xf>
    <xf numFmtId="0" fontId="12" fillId="0" borderId="23" xfId="0" applyFont="1" applyBorder="1" applyAlignment="1">
      <alignment horizontal="center" vertical="center" shrinkToFit="1"/>
    </xf>
    <xf numFmtId="0" fontId="12" fillId="0" borderId="24" xfId="0" applyFont="1" applyBorder="1" applyAlignment="1">
      <alignment horizontal="center" vertical="center" wrapText="1" shrinkToFit="1"/>
    </xf>
    <xf numFmtId="3" fontId="12" fillId="0" borderId="26" xfId="0" applyNumberFormat="1" applyFont="1" applyBorder="1" applyAlignment="1">
      <alignment horizontal="right" vertical="center"/>
    </xf>
    <xf numFmtId="3" fontId="12" fillId="0" borderId="27" xfId="0" applyNumberFormat="1" applyFont="1" applyBorder="1" applyAlignment="1">
      <alignment horizontal="right" vertical="center"/>
    </xf>
    <xf numFmtId="3" fontId="12" fillId="0" borderId="24" xfId="0" applyNumberFormat="1" applyFont="1" applyBorder="1" applyAlignment="1">
      <alignment horizontal="right" vertical="center"/>
    </xf>
    <xf numFmtId="3" fontId="12" fillId="0" borderId="23" xfId="0" applyNumberFormat="1" applyFont="1" applyBorder="1" applyAlignment="1">
      <alignment horizontal="right" vertical="center"/>
    </xf>
    <xf numFmtId="3" fontId="12" fillId="0" borderId="64" xfId="0" applyNumberFormat="1" applyFont="1" applyBorder="1" applyAlignment="1">
      <alignment horizontal="right" vertical="center"/>
    </xf>
    <xf numFmtId="3" fontId="12" fillId="0" borderId="97" xfId="0" applyNumberFormat="1" applyFont="1" applyBorder="1" applyAlignment="1">
      <alignment horizontal="right" vertical="center"/>
    </xf>
    <xf numFmtId="3" fontId="12" fillId="0" borderId="199" xfId="0" applyNumberFormat="1" applyFont="1" applyBorder="1" applyAlignment="1">
      <alignment horizontal="right" vertical="center"/>
    </xf>
    <xf numFmtId="3" fontId="12" fillId="0" borderId="200" xfId="0" applyNumberFormat="1" applyFont="1" applyBorder="1" applyAlignment="1">
      <alignment horizontal="right" vertical="center"/>
    </xf>
    <xf numFmtId="3" fontId="12" fillId="0" borderId="26" xfId="3" applyNumberFormat="1" applyFont="1" applyBorder="1" applyAlignment="1">
      <alignment horizontal="right" vertical="center"/>
    </xf>
    <xf numFmtId="0" fontId="12" fillId="0" borderId="26" xfId="0" applyFont="1" applyBorder="1" applyAlignment="1">
      <alignment vertical="center"/>
    </xf>
    <xf numFmtId="0" fontId="12" fillId="0" borderId="26" xfId="0" applyFont="1" applyBorder="1" applyAlignment="1">
      <alignment horizontal="justify" vertical="center"/>
    </xf>
    <xf numFmtId="0" fontId="12" fillId="0" borderId="62"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horizontal="center" vertical="center"/>
    </xf>
    <xf numFmtId="191" fontId="12" fillId="0" borderId="71" xfId="3" applyNumberFormat="1" applyFont="1" applyFill="1" applyBorder="1" applyProtection="1">
      <alignment vertical="center"/>
    </xf>
    <xf numFmtId="191" fontId="12" fillId="0" borderId="46" xfId="3" applyNumberFormat="1" applyFont="1" applyFill="1" applyBorder="1" applyProtection="1">
      <alignment vertical="center"/>
    </xf>
    <xf numFmtId="191" fontId="12" fillId="0" borderId="117" xfId="3" applyNumberFormat="1" applyFont="1" applyFill="1" applyBorder="1" applyProtection="1">
      <alignment vertical="center"/>
    </xf>
    <xf numFmtId="0" fontId="12" fillId="0" borderId="71" xfId="0" applyFont="1" applyBorder="1" applyAlignment="1">
      <alignment horizontal="center" vertical="center"/>
    </xf>
    <xf numFmtId="185" fontId="12" fillId="0" borderId="71" xfId="3" applyNumberFormat="1" applyFont="1" applyFill="1" applyBorder="1" applyProtection="1">
      <alignment vertical="center"/>
    </xf>
    <xf numFmtId="185" fontId="12" fillId="0" borderId="117" xfId="3" applyNumberFormat="1" applyFont="1" applyFill="1" applyBorder="1" applyProtection="1">
      <alignment vertical="center"/>
    </xf>
    <xf numFmtId="185" fontId="12" fillId="0" borderId="46" xfId="3" applyNumberFormat="1" applyFont="1" applyFill="1" applyBorder="1" applyProtection="1">
      <alignment vertical="center"/>
    </xf>
    <xf numFmtId="185" fontId="12" fillId="0" borderId="62" xfId="3" applyNumberFormat="1" applyFont="1" applyFill="1" applyBorder="1" applyProtection="1">
      <alignment vertical="center"/>
    </xf>
    <xf numFmtId="185" fontId="12" fillId="0" borderId="48" xfId="3" applyNumberFormat="1" applyFont="1" applyFill="1" applyBorder="1" applyProtection="1">
      <alignment vertical="center"/>
    </xf>
    <xf numFmtId="185" fontId="12" fillId="0" borderId="104" xfId="3" applyNumberFormat="1" applyFont="1" applyFill="1" applyBorder="1" applyProtection="1">
      <alignment vertical="center"/>
    </xf>
    <xf numFmtId="0" fontId="12" fillId="0" borderId="44" xfId="0" applyFont="1" applyBorder="1" applyAlignment="1">
      <alignment horizontal="right" vertical="center"/>
    </xf>
    <xf numFmtId="185" fontId="12" fillId="0" borderId="116" xfId="3" applyNumberFormat="1" applyFont="1" applyFill="1" applyBorder="1" applyProtection="1">
      <alignment vertical="center"/>
    </xf>
    <xf numFmtId="185" fontId="12" fillId="0" borderId="106" xfId="3" applyNumberFormat="1" applyFont="1" applyFill="1" applyBorder="1" applyProtection="1">
      <alignment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104" xfId="0" applyFont="1" applyBorder="1" applyAlignment="1">
      <alignment horizontal="center" vertical="center"/>
    </xf>
    <xf numFmtId="191" fontId="12" fillId="0" borderId="62" xfId="3" applyNumberFormat="1" applyFont="1" applyFill="1" applyBorder="1" applyProtection="1">
      <alignment vertical="center"/>
    </xf>
    <xf numFmtId="191" fontId="12" fillId="0" borderId="48" xfId="3" applyNumberFormat="1" applyFont="1" applyFill="1" applyBorder="1" applyProtection="1">
      <alignment vertical="center"/>
    </xf>
    <xf numFmtId="191" fontId="12" fillId="0" borderId="104" xfId="3" applyNumberFormat="1" applyFont="1" applyFill="1" applyBorder="1" applyProtection="1">
      <alignment vertical="center"/>
    </xf>
    <xf numFmtId="0" fontId="12" fillId="0" borderId="3" xfId="0" applyFont="1" applyBorder="1" applyAlignment="1">
      <alignment horizontal="center" vertical="center" textRotation="255" wrapText="1"/>
    </xf>
    <xf numFmtId="0" fontId="12" fillId="0" borderId="2" xfId="0" applyFont="1" applyBorder="1" applyAlignment="1">
      <alignment horizontal="center" vertical="center" textRotation="255" wrapText="1"/>
    </xf>
    <xf numFmtId="0" fontId="12" fillId="0" borderId="1" xfId="0" applyFont="1" applyBorder="1" applyAlignment="1">
      <alignment horizontal="center" vertical="center" textRotation="255" wrapText="1"/>
    </xf>
    <xf numFmtId="0" fontId="12" fillId="0" borderId="106" xfId="0" applyFont="1" applyBorder="1" applyAlignment="1">
      <alignment horizontal="center" vertical="center"/>
    </xf>
    <xf numFmtId="0" fontId="12" fillId="0" borderId="64" xfId="0" applyFont="1" applyBorder="1" applyAlignment="1">
      <alignment horizontal="center" vertical="center"/>
    </xf>
    <xf numFmtId="0" fontId="12" fillId="0" borderId="52" xfId="0" applyFont="1" applyBorder="1" applyAlignment="1">
      <alignment horizontal="center" vertical="center"/>
    </xf>
    <xf numFmtId="0" fontId="12" fillId="0" borderId="97" xfId="0" applyFont="1" applyBorder="1" applyAlignment="1">
      <alignment horizontal="center" vertical="center"/>
    </xf>
    <xf numFmtId="0" fontId="12" fillId="0" borderId="60" xfId="0" applyFont="1" applyBorder="1" applyAlignment="1">
      <alignment horizontal="center" vertical="center"/>
    </xf>
    <xf numFmtId="0" fontId="12" fillId="0" borderId="54" xfId="0" applyFont="1" applyBorder="1" applyAlignment="1">
      <alignment horizontal="center" vertical="center"/>
    </xf>
    <xf numFmtId="0" fontId="12" fillId="0" borderId="94" xfId="0" applyFont="1" applyBorder="1" applyAlignment="1">
      <alignment horizontal="center" vertical="center"/>
    </xf>
    <xf numFmtId="191" fontId="12" fillId="0" borderId="116" xfId="3" applyNumberFormat="1" applyFont="1" applyFill="1" applyBorder="1" applyProtection="1">
      <alignment vertical="center"/>
    </xf>
    <xf numFmtId="191" fontId="12" fillId="0" borderId="106" xfId="3" applyNumberFormat="1" applyFont="1" applyFill="1" applyBorder="1" applyProtection="1">
      <alignment vertical="center"/>
    </xf>
    <xf numFmtId="0" fontId="12" fillId="0" borderId="130" xfId="0" applyFont="1" applyBorder="1" applyAlignment="1">
      <alignment vertical="center"/>
    </xf>
    <xf numFmtId="0" fontId="12" fillId="0" borderId="130" xfId="0" applyFont="1" applyBorder="1" applyAlignment="1">
      <alignment horizontal="right" vertical="center"/>
    </xf>
    <xf numFmtId="0" fontId="12" fillId="0" borderId="139" xfId="0" applyFont="1" applyBorder="1" applyAlignment="1">
      <alignment horizontal="center" vertical="center"/>
    </xf>
    <xf numFmtId="0" fontId="12" fillId="0" borderId="134" xfId="0" applyFont="1" applyBorder="1" applyAlignment="1">
      <alignment horizontal="center" vertical="center"/>
    </xf>
    <xf numFmtId="0" fontId="12" fillId="0" borderId="135" xfId="0" applyFont="1" applyBorder="1" applyAlignment="1">
      <alignment horizontal="center" vertical="center"/>
    </xf>
    <xf numFmtId="0" fontId="12" fillId="0" borderId="133" xfId="0" applyFont="1" applyBorder="1" applyAlignment="1">
      <alignment horizontal="center" vertical="center"/>
    </xf>
    <xf numFmtId="0" fontId="12" fillId="0" borderId="138" xfId="0" applyFont="1" applyBorder="1" applyAlignment="1">
      <alignment horizontal="center" vertical="center"/>
    </xf>
    <xf numFmtId="58" fontId="12" fillId="0" borderId="0" xfId="0" applyNumberFormat="1" applyFont="1" applyAlignment="1">
      <alignment horizontal="left" vertical="center"/>
    </xf>
    <xf numFmtId="190" fontId="12" fillId="0" borderId="71" xfId="0" applyNumberFormat="1" applyFont="1" applyBorder="1" applyAlignment="1">
      <alignment horizontal="right" vertical="center"/>
    </xf>
    <xf numFmtId="190" fontId="12" fillId="0" borderId="46" xfId="0" applyNumberFormat="1" applyFont="1" applyBorder="1" applyAlignment="1">
      <alignment horizontal="right" vertical="center"/>
    </xf>
    <xf numFmtId="192" fontId="12" fillId="0" borderId="71" xfId="3" applyNumberFormat="1" applyFont="1" applyFill="1" applyBorder="1" applyAlignment="1" applyProtection="1">
      <alignment horizontal="right" vertical="center"/>
    </xf>
    <xf numFmtId="192" fontId="12" fillId="0" borderId="46" xfId="3" applyNumberFormat="1" applyFont="1" applyFill="1" applyBorder="1" applyAlignment="1" applyProtection="1">
      <alignment horizontal="right" vertical="center"/>
    </xf>
    <xf numFmtId="192" fontId="12" fillId="0" borderId="62" xfId="3" applyNumberFormat="1" applyFont="1" applyFill="1" applyBorder="1" applyAlignment="1" applyProtection="1">
      <alignment horizontal="right" vertical="center"/>
    </xf>
    <xf numFmtId="192" fontId="12" fillId="0" borderId="48" xfId="3" applyNumberFormat="1" applyFont="1" applyFill="1" applyBorder="1" applyAlignment="1" applyProtection="1">
      <alignment horizontal="right" vertical="center"/>
    </xf>
    <xf numFmtId="190" fontId="12" fillId="0" borderId="62" xfId="0" applyNumberFormat="1" applyFont="1" applyBorder="1" applyAlignment="1">
      <alignment horizontal="right" vertical="center"/>
    </xf>
    <xf numFmtId="190" fontId="12" fillId="0" borderId="48" xfId="0" applyNumberFormat="1" applyFont="1" applyBorder="1" applyAlignment="1">
      <alignment horizontal="right" vertical="center"/>
    </xf>
    <xf numFmtId="0" fontId="12" fillId="0" borderId="51" xfId="0" applyFont="1" applyBorder="1" applyAlignment="1">
      <alignment horizontal="center" vertical="center" shrinkToFit="1"/>
    </xf>
    <xf numFmtId="0" fontId="12" fillId="0" borderId="52" xfId="0" applyFont="1" applyBorder="1" applyAlignment="1">
      <alignment horizontal="center" vertical="center" shrinkToFit="1"/>
    </xf>
    <xf numFmtId="0" fontId="12" fillId="0" borderId="97" xfId="0" applyFont="1" applyBorder="1" applyAlignment="1">
      <alignment horizontal="center" vertical="center" shrinkToFit="1"/>
    </xf>
    <xf numFmtId="0" fontId="12" fillId="0" borderId="31" xfId="0" applyFont="1" applyBorder="1" applyAlignment="1">
      <alignment horizontal="center" vertical="center" shrinkToFit="1"/>
    </xf>
    <xf numFmtId="0" fontId="12" fillId="0" borderId="0" xfId="0" applyFont="1" applyAlignment="1">
      <alignment horizontal="center" vertical="center" shrinkToFit="1"/>
    </xf>
    <xf numFmtId="0" fontId="12" fillId="0" borderId="98" xfId="0" applyFont="1" applyBorder="1" applyAlignment="1">
      <alignment horizontal="center" vertical="center" shrinkToFit="1"/>
    </xf>
    <xf numFmtId="0" fontId="12" fillId="0" borderId="53" xfId="0" applyFont="1" applyBorder="1" applyAlignment="1">
      <alignment horizontal="center" vertical="center" shrinkToFit="1"/>
    </xf>
    <xf numFmtId="0" fontId="12" fillId="0" borderId="54" xfId="0" applyFont="1" applyBorder="1" applyAlignment="1">
      <alignment horizontal="center" vertical="center" shrinkToFit="1"/>
    </xf>
    <xf numFmtId="0" fontId="12" fillId="0" borderId="94" xfId="0" applyFont="1" applyBorder="1" applyAlignment="1">
      <alignment horizontal="center" vertical="center" shrinkToFit="1"/>
    </xf>
    <xf numFmtId="0" fontId="12" fillId="0" borderId="132" xfId="0" applyFont="1" applyBorder="1" applyAlignment="1">
      <alignment horizontal="center" vertical="center"/>
    </xf>
    <xf numFmtId="0" fontId="12" fillId="0" borderId="44" xfId="0" applyFont="1" applyBorder="1" applyAlignment="1">
      <alignment horizontal="center" vertical="center"/>
    </xf>
    <xf numFmtId="0" fontId="12" fillId="0" borderId="115" xfId="0" applyFont="1" applyBorder="1" applyAlignment="1">
      <alignment horizontal="center" vertical="center"/>
    </xf>
    <xf numFmtId="0" fontId="12" fillId="0" borderId="31" xfId="0" applyFont="1" applyBorder="1" applyAlignment="1">
      <alignment horizontal="center" vertical="center"/>
    </xf>
    <xf numFmtId="0" fontId="12" fillId="0" borderId="0" xfId="0" applyFont="1" applyAlignment="1">
      <alignment horizontal="center" vertical="center"/>
    </xf>
    <xf numFmtId="0" fontId="12" fillId="0" borderId="98" xfId="0" applyFont="1" applyBorder="1" applyAlignment="1">
      <alignment horizontal="center" vertical="center"/>
    </xf>
    <xf numFmtId="0" fontId="12" fillId="0" borderId="53" xfId="0" applyFont="1" applyBorder="1" applyAlignment="1">
      <alignment horizontal="center" vertical="center"/>
    </xf>
    <xf numFmtId="0" fontId="12" fillId="0" borderId="0" xfId="0" applyFont="1" applyAlignment="1">
      <alignment horizontal="justify" indent="1"/>
    </xf>
    <xf numFmtId="0" fontId="12" fillId="0" borderId="0" xfId="0" applyFont="1" applyAlignment="1">
      <alignment horizontal="left"/>
    </xf>
    <xf numFmtId="0" fontId="12" fillId="0" borderId="0" xfId="0" applyFont="1" applyAlignment="1">
      <alignment horizontal="left" vertical="center"/>
    </xf>
    <xf numFmtId="180" fontId="12" fillId="0" borderId="26" xfId="0" applyNumberFormat="1" applyFont="1" applyBorder="1" applyAlignment="1">
      <alignment horizontal="right" vertical="center"/>
    </xf>
    <xf numFmtId="180" fontId="12" fillId="0" borderId="27" xfId="0" applyNumberFormat="1" applyFont="1" applyBorder="1" applyAlignment="1">
      <alignment horizontal="right" vertical="center"/>
    </xf>
    <xf numFmtId="0" fontId="12" fillId="0" borderId="118" xfId="0" applyFont="1" applyBorder="1" applyAlignment="1">
      <alignment horizontal="center" vertical="top"/>
    </xf>
    <xf numFmtId="0" fontId="12" fillId="0" borderId="113" xfId="0" applyFont="1" applyBorder="1" applyAlignment="1">
      <alignment horizontal="left" vertical="top"/>
    </xf>
    <xf numFmtId="0" fontId="12" fillId="0" borderId="39" xfId="0" applyFont="1" applyBorder="1" applyAlignment="1">
      <alignment horizontal="center"/>
    </xf>
    <xf numFmtId="0" fontId="12" fillId="0" borderId="3" xfId="0" applyFont="1" applyBorder="1" applyAlignment="1">
      <alignment horizontal="left"/>
    </xf>
    <xf numFmtId="0" fontId="12" fillId="0" borderId="26" xfId="0" applyFont="1" applyBorder="1" applyAlignment="1">
      <alignment horizontal="left" vertical="center"/>
    </xf>
    <xf numFmtId="180" fontId="12" fillId="0" borderId="64" xfId="0" applyNumberFormat="1" applyFont="1" applyBorder="1" applyAlignment="1">
      <alignment horizontal="right" vertical="center"/>
    </xf>
    <xf numFmtId="180" fontId="12" fillId="0" borderId="52" xfId="0" applyNumberFormat="1" applyFont="1" applyBorder="1" applyAlignment="1">
      <alignment horizontal="right" vertical="center"/>
    </xf>
    <xf numFmtId="180" fontId="12" fillId="0" borderId="97" xfId="0" applyNumberFormat="1" applyFont="1" applyBorder="1" applyAlignment="1">
      <alignment horizontal="right" vertical="center"/>
    </xf>
    <xf numFmtId="180" fontId="12" fillId="0" borderId="119" xfId="0" applyNumberFormat="1" applyFont="1" applyBorder="1" applyAlignment="1">
      <alignment horizontal="right" vertical="center"/>
    </xf>
    <xf numFmtId="180" fontId="12" fillId="0" borderId="130" xfId="0" applyNumberFormat="1" applyFont="1" applyBorder="1" applyAlignment="1">
      <alignment horizontal="right" vertical="center"/>
    </xf>
    <xf numFmtId="180" fontId="12" fillId="0" borderId="120" xfId="0" applyNumberFormat="1" applyFont="1" applyBorder="1" applyAlignment="1">
      <alignment horizontal="right" vertical="center"/>
    </xf>
    <xf numFmtId="0" fontId="12" fillId="0" borderId="143" xfId="0" applyFont="1" applyBorder="1" applyAlignment="1">
      <alignment horizontal="center"/>
    </xf>
    <xf numFmtId="0" fontId="12" fillId="0" borderId="127" xfId="0" applyFont="1" applyBorder="1" applyAlignment="1">
      <alignment horizontal="center"/>
    </xf>
    <xf numFmtId="0" fontId="12" fillId="0" borderId="37" xfId="0" applyFont="1" applyBorder="1" applyAlignment="1">
      <alignment horizontal="center" vertical="top"/>
    </xf>
    <xf numFmtId="0" fontId="12" fillId="0" borderId="1" xfId="0" applyFont="1" applyBorder="1" applyAlignment="1">
      <alignment horizontal="center" vertical="top"/>
    </xf>
    <xf numFmtId="0" fontId="12" fillId="0" borderId="137" xfId="0" applyFont="1" applyBorder="1" applyAlignment="1">
      <alignment horizontal="center" vertical="center"/>
    </xf>
    <xf numFmtId="0" fontId="12" fillId="0" borderId="123" xfId="0" applyFont="1" applyBorder="1" applyAlignment="1">
      <alignment horizontal="center" vertical="center"/>
    </xf>
    <xf numFmtId="0" fontId="12" fillId="0" borderId="124" xfId="0" applyFont="1" applyBorder="1" applyAlignment="1">
      <alignment horizontal="center" vertical="center"/>
    </xf>
    <xf numFmtId="185" fontId="12" fillId="0" borderId="29" xfId="3" applyNumberFormat="1" applyFont="1" applyFill="1" applyBorder="1" applyAlignment="1" applyProtection="1">
      <alignment horizontal="right" vertical="center" indent="1"/>
    </xf>
    <xf numFmtId="185" fontId="12" fillId="0" borderId="29" xfId="3" applyNumberFormat="1" applyFont="1" applyFill="1" applyBorder="1" applyProtection="1">
      <alignment vertical="center"/>
    </xf>
    <xf numFmtId="185" fontId="12" fillId="0" borderId="30" xfId="3" applyNumberFormat="1" applyFont="1" applyFill="1" applyBorder="1" applyProtection="1">
      <alignment vertical="center"/>
    </xf>
    <xf numFmtId="185" fontId="12" fillId="0" borderId="23" xfId="3" applyNumberFormat="1" applyFont="1" applyFill="1" applyBorder="1" applyAlignment="1" applyProtection="1">
      <alignment horizontal="right" vertical="center"/>
    </xf>
    <xf numFmtId="0" fontId="12" fillId="0" borderId="22" xfId="0" applyFont="1" applyBorder="1" applyAlignment="1">
      <alignment horizontal="center" vertical="center" wrapText="1"/>
    </xf>
    <xf numFmtId="185" fontId="12" fillId="0" borderId="23" xfId="3" applyNumberFormat="1" applyFont="1" applyFill="1" applyBorder="1" applyAlignment="1" applyProtection="1">
      <alignment horizontal="right" vertical="center" indent="1"/>
    </xf>
    <xf numFmtId="185" fontId="12" fillId="0" borderId="23" xfId="3" applyNumberFormat="1" applyFont="1" applyFill="1" applyBorder="1" applyProtection="1">
      <alignment vertical="center"/>
    </xf>
    <xf numFmtId="185" fontId="12" fillId="0" borderId="24" xfId="3" applyNumberFormat="1" applyFont="1" applyFill="1" applyBorder="1" applyProtection="1">
      <alignment vertical="center"/>
    </xf>
    <xf numFmtId="185" fontId="12" fillId="0" borderId="3" xfId="3" applyNumberFormat="1" applyFont="1" applyFill="1" applyBorder="1" applyAlignment="1" applyProtection="1">
      <alignment horizontal="right" vertical="center"/>
    </xf>
    <xf numFmtId="189" fontId="12" fillId="0" borderId="23" xfId="3" applyNumberFormat="1" applyFont="1" applyFill="1" applyBorder="1" applyAlignment="1" applyProtection="1">
      <alignment horizontal="right" vertical="center" indent="1"/>
    </xf>
    <xf numFmtId="185" fontId="12" fillId="0" borderId="24" xfId="3" applyNumberFormat="1" applyFont="1" applyFill="1" applyBorder="1" applyAlignment="1" applyProtection="1">
      <alignment horizontal="right" vertical="center"/>
    </xf>
    <xf numFmtId="185" fontId="12" fillId="0" borderId="122" xfId="3" applyNumberFormat="1" applyFont="1" applyFill="1" applyBorder="1" applyAlignment="1" applyProtection="1">
      <alignment horizontal="right" vertical="center"/>
    </xf>
    <xf numFmtId="185" fontId="12" fillId="0" borderId="172" xfId="0" applyNumberFormat="1" applyFont="1" applyBorder="1" applyAlignment="1">
      <alignment horizontal="right" vertical="center"/>
    </xf>
    <xf numFmtId="185" fontId="12" fillId="0" borderId="48" xfId="0" applyNumberFormat="1" applyFont="1" applyBorder="1" applyAlignment="1">
      <alignment horizontal="right" vertical="center"/>
    </xf>
    <xf numFmtId="185" fontId="12" fillId="0" borderId="104" xfId="0" applyNumberFormat="1" applyFont="1" applyBorder="1" applyAlignment="1">
      <alignment horizontal="right" vertical="center"/>
    </xf>
    <xf numFmtId="0" fontId="12" fillId="0" borderId="130" xfId="0" applyFont="1" applyBorder="1" applyAlignment="1">
      <alignment horizontal="center" vertical="center"/>
    </xf>
    <xf numFmtId="0" fontId="12" fillId="0" borderId="172" xfId="0" applyFont="1" applyBorder="1" applyAlignment="1">
      <alignment horizontal="center" vertical="center"/>
    </xf>
    <xf numFmtId="0" fontId="12" fillId="0" borderId="122" xfId="0" applyFont="1" applyBorder="1" applyAlignment="1">
      <alignment horizontal="center" vertical="center"/>
    </xf>
    <xf numFmtId="0" fontId="12" fillId="0" borderId="182" xfId="0" applyFont="1" applyBorder="1" applyAlignment="1">
      <alignment horizontal="center" vertical="center" wrapText="1"/>
    </xf>
    <xf numFmtId="0" fontId="12" fillId="0" borderId="183" xfId="0" applyFont="1" applyBorder="1" applyAlignment="1">
      <alignment horizontal="center" vertical="center" wrapText="1"/>
    </xf>
    <xf numFmtId="0" fontId="12" fillId="0" borderId="184" xfId="0" applyFont="1" applyBorder="1" applyAlignment="1">
      <alignment horizontal="center" vertical="center" wrapText="1"/>
    </xf>
    <xf numFmtId="0" fontId="12" fillId="0" borderId="105" xfId="0" applyFont="1" applyBorder="1" applyAlignment="1">
      <alignment horizontal="center" vertical="center" wrapText="1"/>
    </xf>
    <xf numFmtId="0" fontId="12" fillId="0" borderId="183" xfId="0" applyFont="1" applyBorder="1" applyAlignment="1">
      <alignment vertical="center" wrapText="1"/>
    </xf>
    <xf numFmtId="0" fontId="12" fillId="0" borderId="110" xfId="0" applyFont="1" applyBorder="1" applyAlignment="1">
      <alignment vertical="center" wrapText="1"/>
    </xf>
    <xf numFmtId="0" fontId="12" fillId="0" borderId="105" xfId="0" applyFont="1" applyBorder="1" applyAlignment="1">
      <alignment vertical="center" wrapText="1"/>
    </xf>
    <xf numFmtId="0" fontId="12" fillId="0" borderId="101" xfId="0" applyFont="1" applyBorder="1" applyAlignment="1">
      <alignment vertical="center" wrapText="1"/>
    </xf>
    <xf numFmtId="0" fontId="12" fillId="0" borderId="99" xfId="0" applyFont="1" applyBorder="1" applyAlignment="1">
      <alignment horizontal="center" vertical="center"/>
    </xf>
    <xf numFmtId="0" fontId="12" fillId="0" borderId="181" xfId="0" applyFont="1" applyBorder="1" applyAlignment="1">
      <alignment horizontal="center" vertical="center"/>
    </xf>
    <xf numFmtId="0" fontId="12" fillId="0" borderId="86" xfId="0" applyFont="1" applyBorder="1" applyAlignment="1">
      <alignment horizontal="center" vertical="center"/>
    </xf>
    <xf numFmtId="0" fontId="12" fillId="0" borderId="180" xfId="0" applyFont="1" applyBorder="1" applyAlignment="1">
      <alignment horizontal="center" vertical="center"/>
    </xf>
    <xf numFmtId="0" fontId="12" fillId="0" borderId="0" xfId="0" applyFont="1" applyAlignment="1">
      <alignment vertical="center" wrapText="1"/>
    </xf>
    <xf numFmtId="0" fontId="12" fillId="0" borderId="185" xfId="0" applyFont="1" applyBorder="1" applyAlignment="1">
      <alignment horizontal="center" vertical="center" wrapText="1"/>
    </xf>
    <xf numFmtId="0" fontId="12" fillId="0" borderId="186" xfId="0" applyFont="1" applyBorder="1" applyAlignment="1">
      <alignment horizontal="center" vertical="center" wrapText="1"/>
    </xf>
    <xf numFmtId="0" fontId="12" fillId="0" borderId="81" xfId="0" applyFont="1" applyBorder="1" applyAlignment="1">
      <alignment horizontal="center" vertical="center" wrapText="1"/>
    </xf>
    <xf numFmtId="0" fontId="12" fillId="0" borderId="187" xfId="0" applyFont="1" applyBorder="1" applyAlignment="1">
      <alignment horizontal="center" vertical="center" wrapText="1"/>
    </xf>
    <xf numFmtId="185" fontId="12" fillId="0" borderId="176" xfId="3" applyNumberFormat="1" applyFont="1" applyFill="1" applyBorder="1" applyAlignment="1" applyProtection="1">
      <alignment horizontal="right" vertical="center"/>
    </xf>
    <xf numFmtId="185" fontId="12" fillId="0" borderId="177" xfId="3" applyNumberFormat="1" applyFont="1" applyFill="1" applyBorder="1" applyAlignment="1" applyProtection="1">
      <alignment horizontal="right" vertical="center"/>
    </xf>
    <xf numFmtId="0" fontId="19" fillId="0" borderId="0" xfId="0" applyFont="1" applyAlignment="1">
      <alignment vertical="center"/>
    </xf>
    <xf numFmtId="0" fontId="12" fillId="0" borderId="8" xfId="0" applyFont="1" applyBorder="1" applyAlignment="1">
      <alignment horizontal="center"/>
    </xf>
    <xf numFmtId="0" fontId="12" fillId="0" borderId="18" xfId="0" applyFont="1" applyBorder="1" applyAlignment="1">
      <alignment horizontal="center"/>
    </xf>
    <xf numFmtId="0" fontId="12" fillId="0" borderId="91" xfId="0" applyFont="1" applyBorder="1" applyAlignment="1">
      <alignment horizontal="center"/>
    </xf>
    <xf numFmtId="0" fontId="12" fillId="0" borderId="178" xfId="0" applyFont="1" applyBorder="1" applyAlignment="1">
      <alignment horizontal="center"/>
    </xf>
    <xf numFmtId="0" fontId="12" fillId="0" borderId="67" xfId="0" applyFont="1" applyBorder="1" applyAlignment="1">
      <alignment horizontal="center" vertical="center"/>
    </xf>
    <xf numFmtId="0" fontId="12" fillId="0" borderId="67"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133" xfId="0" applyFont="1" applyBorder="1" applyAlignment="1">
      <alignment horizontal="center" vertical="center" wrapText="1"/>
    </xf>
    <xf numFmtId="0" fontId="12" fillId="0" borderId="100" xfId="0" applyFont="1" applyBorder="1" applyAlignment="1">
      <alignment horizontal="center" vertical="top"/>
    </xf>
    <xf numFmtId="0" fontId="12" fillId="0" borderId="54" xfId="0" applyFont="1" applyBorder="1" applyAlignment="1">
      <alignment horizontal="center" vertical="top"/>
    </xf>
    <xf numFmtId="0" fontId="12" fillId="0" borderId="94" xfId="0" applyFont="1" applyBorder="1" applyAlignment="1">
      <alignment horizontal="center" vertical="top"/>
    </xf>
    <xf numFmtId="0" fontId="12" fillId="0" borderId="136" xfId="0" applyFont="1" applyBorder="1" applyAlignment="1">
      <alignment horizontal="center" vertical="center"/>
    </xf>
    <xf numFmtId="0" fontId="12" fillId="0" borderId="120" xfId="0" applyFont="1" applyBorder="1" applyAlignment="1">
      <alignment horizontal="center" vertical="center"/>
    </xf>
    <xf numFmtId="185" fontId="12" fillId="0" borderId="113" xfId="3" applyNumberFormat="1" applyFont="1" applyFill="1" applyBorder="1" applyAlignment="1" applyProtection="1">
      <alignment horizontal="right" vertical="center" indent="1"/>
    </xf>
    <xf numFmtId="185" fontId="12" fillId="0" borderId="113" xfId="3" applyNumberFormat="1" applyFont="1" applyFill="1" applyBorder="1" applyProtection="1">
      <alignment vertical="center"/>
    </xf>
    <xf numFmtId="185" fontId="12" fillId="0" borderId="156" xfId="3" applyNumberFormat="1" applyFont="1" applyFill="1" applyBorder="1" applyProtection="1">
      <alignment vertical="center"/>
    </xf>
    <xf numFmtId="185" fontId="12" fillId="0" borderId="175" xfId="3" applyNumberFormat="1" applyFont="1" applyFill="1" applyBorder="1" applyAlignment="1" applyProtection="1">
      <alignment horizontal="right" vertical="center"/>
    </xf>
    <xf numFmtId="0" fontId="12" fillId="0" borderId="90" xfId="0" applyFont="1" applyBorder="1" applyAlignment="1">
      <alignment horizontal="center" vertical="center"/>
    </xf>
    <xf numFmtId="0" fontId="12" fillId="0" borderId="18" xfId="0" applyFont="1" applyBorder="1" applyAlignment="1">
      <alignment horizontal="center" vertical="center"/>
    </xf>
    <xf numFmtId="0" fontId="12" fillId="0" borderId="91" xfId="0" applyFont="1" applyBorder="1" applyAlignment="1">
      <alignment horizontal="center" vertical="center"/>
    </xf>
    <xf numFmtId="0" fontId="12" fillId="0" borderId="68" xfId="0" applyFont="1" applyBorder="1" applyAlignment="1">
      <alignment horizontal="center" vertical="center"/>
    </xf>
    <xf numFmtId="0" fontId="12" fillId="0" borderId="170" xfId="0" applyFont="1" applyBorder="1" applyAlignment="1">
      <alignment horizontal="center" vertical="center"/>
    </xf>
    <xf numFmtId="0" fontId="12" fillId="0" borderId="171" xfId="0" applyFont="1" applyBorder="1" applyAlignment="1">
      <alignment horizontal="center" vertical="center"/>
    </xf>
    <xf numFmtId="185" fontId="12" fillId="0" borderId="96" xfId="0" applyNumberFormat="1" applyFont="1" applyBorder="1" applyAlignment="1">
      <alignment horizontal="right" vertical="center"/>
    </xf>
    <xf numFmtId="185" fontId="12" fillId="0" borderId="52" xfId="0" applyNumberFormat="1" applyFont="1" applyBorder="1" applyAlignment="1">
      <alignment horizontal="right" vertical="center"/>
    </xf>
    <xf numFmtId="185" fontId="12" fillId="0" borderId="97" xfId="0" applyNumberFormat="1" applyFont="1" applyBorder="1" applyAlignment="1">
      <alignment horizontal="right" vertical="center"/>
    </xf>
    <xf numFmtId="185" fontId="12" fillId="0" borderId="5" xfId="0" applyNumberFormat="1" applyFont="1" applyBorder="1" applyAlignment="1">
      <alignment horizontal="right" vertical="center"/>
    </xf>
    <xf numFmtId="185" fontId="12" fillId="0" borderId="74" xfId="0" applyNumberFormat="1" applyFont="1" applyBorder="1" applyAlignment="1">
      <alignment horizontal="right" vertical="center"/>
    </xf>
    <xf numFmtId="185" fontId="12" fillId="0" borderId="173" xfId="0" applyNumberFormat="1" applyFont="1" applyBorder="1" applyAlignment="1">
      <alignment horizontal="right" vertical="center"/>
    </xf>
    <xf numFmtId="0" fontId="12" fillId="0" borderId="169" xfId="0" applyFont="1" applyBorder="1" applyAlignment="1">
      <alignment horizontal="center" vertical="center"/>
    </xf>
    <xf numFmtId="185" fontId="12" fillId="0" borderId="62" xfId="0" applyNumberFormat="1" applyFont="1" applyBorder="1" applyAlignment="1">
      <alignment horizontal="right" vertical="center"/>
    </xf>
    <xf numFmtId="185" fontId="12" fillId="0" borderId="64" xfId="0" applyNumberFormat="1" applyFont="1" applyBorder="1" applyAlignment="1">
      <alignment horizontal="right" vertical="center"/>
    </xf>
    <xf numFmtId="185" fontId="12" fillId="0" borderId="174" xfId="0" applyNumberFormat="1" applyFont="1" applyBorder="1" applyAlignment="1">
      <alignment horizontal="right" vertical="center"/>
    </xf>
    <xf numFmtId="185" fontId="12" fillId="0" borderId="131" xfId="3" applyNumberFormat="1" applyFont="1" applyFill="1" applyBorder="1" applyProtection="1">
      <alignment vertical="center"/>
    </xf>
    <xf numFmtId="185" fontId="12" fillId="0" borderId="123" xfId="3" applyNumberFormat="1" applyFont="1" applyFill="1" applyBorder="1" applyProtection="1">
      <alignment vertical="center"/>
    </xf>
    <xf numFmtId="185" fontId="12" fillId="0" borderId="124" xfId="3" applyNumberFormat="1" applyFont="1" applyFill="1" applyBorder="1" applyProtection="1">
      <alignment vertical="center"/>
    </xf>
    <xf numFmtId="185" fontId="12" fillId="0" borderId="166" xfId="3" applyNumberFormat="1" applyFont="1" applyFill="1" applyBorder="1" applyProtection="1">
      <alignment vertical="center"/>
    </xf>
    <xf numFmtId="185" fontId="12" fillId="0" borderId="167" xfId="3" applyNumberFormat="1" applyFont="1" applyFill="1" applyBorder="1" applyProtection="1">
      <alignment vertical="center"/>
    </xf>
    <xf numFmtId="185" fontId="12" fillId="0" borderId="168" xfId="3" applyNumberFormat="1" applyFont="1" applyFill="1" applyBorder="1" applyProtection="1">
      <alignment vertical="center"/>
    </xf>
    <xf numFmtId="0" fontId="12" fillId="0" borderId="17" xfId="0" applyFont="1" applyBorder="1" applyAlignment="1">
      <alignment vertical="center" wrapText="1"/>
    </xf>
    <xf numFmtId="0" fontId="16" fillId="0" borderId="0" xfId="0" applyFont="1" applyAlignment="1">
      <alignment vertical="center" wrapText="1"/>
    </xf>
    <xf numFmtId="0" fontId="12" fillId="0" borderId="179" xfId="0" applyFont="1" applyBorder="1" applyAlignment="1">
      <alignment horizontal="center" vertical="center"/>
    </xf>
    <xf numFmtId="0" fontId="12" fillId="0" borderId="9" xfId="0" applyFont="1" applyBorder="1" applyAlignment="1">
      <alignment horizontal="center" vertical="center"/>
    </xf>
    <xf numFmtId="0" fontId="12" fillId="0" borderId="87" xfId="0" applyFont="1" applyBorder="1" applyAlignment="1">
      <alignment horizontal="center" vertical="center"/>
    </xf>
    <xf numFmtId="0" fontId="12" fillId="0" borderId="88" xfId="0" applyFont="1" applyBorder="1" applyAlignment="1">
      <alignment horizontal="center" vertical="center"/>
    </xf>
    <xf numFmtId="185" fontId="12" fillId="0" borderId="40" xfId="3" applyNumberFormat="1" applyFont="1" applyFill="1" applyBorder="1" applyAlignment="1" applyProtection="1">
      <alignment horizontal="right" vertical="center"/>
    </xf>
    <xf numFmtId="185" fontId="12" fillId="0" borderId="150" xfId="3" applyNumberFormat="1" applyFont="1" applyFill="1" applyBorder="1" applyAlignment="1" applyProtection="1">
      <alignment horizontal="right" vertical="center"/>
    </xf>
    <xf numFmtId="0" fontId="12" fillId="0" borderId="188" xfId="0" applyFont="1" applyBorder="1" applyAlignment="1">
      <alignment horizontal="center" vertical="center" wrapText="1"/>
    </xf>
    <xf numFmtId="0" fontId="12" fillId="0" borderId="189" xfId="0" applyFont="1" applyBorder="1" applyAlignment="1">
      <alignment horizontal="center" vertical="center" wrapText="1"/>
    </xf>
    <xf numFmtId="0" fontId="12" fillId="0" borderId="190" xfId="0" applyFont="1" applyBorder="1" applyAlignment="1">
      <alignment horizontal="center" vertical="center" wrapText="1"/>
    </xf>
    <xf numFmtId="0" fontId="22" fillId="0" borderId="0" xfId="0" applyFont="1" applyAlignment="1">
      <alignment vertical="center" wrapText="1"/>
    </xf>
    <xf numFmtId="0" fontId="22" fillId="0" borderId="14" xfId="0" applyFont="1" applyBorder="1" applyAlignment="1">
      <alignment vertical="center" wrapText="1"/>
    </xf>
    <xf numFmtId="0" fontId="12" fillId="0" borderId="188" xfId="0" applyFont="1" applyBorder="1" applyAlignment="1">
      <alignment horizontal="center" vertical="center"/>
    </xf>
    <xf numFmtId="0" fontId="12" fillId="0" borderId="189" xfId="0" applyFont="1" applyBorder="1" applyAlignment="1">
      <alignment horizontal="center" vertical="center"/>
    </xf>
    <xf numFmtId="0" fontId="12" fillId="0" borderId="190"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191" xfId="0" applyFont="1" applyBorder="1" applyAlignment="1">
      <alignment horizontal="center" vertical="center"/>
    </xf>
    <xf numFmtId="0" fontId="12" fillId="0" borderId="0" xfId="0" applyFont="1" applyAlignment="1">
      <alignment vertical="top" wrapText="1"/>
    </xf>
    <xf numFmtId="0" fontId="12" fillId="0" borderId="86" xfId="0" applyFont="1" applyBorder="1" applyAlignment="1">
      <alignment vertical="top" wrapText="1"/>
    </xf>
    <xf numFmtId="0" fontId="12" fillId="0" borderId="86" xfId="0" applyFont="1" applyBorder="1" applyAlignment="1">
      <alignment vertical="center" wrapText="1"/>
    </xf>
    <xf numFmtId="0" fontId="12" fillId="0" borderId="88" xfId="0" applyFont="1" applyBorder="1" applyAlignment="1">
      <alignment vertical="center" wrapText="1"/>
    </xf>
    <xf numFmtId="0" fontId="22" fillId="0" borderId="99" xfId="0" applyFont="1" applyBorder="1" applyAlignment="1">
      <alignment horizontal="center" vertical="center" wrapText="1"/>
    </xf>
    <xf numFmtId="0" fontId="22" fillId="0" borderId="181" xfId="0" applyFont="1" applyBorder="1" applyAlignment="1">
      <alignment horizontal="center" vertical="center" wrapText="1"/>
    </xf>
    <xf numFmtId="0" fontId="46" fillId="0" borderId="52" xfId="0" applyFont="1" applyBorder="1" applyAlignment="1">
      <alignment horizontal="center" wrapText="1"/>
    </xf>
    <xf numFmtId="0" fontId="12" fillId="0" borderId="52" xfId="0" applyFont="1" applyBorder="1" applyAlignment="1">
      <alignment horizontal="center" wrapText="1"/>
    </xf>
    <xf numFmtId="0" fontId="12" fillId="0" borderId="0" xfId="0" applyFont="1" applyAlignment="1">
      <alignment horizontal="center" wrapText="1"/>
    </xf>
    <xf numFmtId="0" fontId="12" fillId="0" borderId="0" xfId="0" applyFont="1" applyAlignment="1">
      <alignment horizontal="center" vertical="top" wrapText="1"/>
    </xf>
    <xf numFmtId="0" fontId="12" fillId="0" borderId="86" xfId="0" applyFont="1" applyBorder="1" applyAlignment="1">
      <alignment horizontal="center" vertical="top" wrapText="1"/>
    </xf>
    <xf numFmtId="0" fontId="12" fillId="0" borderId="52" xfId="0" applyFont="1" applyBorder="1" applyAlignment="1">
      <alignment wrapText="1"/>
    </xf>
    <xf numFmtId="0" fontId="12" fillId="0" borderId="0" xfId="0" applyFont="1" applyAlignment="1">
      <alignment wrapText="1"/>
    </xf>
    <xf numFmtId="188" fontId="12" fillId="0" borderId="71" xfId="0" applyNumberFormat="1" applyFont="1" applyBorder="1" applyAlignment="1">
      <alignment horizontal="right" vertical="center" indent="1"/>
    </xf>
    <xf numFmtId="188" fontId="12" fillId="0" borderId="116" xfId="0" applyNumberFormat="1" applyFont="1" applyBorder="1" applyAlignment="1">
      <alignment horizontal="right" vertical="center" indent="1"/>
    </xf>
    <xf numFmtId="0" fontId="12" fillId="0" borderId="39" xfId="0" applyFont="1" applyBorder="1" applyAlignment="1">
      <alignment horizontal="center" vertical="center" wrapText="1"/>
    </xf>
    <xf numFmtId="0" fontId="12" fillId="0" borderId="144" xfId="0" applyFont="1" applyBorder="1" applyAlignment="1">
      <alignment horizontal="center" vertical="center" wrapText="1"/>
    </xf>
    <xf numFmtId="0" fontId="12" fillId="0" borderId="37" xfId="0" applyFont="1" applyBorder="1" applyAlignment="1">
      <alignment horizontal="center" vertical="center" wrapText="1"/>
    </xf>
    <xf numFmtId="188" fontId="12" fillId="0" borderId="62" xfId="0" applyNumberFormat="1" applyFont="1" applyBorder="1" applyAlignment="1">
      <alignment horizontal="right" vertical="center" indent="1"/>
    </xf>
    <xf numFmtId="188" fontId="12" fillId="0" borderId="106" xfId="0" applyNumberFormat="1" applyFont="1" applyBorder="1" applyAlignment="1">
      <alignment horizontal="right" vertical="center" indent="1"/>
    </xf>
    <xf numFmtId="0" fontId="12" fillId="0" borderId="157" xfId="0" applyFont="1" applyBorder="1" applyAlignment="1">
      <alignment horizontal="center" vertical="center"/>
    </xf>
    <xf numFmtId="0" fontId="12" fillId="0" borderId="158" xfId="0" applyFont="1" applyBorder="1" applyAlignment="1">
      <alignment horizontal="center" vertical="center"/>
    </xf>
    <xf numFmtId="0" fontId="12" fillId="0" borderId="160" xfId="0" applyFont="1" applyBorder="1" applyAlignment="1">
      <alignment horizontal="center" vertical="center"/>
    </xf>
    <xf numFmtId="0" fontId="12" fillId="0" borderId="159" xfId="0" applyFont="1" applyBorder="1" applyAlignment="1">
      <alignment horizontal="center" vertical="center"/>
    </xf>
    <xf numFmtId="188" fontId="12" fillId="0" borderId="62" xfId="0" applyNumberFormat="1" applyFont="1" applyBorder="1" applyAlignment="1">
      <alignment horizontal="right" vertical="center"/>
    </xf>
    <xf numFmtId="188" fontId="12" fillId="0" borderId="104" xfId="0" applyNumberFormat="1" applyFont="1" applyBorder="1" applyAlignment="1">
      <alignment horizontal="right" vertical="center"/>
    </xf>
    <xf numFmtId="0" fontId="12" fillId="0" borderId="164" xfId="0" applyFont="1" applyBorder="1" applyAlignment="1">
      <alignment horizontal="center" vertical="center"/>
    </xf>
    <xf numFmtId="0" fontId="12" fillId="0" borderId="163" xfId="0" applyFont="1" applyBorder="1" applyAlignment="1">
      <alignment horizontal="center" vertical="center"/>
    </xf>
    <xf numFmtId="188" fontId="12" fillId="0" borderId="161" xfId="0" applyNumberFormat="1" applyFont="1" applyBorder="1" applyAlignment="1">
      <alignment horizontal="right" vertical="center"/>
    </xf>
    <xf numFmtId="188" fontId="12" fillId="0" borderId="163" xfId="0" applyNumberFormat="1" applyFont="1" applyBorder="1" applyAlignment="1">
      <alignment horizontal="right" vertical="center"/>
    </xf>
    <xf numFmtId="188" fontId="12" fillId="0" borderId="161" xfId="0" applyNumberFormat="1" applyFont="1" applyBorder="1" applyAlignment="1">
      <alignment horizontal="right" vertical="center" indent="1"/>
    </xf>
    <xf numFmtId="188" fontId="12" fillId="0" borderId="162" xfId="0" applyNumberFormat="1" applyFont="1" applyBorder="1" applyAlignment="1">
      <alignment horizontal="right" vertical="center" indent="1"/>
    </xf>
    <xf numFmtId="0" fontId="19" fillId="0" borderId="130" xfId="0" applyFont="1" applyBorder="1" applyAlignment="1">
      <alignment horizontal="left" vertical="center"/>
    </xf>
    <xf numFmtId="0" fontId="19" fillId="0" borderId="130" xfId="0" applyFont="1" applyBorder="1" applyAlignment="1">
      <alignment horizontal="right" vertical="center"/>
    </xf>
    <xf numFmtId="0" fontId="12" fillId="0" borderId="64" xfId="0" applyFont="1" applyBorder="1" applyAlignment="1">
      <alignment horizontal="center" wrapText="1" shrinkToFit="1"/>
    </xf>
    <xf numFmtId="0" fontId="12" fillId="0" borderId="97" xfId="0" applyFont="1" applyBorder="1" applyAlignment="1">
      <alignment horizontal="center" wrapText="1" shrinkToFit="1"/>
    </xf>
    <xf numFmtId="0" fontId="12" fillId="0" borderId="199" xfId="0" applyFont="1" applyBorder="1" applyAlignment="1">
      <alignment horizontal="center" vertical="top" wrapText="1" shrinkToFit="1"/>
    </xf>
    <xf numFmtId="0" fontId="12" fillId="0" borderId="200" xfId="0" applyFont="1" applyBorder="1" applyAlignment="1">
      <alignment horizontal="center" vertical="top" wrapText="1" shrinkToFit="1"/>
    </xf>
    <xf numFmtId="0" fontId="12" fillId="0" borderId="1" xfId="0" applyFont="1" applyBorder="1" applyAlignment="1">
      <alignment horizontal="center" vertical="center"/>
    </xf>
    <xf numFmtId="186" fontId="12" fillId="0" borderId="1" xfId="0" applyNumberFormat="1" applyFont="1" applyBorder="1" applyAlignment="1">
      <alignment horizontal="center" vertical="center"/>
    </xf>
    <xf numFmtId="186" fontId="12" fillId="0" borderId="23" xfId="0" applyNumberFormat="1" applyFont="1" applyBorder="1" applyAlignment="1">
      <alignment horizontal="center" vertical="center"/>
    </xf>
    <xf numFmtId="0" fontId="61" fillId="0" borderId="0" xfId="0" applyFont="1" applyAlignment="1">
      <alignment horizontal="center" vertical="center"/>
    </xf>
    <xf numFmtId="0" fontId="19" fillId="0" borderId="0" xfId="0" applyFont="1" applyAlignment="1">
      <alignment horizontal="center" vertical="center"/>
    </xf>
    <xf numFmtId="0" fontId="12" fillId="0" borderId="35" xfId="0" applyFont="1" applyBorder="1" applyAlignment="1">
      <alignment horizontal="center" vertical="center" wrapText="1"/>
    </xf>
    <xf numFmtId="0" fontId="12" fillId="0" borderId="34" xfId="0" applyFont="1" applyBorder="1" applyAlignment="1">
      <alignment horizontal="center" vertical="center"/>
    </xf>
    <xf numFmtId="49" fontId="22" fillId="0" borderId="6" xfId="0" applyNumberFormat="1" applyFont="1" applyBorder="1" applyAlignment="1">
      <alignment horizontal="distributed" vertical="center"/>
    </xf>
    <xf numFmtId="49" fontId="22" fillId="0" borderId="5" xfId="0" applyNumberFormat="1" applyFont="1" applyBorder="1" applyAlignment="1">
      <alignment horizontal="distributed" vertical="center"/>
    </xf>
    <xf numFmtId="49" fontId="22" fillId="0" borderId="5" xfId="0" applyNumberFormat="1" applyFont="1" applyBorder="1" applyAlignment="1">
      <alignment horizontal="center" vertical="center"/>
    </xf>
    <xf numFmtId="49" fontId="22" fillId="0" borderId="74" xfId="0" applyNumberFormat="1" applyFont="1" applyBorder="1" applyAlignment="1">
      <alignment horizontal="center" vertical="center"/>
    </xf>
    <xf numFmtId="49" fontId="22" fillId="0" borderId="6" xfId="0" applyNumberFormat="1" applyFont="1" applyBorder="1" applyAlignment="1">
      <alignment horizontal="center" vertical="center"/>
    </xf>
    <xf numFmtId="49" fontId="22" fillId="0" borderId="10" xfId="0" applyNumberFormat="1" applyFont="1" applyBorder="1" applyAlignment="1">
      <alignment horizontal="center" vertical="center"/>
    </xf>
    <xf numFmtId="49" fontId="22" fillId="0" borderId="13" xfId="0" applyNumberFormat="1" applyFont="1" applyBorder="1" applyAlignment="1">
      <alignment horizontal="center" vertical="center"/>
    </xf>
    <xf numFmtId="49" fontId="22" fillId="0" borderId="7" xfId="0" applyNumberFormat="1" applyFont="1" applyBorder="1" applyAlignment="1">
      <alignment horizontal="center" vertical="center"/>
    </xf>
    <xf numFmtId="49" fontId="22" fillId="0" borderId="11" xfId="0" applyNumberFormat="1" applyFont="1" applyBorder="1" applyAlignment="1">
      <alignment horizontal="center" vertical="center"/>
    </xf>
    <xf numFmtId="49" fontId="22" fillId="0" borderId="14" xfId="0" applyNumberFormat="1" applyFont="1" applyBorder="1" applyAlignment="1">
      <alignment horizontal="center" vertical="center"/>
    </xf>
    <xf numFmtId="49" fontId="22" fillId="0" borderId="12" xfId="0" applyNumberFormat="1" applyFont="1" applyBorder="1" applyAlignment="1">
      <alignment horizontal="center" vertical="center"/>
    </xf>
    <xf numFmtId="49" fontId="25" fillId="0" borderId="74" xfId="0" applyNumberFormat="1" applyFont="1" applyBorder="1" applyAlignment="1">
      <alignment horizontal="distributed" vertical="center"/>
    </xf>
    <xf numFmtId="49" fontId="62" fillId="0" borderId="5" xfId="0" applyNumberFormat="1" applyFont="1" applyBorder="1" applyAlignment="1">
      <alignment horizontal="center" vertical="center"/>
    </xf>
    <xf numFmtId="49" fontId="22" fillId="0" borderId="8" xfId="0" applyNumberFormat="1" applyFont="1" applyBorder="1" applyAlignment="1">
      <alignment horizontal="center" vertical="center"/>
    </xf>
    <xf numFmtId="49" fontId="22" fillId="0" borderId="18" xfId="0" applyNumberFormat="1" applyFont="1" applyBorder="1" applyAlignment="1">
      <alignment horizontal="center" vertical="center"/>
    </xf>
    <xf numFmtId="49" fontId="22" fillId="0" borderId="9" xfId="0" applyNumberFormat="1" applyFont="1" applyBorder="1" applyAlignment="1">
      <alignment horizontal="center" vertical="center"/>
    </xf>
    <xf numFmtId="49" fontId="25" fillId="0" borderId="7" xfId="0" applyNumberFormat="1" applyFont="1" applyBorder="1" applyAlignment="1">
      <alignment horizontal="center" vertical="center"/>
    </xf>
    <xf numFmtId="188" fontId="22" fillId="0" borderId="5" xfId="0" applyNumberFormat="1" applyFont="1" applyBorder="1" applyAlignment="1">
      <alignment vertical="center"/>
    </xf>
    <xf numFmtId="188" fontId="22" fillId="0" borderId="6" xfId="0" applyNumberFormat="1" applyFont="1" applyBorder="1" applyAlignment="1">
      <alignment vertical="center"/>
    </xf>
  </cellXfs>
  <cellStyles count="7">
    <cellStyle name="桁区切り" xfId="5" builtinId="6"/>
    <cellStyle name="桁区切り 2" xfId="3" xr:uid="{00000000-0005-0000-0000-000000000000}"/>
    <cellStyle name="標準" xfId="0" builtinId="0"/>
    <cellStyle name="標準 2" xfId="1" xr:uid="{00000000-0005-0000-0000-000002000000}"/>
    <cellStyle name="標準 3" xfId="2" xr:uid="{00000000-0005-0000-0000-000003000000}"/>
    <cellStyle name="標準 4" xfId="4" xr:uid="{00000000-0005-0000-0000-000004000000}"/>
    <cellStyle name="標準 5" xfId="6" xr:uid="{F07883ED-7E51-444C-92F4-9632864E12B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95253</xdr:rowOff>
    </xdr:from>
    <xdr:to>
      <xdr:col>14</xdr:col>
      <xdr:colOff>515388</xdr:colOff>
      <xdr:row>38</xdr:row>
      <xdr:rowOff>24938</xdr:rowOff>
    </xdr:to>
    <xdr:pic>
      <xdr:nvPicPr>
        <xdr:cNvPr id="517" name="図 516">
          <a:extLst>
            <a:ext uri="{FF2B5EF4-FFF2-40B4-BE49-F238E27FC236}">
              <a16:creationId xmlns:a16="http://schemas.microsoft.com/office/drawing/2014/main" id="{429AB8A0-53B9-DAE8-F3AD-B8A067FC98F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049" t="7795" r="5515" b="7496"/>
        <a:stretch/>
      </xdr:blipFill>
      <xdr:spPr>
        <a:xfrm>
          <a:off x="1" y="95253"/>
          <a:ext cx="9360129" cy="68708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14</xdr:col>
      <xdr:colOff>241069</xdr:colOff>
      <xdr:row>38</xdr:row>
      <xdr:rowOff>91440</xdr:rowOff>
    </xdr:to>
    <xdr:pic>
      <xdr:nvPicPr>
        <xdr:cNvPr id="415" name="図 414">
          <a:extLst>
            <a:ext uri="{FF2B5EF4-FFF2-40B4-BE49-F238E27FC236}">
              <a16:creationId xmlns:a16="http://schemas.microsoft.com/office/drawing/2014/main" id="{4B26CB61-BE93-5A68-FFB1-F723BB3475E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574" t="5890" r="6618" b="9400"/>
        <a:stretch/>
      </xdr:blipFill>
      <xdr:spPr>
        <a:xfrm>
          <a:off x="1" y="1"/>
          <a:ext cx="9085810" cy="70408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24938</xdr:colOff>
      <xdr:row>9</xdr:row>
      <xdr:rowOff>133003</xdr:rowOff>
    </xdr:from>
    <xdr:to>
      <xdr:col>13</xdr:col>
      <xdr:colOff>191193</xdr:colOff>
      <xdr:row>10</xdr:row>
      <xdr:rowOff>266007</xdr:rowOff>
    </xdr:to>
    <xdr:sp macro="" textlink="">
      <xdr:nvSpPr>
        <xdr:cNvPr id="2" name="左中かっこ 1">
          <a:extLst>
            <a:ext uri="{FF2B5EF4-FFF2-40B4-BE49-F238E27FC236}">
              <a16:creationId xmlns:a16="http://schemas.microsoft.com/office/drawing/2014/main" id="{115B4A45-4E3F-FE35-D29B-9EBA462E3C70}"/>
            </a:ext>
          </a:extLst>
        </xdr:cNvPr>
        <xdr:cNvSpPr/>
      </xdr:nvSpPr>
      <xdr:spPr>
        <a:xfrm>
          <a:off x="8994371" y="3990108"/>
          <a:ext cx="166255" cy="532015"/>
        </a:xfrm>
        <a:prstGeom prst="leftBrace">
          <a:avLst/>
        </a:prstGeom>
        <a:ln w="9525">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45</xdr:col>
      <xdr:colOff>19050</xdr:colOff>
      <xdr:row>7</xdr:row>
      <xdr:rowOff>180975</xdr:rowOff>
    </xdr:from>
    <xdr:to>
      <xdr:col>48</xdr:col>
      <xdr:colOff>123825</xdr:colOff>
      <xdr:row>9</xdr:row>
      <xdr:rowOff>95250</xdr:rowOff>
    </xdr:to>
    <xdr:sp macro="" textlink="">
      <xdr:nvSpPr>
        <xdr:cNvPr id="2" name="AutoShape 1">
          <a:extLst>
            <a:ext uri="{FF2B5EF4-FFF2-40B4-BE49-F238E27FC236}">
              <a16:creationId xmlns:a16="http://schemas.microsoft.com/office/drawing/2014/main" id="{B5B31300-AEEB-44C2-B323-BA31A2E53BB8}"/>
            </a:ext>
          </a:extLst>
        </xdr:cNvPr>
        <xdr:cNvSpPr>
          <a:spLocks noChangeArrowheads="1"/>
        </xdr:cNvSpPr>
      </xdr:nvSpPr>
      <xdr:spPr bwMode="auto">
        <a:xfrm>
          <a:off x="5505450" y="2295525"/>
          <a:ext cx="476250" cy="561975"/>
        </a:xfrm>
        <a:prstGeom prst="bracketPair">
          <a:avLst>
            <a:gd name="adj" fmla="val 1713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16625</xdr:colOff>
      <xdr:row>7</xdr:row>
      <xdr:rowOff>182880</xdr:rowOff>
    </xdr:from>
    <xdr:to>
      <xdr:col>48</xdr:col>
      <xdr:colOff>124691</xdr:colOff>
      <xdr:row>9</xdr:row>
      <xdr:rowOff>91440</xdr:rowOff>
    </xdr:to>
    <xdr:sp macro="" textlink="">
      <xdr:nvSpPr>
        <xdr:cNvPr id="6" name="AutoShape 1">
          <a:extLst>
            <a:ext uri="{FF2B5EF4-FFF2-40B4-BE49-F238E27FC236}">
              <a16:creationId xmlns:a16="http://schemas.microsoft.com/office/drawing/2014/main" id="{A2481A0E-0155-4496-BA9E-DCD0F606C5D8}"/>
            </a:ext>
          </a:extLst>
        </xdr:cNvPr>
        <xdr:cNvSpPr>
          <a:spLocks noChangeArrowheads="1"/>
        </xdr:cNvSpPr>
      </xdr:nvSpPr>
      <xdr:spPr bwMode="auto">
        <a:xfrm>
          <a:off x="5303520" y="2294313"/>
          <a:ext cx="448887" cy="556952"/>
        </a:xfrm>
        <a:prstGeom prst="bracketPair">
          <a:avLst>
            <a:gd name="adj" fmla="val 1713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105</xdr:col>
      <xdr:colOff>24938</xdr:colOff>
      <xdr:row>6</xdr:row>
      <xdr:rowOff>108065</xdr:rowOff>
    </xdr:from>
    <xdr:to>
      <xdr:col>106</xdr:col>
      <xdr:colOff>83127</xdr:colOff>
      <xdr:row>9</xdr:row>
      <xdr:rowOff>108065</xdr:rowOff>
    </xdr:to>
    <xdr:sp macro="" textlink="">
      <xdr:nvSpPr>
        <xdr:cNvPr id="7" name="AutoShape 2">
          <a:extLst>
            <a:ext uri="{FF2B5EF4-FFF2-40B4-BE49-F238E27FC236}">
              <a16:creationId xmlns:a16="http://schemas.microsoft.com/office/drawing/2014/main" id="{5385A281-DE22-4CDF-86F0-E729BB632E45}"/>
            </a:ext>
          </a:extLst>
        </xdr:cNvPr>
        <xdr:cNvSpPr>
          <a:spLocks/>
        </xdr:cNvSpPr>
      </xdr:nvSpPr>
      <xdr:spPr bwMode="auto">
        <a:xfrm>
          <a:off x="12976167" y="1895301"/>
          <a:ext cx="174567" cy="972589"/>
        </a:xfrm>
        <a:prstGeom prst="leftBrace">
          <a:avLst>
            <a:gd name="adj1" fmla="val 44318"/>
            <a:gd name="adj2" fmla="val 5000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2</xdr:col>
      <xdr:colOff>0</xdr:colOff>
      <xdr:row>3</xdr:row>
      <xdr:rowOff>8312</xdr:rowOff>
    </xdr:to>
    <xdr:sp macro="" textlink="">
      <xdr:nvSpPr>
        <xdr:cNvPr id="2" name="Line 3">
          <a:extLst>
            <a:ext uri="{FF2B5EF4-FFF2-40B4-BE49-F238E27FC236}">
              <a16:creationId xmlns:a16="http://schemas.microsoft.com/office/drawing/2014/main" id="{43C09539-310A-4B7C-B0DC-742518093959}"/>
            </a:ext>
          </a:extLst>
        </xdr:cNvPr>
        <xdr:cNvSpPr>
          <a:spLocks noChangeShapeType="1"/>
        </xdr:cNvSpPr>
      </xdr:nvSpPr>
      <xdr:spPr bwMode="auto">
        <a:xfrm>
          <a:off x="0" y="515389"/>
          <a:ext cx="1246909" cy="266007"/>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1</xdr:col>
      <xdr:colOff>485775</xdr:colOff>
      <xdr:row>3</xdr:row>
      <xdr:rowOff>247650</xdr:rowOff>
    </xdr:to>
    <xdr:sp macro="" textlink="">
      <xdr:nvSpPr>
        <xdr:cNvPr id="3" name="Line 4">
          <a:extLst>
            <a:ext uri="{FF2B5EF4-FFF2-40B4-BE49-F238E27FC236}">
              <a16:creationId xmlns:a16="http://schemas.microsoft.com/office/drawing/2014/main" id="{7F63D01D-0140-4449-9DD4-53AA4C3CD95E}"/>
            </a:ext>
          </a:extLst>
        </xdr:cNvPr>
        <xdr:cNvSpPr>
          <a:spLocks noChangeShapeType="1"/>
        </xdr:cNvSpPr>
      </xdr:nvSpPr>
      <xdr:spPr bwMode="auto">
        <a:xfrm>
          <a:off x="0" y="533400"/>
          <a:ext cx="762000" cy="56197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1</xdr:col>
      <xdr:colOff>0</xdr:colOff>
      <xdr:row>4</xdr:row>
      <xdr:rowOff>9525</xdr:rowOff>
    </xdr:to>
    <xdr:sp macro="" textlink="">
      <xdr:nvSpPr>
        <xdr:cNvPr id="4" name="Line 5">
          <a:extLst>
            <a:ext uri="{FF2B5EF4-FFF2-40B4-BE49-F238E27FC236}">
              <a16:creationId xmlns:a16="http://schemas.microsoft.com/office/drawing/2014/main" id="{83823572-27AA-4B2B-988B-316BF244F52D}"/>
            </a:ext>
          </a:extLst>
        </xdr:cNvPr>
        <xdr:cNvSpPr>
          <a:spLocks noChangeShapeType="1"/>
        </xdr:cNvSpPr>
      </xdr:nvSpPr>
      <xdr:spPr bwMode="auto">
        <a:xfrm>
          <a:off x="0" y="533400"/>
          <a:ext cx="276225" cy="63817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xdr:row>
      <xdr:rowOff>0</xdr:rowOff>
    </xdr:from>
    <xdr:to>
      <xdr:col>1</xdr:col>
      <xdr:colOff>19050</xdr:colOff>
      <xdr:row>17</xdr:row>
      <xdr:rowOff>9525</xdr:rowOff>
    </xdr:to>
    <xdr:sp macro="" textlink="">
      <xdr:nvSpPr>
        <xdr:cNvPr id="5" name="Line 6">
          <a:extLst>
            <a:ext uri="{FF2B5EF4-FFF2-40B4-BE49-F238E27FC236}">
              <a16:creationId xmlns:a16="http://schemas.microsoft.com/office/drawing/2014/main" id="{E8174AFD-C9B6-4AA5-8899-1529AE8430B8}"/>
            </a:ext>
          </a:extLst>
        </xdr:cNvPr>
        <xdr:cNvSpPr>
          <a:spLocks noChangeShapeType="1"/>
        </xdr:cNvSpPr>
      </xdr:nvSpPr>
      <xdr:spPr bwMode="auto">
        <a:xfrm>
          <a:off x="9525" y="4238625"/>
          <a:ext cx="285750" cy="63817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495300</xdr:colOff>
      <xdr:row>3</xdr:row>
      <xdr:rowOff>247650</xdr:rowOff>
    </xdr:from>
    <xdr:to>
      <xdr:col>1</xdr:col>
      <xdr:colOff>876300</xdr:colOff>
      <xdr:row>3</xdr:row>
      <xdr:rowOff>314325</xdr:rowOff>
    </xdr:to>
    <xdr:sp macro="" textlink="">
      <xdr:nvSpPr>
        <xdr:cNvPr id="6" name="Line 7">
          <a:extLst>
            <a:ext uri="{FF2B5EF4-FFF2-40B4-BE49-F238E27FC236}">
              <a16:creationId xmlns:a16="http://schemas.microsoft.com/office/drawing/2014/main" id="{B0CD1489-4F0E-42F0-AAA8-277531F3D9FB}"/>
            </a:ext>
          </a:extLst>
        </xdr:cNvPr>
        <xdr:cNvSpPr>
          <a:spLocks noChangeShapeType="1"/>
        </xdr:cNvSpPr>
      </xdr:nvSpPr>
      <xdr:spPr bwMode="auto">
        <a:xfrm>
          <a:off x="771525" y="1095375"/>
          <a:ext cx="381000" cy="6667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xdr:row>
      <xdr:rowOff>0</xdr:rowOff>
    </xdr:from>
    <xdr:to>
      <xdr:col>1</xdr:col>
      <xdr:colOff>939338</xdr:colOff>
      <xdr:row>15</xdr:row>
      <xdr:rowOff>249382</xdr:rowOff>
    </xdr:to>
    <xdr:sp macro="" textlink="">
      <xdr:nvSpPr>
        <xdr:cNvPr id="7" name="Line 9">
          <a:extLst>
            <a:ext uri="{FF2B5EF4-FFF2-40B4-BE49-F238E27FC236}">
              <a16:creationId xmlns:a16="http://schemas.microsoft.com/office/drawing/2014/main" id="{4C5B43D6-4B77-42D8-AEA7-2352B0F45610}"/>
            </a:ext>
          </a:extLst>
        </xdr:cNvPr>
        <xdr:cNvSpPr>
          <a:spLocks noChangeShapeType="1"/>
        </xdr:cNvSpPr>
      </xdr:nvSpPr>
      <xdr:spPr bwMode="auto">
        <a:xfrm>
          <a:off x="0" y="3865418"/>
          <a:ext cx="1238596" cy="249382"/>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xdr:row>
      <xdr:rowOff>0</xdr:rowOff>
    </xdr:from>
    <xdr:to>
      <xdr:col>1</xdr:col>
      <xdr:colOff>495300</xdr:colOff>
      <xdr:row>16</xdr:row>
      <xdr:rowOff>238125</xdr:rowOff>
    </xdr:to>
    <xdr:sp macro="" textlink="">
      <xdr:nvSpPr>
        <xdr:cNvPr id="8" name="Line 10">
          <a:extLst>
            <a:ext uri="{FF2B5EF4-FFF2-40B4-BE49-F238E27FC236}">
              <a16:creationId xmlns:a16="http://schemas.microsoft.com/office/drawing/2014/main" id="{4101DF48-380E-463F-87E9-7B0AFB13D594}"/>
            </a:ext>
          </a:extLst>
        </xdr:cNvPr>
        <xdr:cNvSpPr>
          <a:spLocks noChangeShapeType="1"/>
        </xdr:cNvSpPr>
      </xdr:nvSpPr>
      <xdr:spPr bwMode="auto">
        <a:xfrm>
          <a:off x="0" y="4238625"/>
          <a:ext cx="771525" cy="55245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504825</xdr:colOff>
      <xdr:row>16</xdr:row>
      <xdr:rowOff>238125</xdr:rowOff>
    </xdr:from>
    <xdr:to>
      <xdr:col>1</xdr:col>
      <xdr:colOff>885825</xdr:colOff>
      <xdr:row>16</xdr:row>
      <xdr:rowOff>314325</xdr:rowOff>
    </xdr:to>
    <xdr:sp macro="" textlink="">
      <xdr:nvSpPr>
        <xdr:cNvPr id="9" name="Line 12">
          <a:extLst>
            <a:ext uri="{FF2B5EF4-FFF2-40B4-BE49-F238E27FC236}">
              <a16:creationId xmlns:a16="http://schemas.microsoft.com/office/drawing/2014/main" id="{22B7E1E3-6D44-4245-8ADD-2CDC278E3D4A}"/>
            </a:ext>
          </a:extLst>
        </xdr:cNvPr>
        <xdr:cNvSpPr>
          <a:spLocks noChangeShapeType="1"/>
        </xdr:cNvSpPr>
      </xdr:nvSpPr>
      <xdr:spPr bwMode="auto">
        <a:xfrm>
          <a:off x="781050" y="4791075"/>
          <a:ext cx="381000" cy="7620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2</xdr:col>
      <xdr:colOff>0</xdr:colOff>
      <xdr:row>3</xdr:row>
      <xdr:rowOff>8313</xdr:rowOff>
    </xdr:to>
    <xdr:sp macro="" textlink="">
      <xdr:nvSpPr>
        <xdr:cNvPr id="10" name="Line 3">
          <a:extLst>
            <a:ext uri="{FF2B5EF4-FFF2-40B4-BE49-F238E27FC236}">
              <a16:creationId xmlns:a16="http://schemas.microsoft.com/office/drawing/2014/main" id="{DE21C187-7150-47CD-8DE7-09C210A33B3A}"/>
            </a:ext>
          </a:extLst>
        </xdr:cNvPr>
        <xdr:cNvSpPr>
          <a:spLocks noChangeShapeType="1"/>
        </xdr:cNvSpPr>
      </xdr:nvSpPr>
      <xdr:spPr bwMode="auto">
        <a:xfrm>
          <a:off x="0" y="515389"/>
          <a:ext cx="1246909" cy="266008"/>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1</xdr:col>
      <xdr:colOff>482138</xdr:colOff>
      <xdr:row>3</xdr:row>
      <xdr:rowOff>249382</xdr:rowOff>
    </xdr:to>
    <xdr:sp macro="" textlink="">
      <xdr:nvSpPr>
        <xdr:cNvPr id="11" name="Line 4">
          <a:extLst>
            <a:ext uri="{FF2B5EF4-FFF2-40B4-BE49-F238E27FC236}">
              <a16:creationId xmlns:a16="http://schemas.microsoft.com/office/drawing/2014/main" id="{0EE76DCF-96DB-44AD-8835-60051206DB70}"/>
            </a:ext>
          </a:extLst>
        </xdr:cNvPr>
        <xdr:cNvSpPr>
          <a:spLocks noChangeShapeType="1"/>
        </xdr:cNvSpPr>
      </xdr:nvSpPr>
      <xdr:spPr bwMode="auto">
        <a:xfrm>
          <a:off x="0" y="532015"/>
          <a:ext cx="756458" cy="56526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1</xdr:col>
      <xdr:colOff>0</xdr:colOff>
      <xdr:row>4</xdr:row>
      <xdr:rowOff>8313</xdr:rowOff>
    </xdr:to>
    <xdr:sp macro="" textlink="">
      <xdr:nvSpPr>
        <xdr:cNvPr id="12" name="Line 5">
          <a:extLst>
            <a:ext uri="{FF2B5EF4-FFF2-40B4-BE49-F238E27FC236}">
              <a16:creationId xmlns:a16="http://schemas.microsoft.com/office/drawing/2014/main" id="{77EFA836-A98B-475A-A7DD-CEEDFF9112F3}"/>
            </a:ext>
          </a:extLst>
        </xdr:cNvPr>
        <xdr:cNvSpPr>
          <a:spLocks noChangeShapeType="1"/>
        </xdr:cNvSpPr>
      </xdr:nvSpPr>
      <xdr:spPr bwMode="auto">
        <a:xfrm>
          <a:off x="0" y="532015"/>
          <a:ext cx="274320" cy="64008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8313</xdr:colOff>
      <xdr:row>15</xdr:row>
      <xdr:rowOff>0</xdr:rowOff>
    </xdr:from>
    <xdr:to>
      <xdr:col>1</xdr:col>
      <xdr:colOff>16625</xdr:colOff>
      <xdr:row>17</xdr:row>
      <xdr:rowOff>8313</xdr:rowOff>
    </xdr:to>
    <xdr:sp macro="" textlink="">
      <xdr:nvSpPr>
        <xdr:cNvPr id="13" name="Line 6">
          <a:extLst>
            <a:ext uri="{FF2B5EF4-FFF2-40B4-BE49-F238E27FC236}">
              <a16:creationId xmlns:a16="http://schemas.microsoft.com/office/drawing/2014/main" id="{BA763EE1-9FEF-4E72-8602-88761A5AAC99}"/>
            </a:ext>
          </a:extLst>
        </xdr:cNvPr>
        <xdr:cNvSpPr>
          <a:spLocks noChangeShapeType="1"/>
        </xdr:cNvSpPr>
      </xdr:nvSpPr>
      <xdr:spPr bwMode="auto">
        <a:xfrm>
          <a:off x="8313" y="4214553"/>
          <a:ext cx="282632" cy="64008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490451</xdr:colOff>
      <xdr:row>3</xdr:row>
      <xdr:rowOff>249382</xdr:rowOff>
    </xdr:from>
    <xdr:to>
      <xdr:col>1</xdr:col>
      <xdr:colOff>939338</xdr:colOff>
      <xdr:row>4</xdr:row>
      <xdr:rowOff>0</xdr:rowOff>
    </xdr:to>
    <xdr:sp macro="" textlink="">
      <xdr:nvSpPr>
        <xdr:cNvPr id="14" name="Line 7">
          <a:extLst>
            <a:ext uri="{FF2B5EF4-FFF2-40B4-BE49-F238E27FC236}">
              <a16:creationId xmlns:a16="http://schemas.microsoft.com/office/drawing/2014/main" id="{4E3E1113-3DAC-4FC4-8DCF-4C6826E95EA2}"/>
            </a:ext>
          </a:extLst>
        </xdr:cNvPr>
        <xdr:cNvSpPr>
          <a:spLocks noChangeShapeType="1"/>
        </xdr:cNvSpPr>
      </xdr:nvSpPr>
      <xdr:spPr bwMode="auto">
        <a:xfrm>
          <a:off x="789709" y="1022466"/>
          <a:ext cx="448887" cy="8312"/>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xdr:colOff>
      <xdr:row>14</xdr:row>
      <xdr:rowOff>257693</xdr:rowOff>
    </xdr:from>
    <xdr:to>
      <xdr:col>1</xdr:col>
      <xdr:colOff>914401</xdr:colOff>
      <xdr:row>15</xdr:row>
      <xdr:rowOff>249382</xdr:rowOff>
    </xdr:to>
    <xdr:sp macro="" textlink="">
      <xdr:nvSpPr>
        <xdr:cNvPr id="15" name="Line 9">
          <a:extLst>
            <a:ext uri="{FF2B5EF4-FFF2-40B4-BE49-F238E27FC236}">
              <a16:creationId xmlns:a16="http://schemas.microsoft.com/office/drawing/2014/main" id="{5634503E-0D60-4104-92F1-BEE6F0770412}"/>
            </a:ext>
          </a:extLst>
        </xdr:cNvPr>
        <xdr:cNvSpPr>
          <a:spLocks noChangeShapeType="1"/>
        </xdr:cNvSpPr>
      </xdr:nvSpPr>
      <xdr:spPr bwMode="auto">
        <a:xfrm>
          <a:off x="1" y="3865417"/>
          <a:ext cx="1213658" cy="249383"/>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xdr:row>
      <xdr:rowOff>0</xdr:rowOff>
    </xdr:from>
    <xdr:to>
      <xdr:col>1</xdr:col>
      <xdr:colOff>490451</xdr:colOff>
      <xdr:row>16</xdr:row>
      <xdr:rowOff>241069</xdr:rowOff>
    </xdr:to>
    <xdr:sp macro="" textlink="">
      <xdr:nvSpPr>
        <xdr:cNvPr id="16" name="Line 10">
          <a:extLst>
            <a:ext uri="{FF2B5EF4-FFF2-40B4-BE49-F238E27FC236}">
              <a16:creationId xmlns:a16="http://schemas.microsoft.com/office/drawing/2014/main" id="{B9091AFA-785F-49B8-8FAD-07F11A400193}"/>
            </a:ext>
          </a:extLst>
        </xdr:cNvPr>
        <xdr:cNvSpPr>
          <a:spLocks noChangeShapeType="1"/>
        </xdr:cNvSpPr>
      </xdr:nvSpPr>
      <xdr:spPr bwMode="auto">
        <a:xfrm>
          <a:off x="0" y="4214553"/>
          <a:ext cx="764771" cy="556952"/>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498764</xdr:colOff>
      <xdr:row>16</xdr:row>
      <xdr:rowOff>241069</xdr:rowOff>
    </xdr:from>
    <xdr:to>
      <xdr:col>2</xdr:col>
      <xdr:colOff>0</xdr:colOff>
      <xdr:row>17</xdr:row>
      <xdr:rowOff>0</xdr:rowOff>
    </xdr:to>
    <xdr:sp macro="" textlink="">
      <xdr:nvSpPr>
        <xdr:cNvPr id="17" name="Line 12">
          <a:extLst>
            <a:ext uri="{FF2B5EF4-FFF2-40B4-BE49-F238E27FC236}">
              <a16:creationId xmlns:a16="http://schemas.microsoft.com/office/drawing/2014/main" id="{9563993D-8F75-4988-BC43-CE5FB488B174}"/>
            </a:ext>
          </a:extLst>
        </xdr:cNvPr>
        <xdr:cNvSpPr>
          <a:spLocks noChangeShapeType="1"/>
        </xdr:cNvSpPr>
      </xdr:nvSpPr>
      <xdr:spPr bwMode="auto">
        <a:xfrm>
          <a:off x="773084" y="4771505"/>
          <a:ext cx="374072" cy="7481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9525</xdr:rowOff>
    </xdr:from>
    <xdr:to>
      <xdr:col>0</xdr:col>
      <xdr:colOff>619125</xdr:colOff>
      <xdr:row>6</xdr:row>
      <xdr:rowOff>0</xdr:rowOff>
    </xdr:to>
    <xdr:sp macro="" textlink="">
      <xdr:nvSpPr>
        <xdr:cNvPr id="2" name="Line 1">
          <a:extLst>
            <a:ext uri="{FF2B5EF4-FFF2-40B4-BE49-F238E27FC236}">
              <a16:creationId xmlns:a16="http://schemas.microsoft.com/office/drawing/2014/main" id="{98F1C2CF-573C-4AF9-9466-FD35CCC49249}"/>
            </a:ext>
          </a:extLst>
        </xdr:cNvPr>
        <xdr:cNvSpPr>
          <a:spLocks noChangeShapeType="1"/>
        </xdr:cNvSpPr>
      </xdr:nvSpPr>
      <xdr:spPr bwMode="auto">
        <a:xfrm>
          <a:off x="0" y="807547"/>
          <a:ext cx="619125" cy="1212446"/>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9</xdr:row>
      <xdr:rowOff>0</xdr:rowOff>
    </xdr:from>
    <xdr:to>
      <xdr:col>1</xdr:col>
      <xdr:colOff>0</xdr:colOff>
      <xdr:row>11</xdr:row>
      <xdr:rowOff>0</xdr:rowOff>
    </xdr:to>
    <xdr:sp macro="" textlink="">
      <xdr:nvSpPr>
        <xdr:cNvPr id="3" name="Line 2">
          <a:extLst>
            <a:ext uri="{FF2B5EF4-FFF2-40B4-BE49-F238E27FC236}">
              <a16:creationId xmlns:a16="http://schemas.microsoft.com/office/drawing/2014/main" id="{A430ECF8-EC75-4A64-B257-C6BA6749EEE3}"/>
            </a:ext>
          </a:extLst>
        </xdr:cNvPr>
        <xdr:cNvSpPr>
          <a:spLocks noChangeShapeType="1"/>
        </xdr:cNvSpPr>
      </xdr:nvSpPr>
      <xdr:spPr bwMode="auto">
        <a:xfrm>
          <a:off x="19050" y="3217025"/>
          <a:ext cx="679219" cy="798022"/>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15</xdr:row>
      <xdr:rowOff>9525</xdr:rowOff>
    </xdr:from>
    <xdr:to>
      <xdr:col>0</xdr:col>
      <xdr:colOff>676275</xdr:colOff>
      <xdr:row>17</xdr:row>
      <xdr:rowOff>9525</xdr:rowOff>
    </xdr:to>
    <xdr:sp macro="" textlink="">
      <xdr:nvSpPr>
        <xdr:cNvPr id="4" name="Line 3">
          <a:extLst>
            <a:ext uri="{FF2B5EF4-FFF2-40B4-BE49-F238E27FC236}">
              <a16:creationId xmlns:a16="http://schemas.microsoft.com/office/drawing/2014/main" id="{5BE2AEE1-91C4-4D7E-9224-4B9063AE105A}"/>
            </a:ext>
          </a:extLst>
        </xdr:cNvPr>
        <xdr:cNvSpPr>
          <a:spLocks noChangeShapeType="1"/>
        </xdr:cNvSpPr>
      </xdr:nvSpPr>
      <xdr:spPr bwMode="auto">
        <a:xfrm>
          <a:off x="19050" y="5620616"/>
          <a:ext cx="657225" cy="798022"/>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4:N13"/>
  <sheetViews>
    <sheetView view="pageLayout" zoomScaleNormal="100" workbookViewId="0">
      <selection activeCell="O2" sqref="O2"/>
    </sheetView>
  </sheetViews>
  <sheetFormatPr defaultColWidth="9" defaultRowHeight="32.75"/>
  <cols>
    <col min="1" max="16384" width="9" style="1"/>
  </cols>
  <sheetData>
    <row r="4" spans="2:14" ht="33.75" customHeight="1">
      <c r="D4" s="544" t="s">
        <v>1670</v>
      </c>
      <c r="E4" s="544"/>
      <c r="F4" s="544"/>
      <c r="G4" s="544"/>
      <c r="H4" s="544"/>
      <c r="I4" s="544"/>
      <c r="J4" s="544"/>
      <c r="K4" s="544"/>
      <c r="L4" s="544"/>
    </row>
    <row r="7" spans="2:14" ht="55" customHeight="1">
      <c r="B7" s="545" t="s">
        <v>1</v>
      </c>
      <c r="C7" s="545"/>
      <c r="D7" s="545"/>
      <c r="E7" s="545"/>
      <c r="F7" s="545"/>
      <c r="G7" s="545"/>
      <c r="H7" s="545"/>
      <c r="I7" s="545"/>
      <c r="J7" s="545"/>
      <c r="K7" s="545"/>
      <c r="L7" s="545"/>
      <c r="M7" s="545"/>
      <c r="N7" s="545"/>
    </row>
    <row r="10" spans="2:14" ht="32.9" customHeight="1">
      <c r="D10" s="544" t="s">
        <v>1285</v>
      </c>
      <c r="E10" s="544"/>
      <c r="F10" s="544"/>
      <c r="G10" s="544"/>
      <c r="H10" s="544"/>
      <c r="I10" s="544"/>
      <c r="J10" s="544"/>
      <c r="K10" s="544"/>
      <c r="L10" s="544"/>
    </row>
    <row r="13" spans="2:14" ht="32.9" customHeight="1">
      <c r="D13" s="544" t="s">
        <v>0</v>
      </c>
      <c r="E13" s="544"/>
      <c r="F13" s="544"/>
      <c r="G13" s="544"/>
      <c r="H13" s="544"/>
      <c r="I13" s="544"/>
      <c r="J13" s="544"/>
      <c r="K13" s="544"/>
      <c r="L13" s="544"/>
    </row>
  </sheetData>
  <mergeCells count="4">
    <mergeCell ref="D4:L4"/>
    <mergeCell ref="D10:L10"/>
    <mergeCell ref="D13:L13"/>
    <mergeCell ref="B7:N7"/>
  </mergeCells>
  <phoneticPr fontId="4"/>
  <pageMargins left="0.78740157480314965" right="0.39370078740157483" top="0.39370078740157483" bottom="0.39370078740157483" header="0" footer="0"/>
  <pageSetup paperSize="9" orientation="landscape" horizontalDpi="4294967292"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Q29"/>
  <sheetViews>
    <sheetView view="pageLayout" topLeftCell="A13" zoomScaleNormal="100" workbookViewId="0">
      <selection activeCell="P25" sqref="P25"/>
    </sheetView>
  </sheetViews>
  <sheetFormatPr defaultColWidth="9" defaultRowHeight="14.4"/>
  <cols>
    <col min="1" max="1" width="4.77734375" style="13" customWidth="1"/>
    <col min="2" max="2" width="19.88671875" style="13" customWidth="1"/>
    <col min="3" max="7" width="9.21875" style="13" customWidth="1"/>
    <col min="8" max="8" width="10.44140625" style="13" customWidth="1"/>
    <col min="9" max="12" width="9.21875" style="13" customWidth="1"/>
    <col min="13" max="16" width="10.44140625" style="13" customWidth="1"/>
    <col min="17" max="17" width="9.21875" style="13" customWidth="1"/>
    <col min="18" max="16384" width="9" style="13"/>
  </cols>
  <sheetData>
    <row r="1" spans="1:17" ht="28.5" customHeight="1">
      <c r="O1" s="662" t="s">
        <v>1316</v>
      </c>
      <c r="P1" s="662"/>
      <c r="Q1" s="662"/>
    </row>
    <row r="2" spans="1:17" s="41" customFormat="1" ht="24.75" customHeight="1">
      <c r="A2" s="663" t="s">
        <v>1323</v>
      </c>
      <c r="B2" s="664"/>
      <c r="C2" s="52" t="s">
        <v>105</v>
      </c>
      <c r="D2" s="52" t="s">
        <v>106</v>
      </c>
      <c r="E2" s="52" t="s">
        <v>107</v>
      </c>
      <c r="F2" s="52" t="s">
        <v>108</v>
      </c>
      <c r="G2" s="52" t="s">
        <v>109</v>
      </c>
      <c r="H2" s="52" t="s">
        <v>110</v>
      </c>
      <c r="I2" s="52" t="s">
        <v>111</v>
      </c>
      <c r="J2" s="52" t="s">
        <v>112</v>
      </c>
      <c r="K2" s="52" t="s">
        <v>113</v>
      </c>
      <c r="L2" s="52" t="s">
        <v>114</v>
      </c>
      <c r="M2" s="52" t="s">
        <v>115</v>
      </c>
      <c r="N2" s="52" t="s">
        <v>116</v>
      </c>
      <c r="O2" s="52" t="s">
        <v>117</v>
      </c>
      <c r="P2" s="53" t="s">
        <v>1311</v>
      </c>
      <c r="Q2" s="54" t="s">
        <v>118</v>
      </c>
    </row>
    <row r="3" spans="1:17" ht="24.75" customHeight="1">
      <c r="A3" s="55" t="s">
        <v>153</v>
      </c>
      <c r="B3" s="56" t="s">
        <v>154</v>
      </c>
      <c r="C3" s="57">
        <v>661</v>
      </c>
      <c r="D3" s="58">
        <v>838</v>
      </c>
      <c r="E3" s="58">
        <v>6266</v>
      </c>
      <c r="F3" s="57">
        <v>4751</v>
      </c>
      <c r="G3" s="57">
        <v>5987</v>
      </c>
      <c r="H3" s="57">
        <v>4090</v>
      </c>
      <c r="I3" s="57">
        <v>994</v>
      </c>
      <c r="J3" s="57">
        <v>667</v>
      </c>
      <c r="K3" s="57">
        <v>4653</v>
      </c>
      <c r="L3" s="57">
        <v>2567</v>
      </c>
      <c r="M3" s="57">
        <v>2291</v>
      </c>
      <c r="N3" s="57">
        <v>3856</v>
      </c>
      <c r="O3" s="57">
        <v>37621</v>
      </c>
      <c r="P3" s="59">
        <v>32896</v>
      </c>
      <c r="Q3" s="94">
        <v>1.1436344844357977</v>
      </c>
    </row>
    <row r="4" spans="1:17" ht="24.75" customHeight="1">
      <c r="A4" s="42" t="s">
        <v>155</v>
      </c>
      <c r="B4" s="43" t="s">
        <v>156</v>
      </c>
      <c r="C4" s="44">
        <v>713</v>
      </c>
      <c r="D4" s="45">
        <v>337</v>
      </c>
      <c r="E4" s="45">
        <v>966</v>
      </c>
      <c r="F4" s="44">
        <v>175</v>
      </c>
      <c r="G4" s="44">
        <v>7946</v>
      </c>
      <c r="H4" s="44">
        <v>19293</v>
      </c>
      <c r="I4" s="44">
        <v>4364</v>
      </c>
      <c r="J4" s="44">
        <v>1316</v>
      </c>
      <c r="K4" s="44">
        <v>911</v>
      </c>
      <c r="L4" s="44">
        <v>7005</v>
      </c>
      <c r="M4" s="44">
        <v>6674</v>
      </c>
      <c r="N4" s="44">
        <v>2893</v>
      </c>
      <c r="O4" s="44">
        <v>52593</v>
      </c>
      <c r="P4" s="60">
        <v>50574</v>
      </c>
      <c r="Q4" s="78">
        <v>1.0399216988966662</v>
      </c>
    </row>
    <row r="5" spans="1:17" ht="24.75" customHeight="1">
      <c r="A5" s="42" t="s">
        <v>157</v>
      </c>
      <c r="B5" s="43" t="s">
        <v>158</v>
      </c>
      <c r="C5" s="44">
        <v>0</v>
      </c>
      <c r="D5" s="45">
        <v>0</v>
      </c>
      <c r="E5" s="45">
        <v>0</v>
      </c>
      <c r="F5" s="44">
        <v>3</v>
      </c>
      <c r="G5" s="44">
        <v>0</v>
      </c>
      <c r="H5" s="44">
        <v>13821</v>
      </c>
      <c r="I5" s="44">
        <v>10214</v>
      </c>
      <c r="J5" s="44">
        <v>1309</v>
      </c>
      <c r="K5" s="44">
        <v>500</v>
      </c>
      <c r="L5" s="44">
        <v>2661</v>
      </c>
      <c r="M5" s="44">
        <v>2666</v>
      </c>
      <c r="N5" s="44">
        <v>173</v>
      </c>
      <c r="O5" s="44">
        <v>31347</v>
      </c>
      <c r="P5" s="60">
        <v>22131</v>
      </c>
      <c r="Q5" s="78">
        <v>1.4164294428629525</v>
      </c>
    </row>
    <row r="6" spans="1:17" ht="24.75" customHeight="1">
      <c r="A6" s="42" t="s">
        <v>159</v>
      </c>
      <c r="B6" s="43" t="s">
        <v>160</v>
      </c>
      <c r="C6" s="44">
        <v>1489</v>
      </c>
      <c r="D6" s="45">
        <v>69</v>
      </c>
      <c r="E6" s="45">
        <v>53</v>
      </c>
      <c r="F6" s="44">
        <v>8739</v>
      </c>
      <c r="G6" s="44">
        <v>5238</v>
      </c>
      <c r="H6" s="44">
        <v>1556</v>
      </c>
      <c r="I6" s="44">
        <v>3970</v>
      </c>
      <c r="J6" s="44">
        <v>4113</v>
      </c>
      <c r="K6" s="44">
        <v>31250</v>
      </c>
      <c r="L6" s="44">
        <v>17858</v>
      </c>
      <c r="M6" s="44">
        <v>11049</v>
      </c>
      <c r="N6" s="44">
        <v>11246</v>
      </c>
      <c r="O6" s="44">
        <v>96630</v>
      </c>
      <c r="P6" s="60">
        <v>14755</v>
      </c>
      <c r="Q6" s="78">
        <v>6.5489664520501529</v>
      </c>
    </row>
    <row r="7" spans="1:17" ht="24.75" customHeight="1">
      <c r="A7" s="42" t="s">
        <v>161</v>
      </c>
      <c r="B7" s="43" t="s">
        <v>162</v>
      </c>
      <c r="C7" s="44">
        <v>6120</v>
      </c>
      <c r="D7" s="45">
        <v>5260</v>
      </c>
      <c r="E7" s="45">
        <v>21976</v>
      </c>
      <c r="F7" s="44">
        <v>22021</v>
      </c>
      <c r="G7" s="44">
        <v>58075</v>
      </c>
      <c r="H7" s="44">
        <v>43394</v>
      </c>
      <c r="I7" s="44">
        <v>13960</v>
      </c>
      <c r="J7" s="44">
        <v>16068</v>
      </c>
      <c r="K7" s="44">
        <v>29601</v>
      </c>
      <c r="L7" s="44">
        <v>22758</v>
      </c>
      <c r="M7" s="44">
        <v>11468</v>
      </c>
      <c r="N7" s="44">
        <v>19150</v>
      </c>
      <c r="O7" s="44">
        <v>269851</v>
      </c>
      <c r="P7" s="60">
        <v>301245</v>
      </c>
      <c r="Q7" s="78">
        <v>0.8957858221713223</v>
      </c>
    </row>
    <row r="8" spans="1:17" ht="24.75" customHeight="1">
      <c r="A8" s="42" t="s">
        <v>163</v>
      </c>
      <c r="B8" s="43" t="s">
        <v>164</v>
      </c>
      <c r="C8" s="44">
        <v>436841</v>
      </c>
      <c r="D8" s="45">
        <v>3145</v>
      </c>
      <c r="E8" s="45">
        <v>6</v>
      </c>
      <c r="F8" s="44">
        <v>199</v>
      </c>
      <c r="G8" s="44">
        <v>185483</v>
      </c>
      <c r="H8" s="44">
        <v>421031</v>
      </c>
      <c r="I8" s="44">
        <v>209080</v>
      </c>
      <c r="J8" s="44">
        <v>333708</v>
      </c>
      <c r="K8" s="44">
        <v>347879</v>
      </c>
      <c r="L8" s="44">
        <v>42527</v>
      </c>
      <c r="M8" s="44">
        <v>156218</v>
      </c>
      <c r="N8" s="44">
        <v>403971</v>
      </c>
      <c r="O8" s="44">
        <v>2540088</v>
      </c>
      <c r="P8" s="60">
        <v>2162118</v>
      </c>
      <c r="Q8" s="78">
        <v>1.1748146955901575</v>
      </c>
    </row>
    <row r="9" spans="1:17" ht="24.75" customHeight="1">
      <c r="A9" s="42" t="s">
        <v>165</v>
      </c>
      <c r="B9" s="43" t="s">
        <v>166</v>
      </c>
      <c r="C9" s="44">
        <v>7949</v>
      </c>
      <c r="D9" s="45">
        <v>6634</v>
      </c>
      <c r="E9" s="45">
        <v>7512</v>
      </c>
      <c r="F9" s="44">
        <v>4128</v>
      </c>
      <c r="G9" s="44">
        <v>70</v>
      </c>
      <c r="H9" s="44">
        <v>28</v>
      </c>
      <c r="I9" s="44">
        <v>1</v>
      </c>
      <c r="J9" s="44">
        <v>0</v>
      </c>
      <c r="K9" s="44">
        <v>18</v>
      </c>
      <c r="L9" s="44">
        <v>563</v>
      </c>
      <c r="M9" s="44">
        <v>1000</v>
      </c>
      <c r="N9" s="44">
        <v>2898</v>
      </c>
      <c r="O9" s="44">
        <v>30801</v>
      </c>
      <c r="P9" s="60">
        <v>45369</v>
      </c>
      <c r="Q9" s="78">
        <v>0.6788996892151028</v>
      </c>
    </row>
    <row r="10" spans="1:17" ht="24.75" customHeight="1">
      <c r="A10" s="42" t="s">
        <v>167</v>
      </c>
      <c r="B10" s="43" t="s">
        <v>168</v>
      </c>
      <c r="C10" s="44">
        <v>6</v>
      </c>
      <c r="D10" s="45">
        <v>0</v>
      </c>
      <c r="E10" s="45">
        <v>9</v>
      </c>
      <c r="F10" s="44">
        <v>36</v>
      </c>
      <c r="G10" s="44">
        <v>118</v>
      </c>
      <c r="H10" s="44">
        <v>55</v>
      </c>
      <c r="I10" s="44">
        <v>49</v>
      </c>
      <c r="J10" s="44">
        <v>45</v>
      </c>
      <c r="K10" s="44">
        <v>783</v>
      </c>
      <c r="L10" s="44">
        <v>3154</v>
      </c>
      <c r="M10" s="44">
        <v>1887</v>
      </c>
      <c r="N10" s="44">
        <v>712</v>
      </c>
      <c r="O10" s="44">
        <v>6854</v>
      </c>
      <c r="P10" s="60">
        <v>13098</v>
      </c>
      <c r="Q10" s="78">
        <v>0.52328599786226904</v>
      </c>
    </row>
    <row r="11" spans="1:17" ht="24.75" customHeight="1">
      <c r="A11" s="42" t="s">
        <v>169</v>
      </c>
      <c r="B11" s="43" t="s">
        <v>170</v>
      </c>
      <c r="C11" s="44">
        <v>0</v>
      </c>
      <c r="D11" s="45">
        <v>0</v>
      </c>
      <c r="E11" s="45">
        <v>0</v>
      </c>
      <c r="F11" s="44">
        <v>1</v>
      </c>
      <c r="G11" s="44">
        <v>7</v>
      </c>
      <c r="H11" s="44">
        <v>4</v>
      </c>
      <c r="I11" s="44">
        <v>123</v>
      </c>
      <c r="J11" s="44">
        <v>120</v>
      </c>
      <c r="K11" s="44">
        <v>10</v>
      </c>
      <c r="L11" s="44">
        <v>2</v>
      </c>
      <c r="M11" s="44">
        <v>0</v>
      </c>
      <c r="N11" s="44">
        <v>0</v>
      </c>
      <c r="O11" s="44">
        <v>267</v>
      </c>
      <c r="P11" s="60">
        <v>883</v>
      </c>
      <c r="Q11" s="78">
        <v>0.30237825594563988</v>
      </c>
    </row>
    <row r="12" spans="1:17" ht="24.75" customHeight="1">
      <c r="A12" s="42" t="s">
        <v>171</v>
      </c>
      <c r="B12" s="43" t="s">
        <v>172</v>
      </c>
      <c r="C12" s="44">
        <v>12912</v>
      </c>
      <c r="D12" s="45">
        <v>5988</v>
      </c>
      <c r="E12" s="45">
        <v>10113</v>
      </c>
      <c r="F12" s="44">
        <v>9059</v>
      </c>
      <c r="G12" s="44">
        <v>12732</v>
      </c>
      <c r="H12" s="44">
        <v>19160</v>
      </c>
      <c r="I12" s="44">
        <v>140</v>
      </c>
      <c r="J12" s="44">
        <v>0</v>
      </c>
      <c r="K12" s="44">
        <v>14425</v>
      </c>
      <c r="L12" s="44">
        <v>15287</v>
      </c>
      <c r="M12" s="44">
        <v>7852</v>
      </c>
      <c r="N12" s="44">
        <v>13324</v>
      </c>
      <c r="O12" s="44">
        <v>120992</v>
      </c>
      <c r="P12" s="60">
        <v>122538</v>
      </c>
      <c r="Q12" s="78">
        <v>0.9873835055248168</v>
      </c>
    </row>
    <row r="13" spans="1:17" ht="24.75" customHeight="1">
      <c r="A13" s="42" t="s">
        <v>173</v>
      </c>
      <c r="B13" s="43" t="s">
        <v>174</v>
      </c>
      <c r="C13" s="44">
        <v>1962</v>
      </c>
      <c r="D13" s="45">
        <v>862</v>
      </c>
      <c r="E13" s="45">
        <v>1256</v>
      </c>
      <c r="F13" s="44">
        <v>1428</v>
      </c>
      <c r="G13" s="44">
        <v>2876</v>
      </c>
      <c r="H13" s="44">
        <v>5332</v>
      </c>
      <c r="I13" s="44">
        <v>4</v>
      </c>
      <c r="J13" s="44">
        <v>0</v>
      </c>
      <c r="K13" s="44">
        <v>3827</v>
      </c>
      <c r="L13" s="44">
        <v>3083</v>
      </c>
      <c r="M13" s="44">
        <v>1266</v>
      </c>
      <c r="N13" s="44">
        <v>2490</v>
      </c>
      <c r="O13" s="44">
        <v>24386</v>
      </c>
      <c r="P13" s="60">
        <v>22161</v>
      </c>
      <c r="Q13" s="78">
        <v>1.1004016064257027</v>
      </c>
    </row>
    <row r="14" spans="1:17" ht="24.75" customHeight="1">
      <c r="A14" s="42" t="s">
        <v>175</v>
      </c>
      <c r="B14" s="43" t="s">
        <v>176</v>
      </c>
      <c r="C14" s="44">
        <v>7581</v>
      </c>
      <c r="D14" s="45">
        <v>4086</v>
      </c>
      <c r="E14" s="45">
        <v>5110</v>
      </c>
      <c r="F14" s="44">
        <v>3966</v>
      </c>
      <c r="G14" s="44">
        <v>0</v>
      </c>
      <c r="H14" s="44">
        <v>0</v>
      </c>
      <c r="I14" s="44">
        <v>0</v>
      </c>
      <c r="J14" s="44">
        <v>0</v>
      </c>
      <c r="K14" s="44">
        <v>0</v>
      </c>
      <c r="L14" s="44">
        <v>13934</v>
      </c>
      <c r="M14" s="44">
        <v>7935</v>
      </c>
      <c r="N14" s="44">
        <v>8764</v>
      </c>
      <c r="O14" s="44">
        <v>51376</v>
      </c>
      <c r="P14" s="60">
        <v>66593</v>
      </c>
      <c r="Q14" s="78">
        <v>0.77149249921162888</v>
      </c>
    </row>
    <row r="15" spans="1:17" ht="24.75" customHeight="1">
      <c r="A15" s="42" t="s">
        <v>177</v>
      </c>
      <c r="B15" s="43" t="s">
        <v>178</v>
      </c>
      <c r="C15" s="44">
        <v>16890</v>
      </c>
      <c r="D15" s="45">
        <v>0</v>
      </c>
      <c r="E15" s="45">
        <v>0</v>
      </c>
      <c r="F15" s="44">
        <v>26280</v>
      </c>
      <c r="G15" s="44">
        <v>57450</v>
      </c>
      <c r="H15" s="44">
        <v>58560</v>
      </c>
      <c r="I15" s="44">
        <v>59760</v>
      </c>
      <c r="J15" s="44">
        <v>52110</v>
      </c>
      <c r="K15" s="44">
        <v>45960</v>
      </c>
      <c r="L15" s="44">
        <v>46260</v>
      </c>
      <c r="M15" s="44">
        <v>19518</v>
      </c>
      <c r="N15" s="44">
        <v>14460</v>
      </c>
      <c r="O15" s="44">
        <v>397248</v>
      </c>
      <c r="P15" s="60">
        <v>392912</v>
      </c>
      <c r="Q15" s="78">
        <v>1.0110355499450259</v>
      </c>
    </row>
    <row r="16" spans="1:17" ht="24.75" customHeight="1">
      <c r="A16" s="42" t="s">
        <v>179</v>
      </c>
      <c r="B16" s="43" t="s">
        <v>180</v>
      </c>
      <c r="C16" s="44">
        <v>0</v>
      </c>
      <c r="D16" s="45">
        <v>5</v>
      </c>
      <c r="E16" s="45">
        <v>6</v>
      </c>
      <c r="F16" s="44">
        <v>54</v>
      </c>
      <c r="G16" s="44">
        <v>246</v>
      </c>
      <c r="H16" s="44">
        <v>91</v>
      </c>
      <c r="I16" s="44">
        <v>273</v>
      </c>
      <c r="J16" s="44">
        <v>547</v>
      </c>
      <c r="K16" s="44">
        <v>1436</v>
      </c>
      <c r="L16" s="44">
        <v>2087</v>
      </c>
      <c r="M16" s="44">
        <v>1162</v>
      </c>
      <c r="N16" s="44">
        <v>298</v>
      </c>
      <c r="O16" s="44">
        <v>6205</v>
      </c>
      <c r="P16" s="60">
        <v>4711</v>
      </c>
      <c r="Q16" s="78">
        <v>1.3171301209934196</v>
      </c>
    </row>
    <row r="17" spans="1:17" ht="24.75" customHeight="1">
      <c r="A17" s="42" t="s">
        <v>181</v>
      </c>
      <c r="B17" s="43" t="s">
        <v>182</v>
      </c>
      <c r="C17" s="44">
        <v>11462</v>
      </c>
      <c r="D17" s="45">
        <v>7369</v>
      </c>
      <c r="E17" s="45">
        <v>8117</v>
      </c>
      <c r="F17" s="44">
        <v>6753</v>
      </c>
      <c r="G17" s="44">
        <v>12670</v>
      </c>
      <c r="H17" s="44">
        <v>18340</v>
      </c>
      <c r="I17" s="44">
        <v>706</v>
      </c>
      <c r="J17" s="44">
        <v>309</v>
      </c>
      <c r="K17" s="44">
        <v>6636</v>
      </c>
      <c r="L17" s="44">
        <v>3859</v>
      </c>
      <c r="M17" s="44">
        <v>3760</v>
      </c>
      <c r="N17" s="44">
        <v>4989</v>
      </c>
      <c r="O17" s="44">
        <v>84970</v>
      </c>
      <c r="P17" s="60">
        <v>96007</v>
      </c>
      <c r="Q17" s="78">
        <v>0.88503963252679496</v>
      </c>
    </row>
    <row r="18" spans="1:17" ht="24.75" customHeight="1">
      <c r="A18" s="42" t="s">
        <v>183</v>
      </c>
      <c r="B18" s="43" t="s">
        <v>184</v>
      </c>
      <c r="C18" s="44">
        <v>1404</v>
      </c>
      <c r="D18" s="45">
        <v>921</v>
      </c>
      <c r="E18" s="45">
        <v>1466</v>
      </c>
      <c r="F18" s="44">
        <v>851</v>
      </c>
      <c r="G18" s="44">
        <v>319</v>
      </c>
      <c r="H18" s="44">
        <v>597</v>
      </c>
      <c r="I18" s="44">
        <v>520</v>
      </c>
      <c r="J18" s="44">
        <v>986</v>
      </c>
      <c r="K18" s="44">
        <v>534</v>
      </c>
      <c r="L18" s="44">
        <v>0</v>
      </c>
      <c r="M18" s="44">
        <v>0</v>
      </c>
      <c r="N18" s="44">
        <v>1426</v>
      </c>
      <c r="O18" s="44">
        <v>9024</v>
      </c>
      <c r="P18" s="60">
        <v>11744</v>
      </c>
      <c r="Q18" s="78">
        <v>0.76839237057220711</v>
      </c>
    </row>
    <row r="19" spans="1:17" ht="24.75" customHeight="1">
      <c r="A19" s="42" t="s">
        <v>185</v>
      </c>
      <c r="B19" s="43" t="s">
        <v>186</v>
      </c>
      <c r="C19" s="44">
        <v>876</v>
      </c>
      <c r="D19" s="45">
        <v>486</v>
      </c>
      <c r="E19" s="45">
        <v>179</v>
      </c>
      <c r="F19" s="44">
        <v>207</v>
      </c>
      <c r="G19" s="44">
        <v>287</v>
      </c>
      <c r="H19" s="44">
        <v>2968</v>
      </c>
      <c r="I19" s="44">
        <v>7932</v>
      </c>
      <c r="J19" s="44">
        <v>8930</v>
      </c>
      <c r="K19" s="44">
        <v>11565</v>
      </c>
      <c r="L19" s="44">
        <v>7054</v>
      </c>
      <c r="M19" s="44">
        <v>2678</v>
      </c>
      <c r="N19" s="44">
        <v>2006</v>
      </c>
      <c r="O19" s="44">
        <v>45168</v>
      </c>
      <c r="P19" s="60">
        <v>41467</v>
      </c>
      <c r="Q19" s="78">
        <v>1.0892516941182144</v>
      </c>
    </row>
    <row r="20" spans="1:17" ht="24.75" customHeight="1">
      <c r="A20" s="42" t="s">
        <v>187</v>
      </c>
      <c r="B20" s="43" t="s">
        <v>188</v>
      </c>
      <c r="C20" s="44">
        <v>0</v>
      </c>
      <c r="D20" s="45">
        <v>0</v>
      </c>
      <c r="E20" s="45">
        <v>0</v>
      </c>
      <c r="F20" s="44">
        <v>0</v>
      </c>
      <c r="G20" s="44">
        <v>786</v>
      </c>
      <c r="H20" s="44">
        <v>35747</v>
      </c>
      <c r="I20" s="44">
        <v>54429</v>
      </c>
      <c r="J20" s="44">
        <v>46633</v>
      </c>
      <c r="K20" s="44">
        <v>10</v>
      </c>
      <c r="L20" s="44">
        <v>10</v>
      </c>
      <c r="M20" s="44">
        <v>0</v>
      </c>
      <c r="N20" s="44">
        <v>0</v>
      </c>
      <c r="O20" s="44">
        <v>137615</v>
      </c>
      <c r="P20" s="60">
        <v>202024</v>
      </c>
      <c r="Q20" s="78">
        <v>0.68118144378885681</v>
      </c>
    </row>
    <row r="21" spans="1:17" ht="24.75" customHeight="1">
      <c r="A21" s="42" t="s">
        <v>189</v>
      </c>
      <c r="B21" s="43" t="s">
        <v>190</v>
      </c>
      <c r="C21" s="44">
        <v>0</v>
      </c>
      <c r="D21" s="45">
        <v>0</v>
      </c>
      <c r="E21" s="45">
        <v>0</v>
      </c>
      <c r="F21" s="44">
        <v>0</v>
      </c>
      <c r="G21" s="44">
        <v>0</v>
      </c>
      <c r="H21" s="44">
        <v>10</v>
      </c>
      <c r="I21" s="44">
        <v>0</v>
      </c>
      <c r="J21" s="44">
        <v>0</v>
      </c>
      <c r="K21" s="44">
        <v>0</v>
      </c>
      <c r="L21" s="44">
        <v>0</v>
      </c>
      <c r="M21" s="44">
        <v>0</v>
      </c>
      <c r="N21" s="44">
        <v>0</v>
      </c>
      <c r="O21" s="44">
        <v>10</v>
      </c>
      <c r="P21" s="60">
        <v>671</v>
      </c>
      <c r="Q21" s="78">
        <v>1.4903129657228018E-2</v>
      </c>
    </row>
    <row r="22" spans="1:17" ht="24.75" customHeight="1">
      <c r="A22" s="42" t="s">
        <v>191</v>
      </c>
      <c r="B22" s="43" t="s">
        <v>192</v>
      </c>
      <c r="C22" s="44">
        <v>199</v>
      </c>
      <c r="D22" s="45">
        <v>94</v>
      </c>
      <c r="E22" s="45">
        <v>200</v>
      </c>
      <c r="F22" s="44">
        <v>190</v>
      </c>
      <c r="G22" s="44">
        <v>669</v>
      </c>
      <c r="H22" s="44">
        <v>15664</v>
      </c>
      <c r="I22" s="44">
        <v>17868</v>
      </c>
      <c r="J22" s="44">
        <v>15434</v>
      </c>
      <c r="K22" s="44">
        <v>1724</v>
      </c>
      <c r="L22" s="44">
        <v>1725</v>
      </c>
      <c r="M22" s="44">
        <v>1068</v>
      </c>
      <c r="N22" s="44">
        <v>498</v>
      </c>
      <c r="O22" s="44">
        <v>55333</v>
      </c>
      <c r="P22" s="60">
        <v>65037</v>
      </c>
      <c r="Q22" s="78">
        <v>0.85079262573611947</v>
      </c>
    </row>
    <row r="23" spans="1:17" ht="24.75" customHeight="1">
      <c r="A23" s="42" t="s">
        <v>193</v>
      </c>
      <c r="B23" s="43" t="s">
        <v>194</v>
      </c>
      <c r="C23" s="44">
        <v>0</v>
      </c>
      <c r="D23" s="45">
        <v>0</v>
      </c>
      <c r="E23" s="45">
        <v>0</v>
      </c>
      <c r="F23" s="44">
        <v>1117</v>
      </c>
      <c r="G23" s="44">
        <v>1553</v>
      </c>
      <c r="H23" s="44">
        <v>7</v>
      </c>
      <c r="I23" s="44">
        <v>0</v>
      </c>
      <c r="J23" s="44">
        <v>16</v>
      </c>
      <c r="K23" s="44">
        <v>41</v>
      </c>
      <c r="L23" s="44">
        <v>0</v>
      </c>
      <c r="M23" s="44">
        <v>0</v>
      </c>
      <c r="N23" s="44">
        <v>0</v>
      </c>
      <c r="O23" s="44">
        <v>2734</v>
      </c>
      <c r="P23" s="60">
        <v>2751</v>
      </c>
      <c r="Q23" s="78">
        <v>0.99382042893493272</v>
      </c>
    </row>
    <row r="24" spans="1:17" ht="24.75" customHeight="1">
      <c r="A24" s="42" t="s">
        <v>195</v>
      </c>
      <c r="B24" s="43" t="s">
        <v>196</v>
      </c>
      <c r="C24" s="44">
        <v>404</v>
      </c>
      <c r="D24" s="45">
        <v>171</v>
      </c>
      <c r="E24" s="45">
        <v>59</v>
      </c>
      <c r="F24" s="44">
        <v>0</v>
      </c>
      <c r="G24" s="44">
        <v>0</v>
      </c>
      <c r="H24" s="44">
        <v>0</v>
      </c>
      <c r="I24" s="44">
        <v>0</v>
      </c>
      <c r="J24" s="44">
        <v>0</v>
      </c>
      <c r="K24" s="44">
        <v>0</v>
      </c>
      <c r="L24" s="44">
        <v>0</v>
      </c>
      <c r="M24" s="44">
        <v>0</v>
      </c>
      <c r="N24" s="44">
        <v>185</v>
      </c>
      <c r="O24" s="44">
        <v>819</v>
      </c>
      <c r="P24" s="60">
        <v>740</v>
      </c>
      <c r="Q24" s="78">
        <v>1.1067567567567567</v>
      </c>
    </row>
    <row r="25" spans="1:17" ht="24.75" customHeight="1">
      <c r="A25" s="61" t="s">
        <v>197</v>
      </c>
      <c r="B25" s="62" t="s">
        <v>198</v>
      </c>
      <c r="C25" s="63">
        <v>113</v>
      </c>
      <c r="D25" s="64">
        <v>541</v>
      </c>
      <c r="E25" s="64">
        <v>839</v>
      </c>
      <c r="F25" s="63">
        <v>1422</v>
      </c>
      <c r="G25" s="63">
        <v>1080</v>
      </c>
      <c r="H25" s="63">
        <v>1088</v>
      </c>
      <c r="I25" s="63">
        <v>2507</v>
      </c>
      <c r="J25" s="63">
        <v>300</v>
      </c>
      <c r="K25" s="63">
        <v>55</v>
      </c>
      <c r="L25" s="63">
        <v>171</v>
      </c>
      <c r="M25" s="63">
        <v>104</v>
      </c>
      <c r="N25" s="63">
        <v>241</v>
      </c>
      <c r="O25" s="63">
        <v>8461</v>
      </c>
      <c r="P25" s="65">
        <v>19657</v>
      </c>
      <c r="Q25" s="86">
        <v>0.43043190720862795</v>
      </c>
    </row>
    <row r="26" spans="1:17" ht="24.75" customHeight="1">
      <c r="A26" s="665" t="s">
        <v>199</v>
      </c>
      <c r="B26" s="665"/>
      <c r="C26" s="66">
        <v>708650</v>
      </c>
      <c r="D26" s="67">
        <v>286888</v>
      </c>
      <c r="E26" s="67">
        <v>281887</v>
      </c>
      <c r="F26" s="66">
        <v>244562</v>
      </c>
      <c r="G26" s="66">
        <v>595662</v>
      </c>
      <c r="H26" s="66">
        <v>857459</v>
      </c>
      <c r="I26" s="66">
        <v>437638</v>
      </c>
      <c r="J26" s="66">
        <v>526013</v>
      </c>
      <c r="K26" s="66">
        <v>676290</v>
      </c>
      <c r="L26" s="66">
        <v>399976</v>
      </c>
      <c r="M26" s="66">
        <v>543637</v>
      </c>
      <c r="N26" s="66">
        <v>745202</v>
      </c>
      <c r="O26" s="68">
        <v>6303864</v>
      </c>
      <c r="P26" s="69">
        <v>5751668</v>
      </c>
      <c r="Q26" s="82">
        <v>1.0960062367994814</v>
      </c>
    </row>
    <row r="27" spans="1:17" ht="24.75" customHeight="1">
      <c r="A27" s="666" t="s">
        <v>1317</v>
      </c>
      <c r="B27" s="666"/>
      <c r="C27" s="44">
        <v>312910</v>
      </c>
      <c r="D27" s="45">
        <v>362733</v>
      </c>
      <c r="E27" s="45">
        <v>226729</v>
      </c>
      <c r="F27" s="44">
        <v>168923</v>
      </c>
      <c r="G27" s="44">
        <v>540921</v>
      </c>
      <c r="H27" s="44">
        <v>852696</v>
      </c>
      <c r="I27" s="44">
        <v>849849</v>
      </c>
      <c r="J27" s="44">
        <v>474111</v>
      </c>
      <c r="K27" s="44">
        <v>554374</v>
      </c>
      <c r="L27" s="44">
        <v>505650</v>
      </c>
      <c r="M27" s="44">
        <v>598886</v>
      </c>
      <c r="N27" s="44">
        <v>303886</v>
      </c>
      <c r="O27" s="44">
        <v>5751668</v>
      </c>
      <c r="P27" s="70"/>
      <c r="Q27" s="46"/>
    </row>
    <row r="28" spans="1:17" ht="24.75" customHeight="1">
      <c r="A28" s="667" t="s">
        <v>200</v>
      </c>
      <c r="B28" s="667"/>
      <c r="C28" s="71">
        <v>2.2647087021827361</v>
      </c>
      <c r="D28" s="72">
        <v>0.79090681024334708</v>
      </c>
      <c r="E28" s="72">
        <v>1.2432772164125454</v>
      </c>
      <c r="F28" s="71">
        <v>1.4477720618269863</v>
      </c>
      <c r="G28" s="71">
        <v>1.1011996206470076</v>
      </c>
      <c r="H28" s="71">
        <v>1.0055858125287325</v>
      </c>
      <c r="I28" s="71">
        <v>0.51495971637314397</v>
      </c>
      <c r="J28" s="71">
        <v>1.1094722543876856</v>
      </c>
      <c r="K28" s="71">
        <v>1.2199165184514424</v>
      </c>
      <c r="L28" s="71">
        <v>0.79101354691980619</v>
      </c>
      <c r="M28" s="71">
        <v>0.90774705035682923</v>
      </c>
      <c r="N28" s="71">
        <v>2.4522419591557361</v>
      </c>
      <c r="O28" s="71">
        <v>1.0960062367994814</v>
      </c>
      <c r="P28" s="73"/>
      <c r="Q28" s="51"/>
    </row>
    <row r="29" spans="1:17" ht="24.75" customHeight="1">
      <c r="P29" s="661" t="s">
        <v>1801</v>
      </c>
      <c r="Q29" s="661"/>
    </row>
  </sheetData>
  <sheetProtection selectLockedCells="1" selectUnlockedCells="1"/>
  <mergeCells count="6">
    <mergeCell ref="P29:Q29"/>
    <mergeCell ref="O1:Q1"/>
    <mergeCell ref="A2:B2"/>
    <mergeCell ref="A26:B26"/>
    <mergeCell ref="A27:B27"/>
    <mergeCell ref="A28:B28"/>
  </mergeCells>
  <phoneticPr fontId="4"/>
  <pageMargins left="0.78740157480314965" right="0.39370078740157483" top="0.39370078740157483" bottom="0.39370078740157483" header="0" footer="0"/>
  <pageSetup paperSize="9" scale="77" firstPageNumber="0" orientation="landscape" horizontalDpi="300" verticalDpi="300" r:id="rId1"/>
  <headerFooter scaleWithDoc="0" alignWithMargins="0">
    <oddFooter>&amp;C&amp;"ＭＳ 明朝,標準"－８－</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Q26"/>
  <sheetViews>
    <sheetView view="pageLayout" zoomScaleNormal="100" workbookViewId="0">
      <selection activeCell="P25" sqref="P25"/>
    </sheetView>
  </sheetViews>
  <sheetFormatPr defaultColWidth="9" defaultRowHeight="14.4"/>
  <cols>
    <col min="1" max="1" width="4.33203125" style="38" customWidth="1"/>
    <col min="2" max="2" width="18.33203125" style="13" customWidth="1"/>
    <col min="3" max="14" width="8.77734375" style="13" customWidth="1"/>
    <col min="15" max="16" width="9.6640625" style="13" customWidth="1"/>
    <col min="17" max="17" width="8.77734375" style="13" customWidth="1"/>
    <col min="18" max="18" width="13.6640625" style="13" customWidth="1"/>
    <col min="19" max="16384" width="9" style="13"/>
  </cols>
  <sheetData>
    <row r="1" spans="1:17" ht="29.95" customHeight="1"/>
    <row r="2" spans="1:17" s="37" customFormat="1" ht="28" customHeight="1">
      <c r="A2" s="668" t="s">
        <v>201</v>
      </c>
      <c r="B2" s="668"/>
      <c r="C2" s="668"/>
    </row>
    <row r="3" spans="1:17" ht="24.9" customHeight="1">
      <c r="A3" s="669" t="s">
        <v>1319</v>
      </c>
      <c r="B3" s="669"/>
      <c r="C3" s="669"/>
      <c r="D3" s="669"/>
      <c r="E3" s="669"/>
      <c r="F3" s="669"/>
      <c r="G3" s="669"/>
      <c r="H3" s="669"/>
      <c r="I3" s="669"/>
      <c r="J3" s="669"/>
      <c r="K3" s="669"/>
      <c r="L3" s="669"/>
      <c r="M3" s="669"/>
      <c r="N3" s="669"/>
      <c r="O3" s="669"/>
      <c r="P3" s="669"/>
      <c r="Q3" s="669"/>
    </row>
    <row r="4" spans="1:17" ht="24.9" customHeight="1">
      <c r="A4" s="669" t="s">
        <v>1880</v>
      </c>
      <c r="B4" s="669"/>
      <c r="C4" s="669"/>
      <c r="D4" s="669"/>
      <c r="E4" s="669"/>
      <c r="F4" s="669"/>
      <c r="G4" s="669"/>
      <c r="H4" s="669"/>
      <c r="I4" s="669"/>
      <c r="J4" s="669"/>
      <c r="K4" s="669"/>
      <c r="L4" s="669"/>
      <c r="M4" s="669"/>
      <c r="N4" s="669"/>
      <c r="O4" s="669"/>
      <c r="P4" s="669"/>
      <c r="Q4" s="669"/>
    </row>
    <row r="5" spans="1:17" ht="24.55" customHeight="1">
      <c r="A5" s="669" t="s">
        <v>1881</v>
      </c>
      <c r="B5" s="669"/>
      <c r="C5" s="669"/>
      <c r="D5" s="669"/>
      <c r="E5" s="669"/>
      <c r="F5" s="669"/>
      <c r="G5" s="669"/>
      <c r="H5" s="669"/>
      <c r="I5" s="669"/>
      <c r="J5" s="669"/>
      <c r="K5" s="669"/>
      <c r="L5" s="669"/>
      <c r="M5" s="669"/>
      <c r="N5" s="669"/>
      <c r="O5" s="669"/>
      <c r="P5" s="669"/>
      <c r="Q5" s="669"/>
    </row>
    <row r="6" spans="1:17" ht="19.5" customHeight="1">
      <c r="O6" s="662" t="s">
        <v>1318</v>
      </c>
      <c r="P6" s="662"/>
      <c r="Q6" s="662"/>
    </row>
    <row r="7" spans="1:17" s="41" customFormat="1" ht="29.95" customHeight="1">
      <c r="A7" s="658" t="s">
        <v>1132</v>
      </c>
      <c r="B7" s="658"/>
      <c r="C7" s="52" t="s">
        <v>202</v>
      </c>
      <c r="D7" s="52" t="s">
        <v>203</v>
      </c>
      <c r="E7" s="52" t="s">
        <v>204</v>
      </c>
      <c r="F7" s="52" t="s">
        <v>205</v>
      </c>
      <c r="G7" s="52" t="s">
        <v>206</v>
      </c>
      <c r="H7" s="52" t="s">
        <v>207</v>
      </c>
      <c r="I7" s="52" t="s">
        <v>208</v>
      </c>
      <c r="J7" s="52" t="s">
        <v>209</v>
      </c>
      <c r="K7" s="52" t="s">
        <v>210</v>
      </c>
      <c r="L7" s="52" t="s">
        <v>211</v>
      </c>
      <c r="M7" s="52" t="s">
        <v>212</v>
      </c>
      <c r="N7" s="52" t="s">
        <v>213</v>
      </c>
      <c r="O7" s="52" t="s">
        <v>117</v>
      </c>
      <c r="P7" s="53" t="s">
        <v>1311</v>
      </c>
      <c r="Q7" s="54" t="s">
        <v>118</v>
      </c>
    </row>
    <row r="8" spans="1:17" ht="24.9" customHeight="1">
      <c r="A8" s="55" t="s">
        <v>119</v>
      </c>
      <c r="B8" s="458" t="s">
        <v>120</v>
      </c>
      <c r="C8" s="459">
        <v>0</v>
      </c>
      <c r="D8" s="460">
        <v>0</v>
      </c>
      <c r="E8" s="460">
        <v>0</v>
      </c>
      <c r="F8" s="459">
        <v>0</v>
      </c>
      <c r="G8" s="459">
        <v>0</v>
      </c>
      <c r="H8" s="459">
        <v>0</v>
      </c>
      <c r="I8" s="459">
        <v>0</v>
      </c>
      <c r="J8" s="459">
        <v>0</v>
      </c>
      <c r="K8" s="459">
        <v>708</v>
      </c>
      <c r="L8" s="459">
        <v>11617</v>
      </c>
      <c r="M8" s="459">
        <v>43370</v>
      </c>
      <c r="N8" s="459">
        <v>12130</v>
      </c>
      <c r="O8" s="459">
        <v>67825</v>
      </c>
      <c r="P8" s="59">
        <v>71375</v>
      </c>
      <c r="Q8" s="94">
        <v>0.95026269702276711</v>
      </c>
    </row>
    <row r="9" spans="1:17" ht="24.9" customHeight="1">
      <c r="A9" s="42" t="s">
        <v>121</v>
      </c>
      <c r="B9" s="43" t="s">
        <v>122</v>
      </c>
      <c r="C9" s="44">
        <v>0</v>
      </c>
      <c r="D9" s="45">
        <v>9</v>
      </c>
      <c r="E9" s="45">
        <v>1245</v>
      </c>
      <c r="F9" s="44">
        <v>2935</v>
      </c>
      <c r="G9" s="44">
        <v>1668</v>
      </c>
      <c r="H9" s="44">
        <v>162</v>
      </c>
      <c r="I9" s="44">
        <v>3</v>
      </c>
      <c r="J9" s="44">
        <v>0</v>
      </c>
      <c r="K9" s="44">
        <v>0</v>
      </c>
      <c r="L9" s="44">
        <v>0</v>
      </c>
      <c r="M9" s="44">
        <v>1</v>
      </c>
      <c r="N9" s="44">
        <v>21</v>
      </c>
      <c r="O9" s="44">
        <v>6044</v>
      </c>
      <c r="P9" s="60">
        <v>7854</v>
      </c>
      <c r="Q9" s="78">
        <v>0.76954418130888724</v>
      </c>
    </row>
    <row r="10" spans="1:17" ht="24.9" customHeight="1">
      <c r="A10" s="42" t="s">
        <v>123</v>
      </c>
      <c r="B10" s="43" t="s">
        <v>124</v>
      </c>
      <c r="C10" s="44">
        <v>9382</v>
      </c>
      <c r="D10" s="45">
        <v>7057</v>
      </c>
      <c r="E10" s="45">
        <v>14918</v>
      </c>
      <c r="F10" s="44">
        <v>25320</v>
      </c>
      <c r="G10" s="44">
        <v>43564</v>
      </c>
      <c r="H10" s="44">
        <v>30874</v>
      </c>
      <c r="I10" s="44">
        <v>24914</v>
      </c>
      <c r="J10" s="44">
        <v>25218</v>
      </c>
      <c r="K10" s="44">
        <v>27601</v>
      </c>
      <c r="L10" s="44">
        <v>25240</v>
      </c>
      <c r="M10" s="44">
        <v>18937</v>
      </c>
      <c r="N10" s="44">
        <v>26641</v>
      </c>
      <c r="O10" s="44">
        <v>279666</v>
      </c>
      <c r="P10" s="60">
        <v>266153</v>
      </c>
      <c r="Q10" s="78">
        <v>1.050771548695675</v>
      </c>
    </row>
    <row r="11" spans="1:17" ht="24.9" customHeight="1">
      <c r="A11" s="42" t="s">
        <v>125</v>
      </c>
      <c r="B11" s="43" t="s">
        <v>126</v>
      </c>
      <c r="C11" s="44">
        <v>539</v>
      </c>
      <c r="D11" s="45">
        <v>498</v>
      </c>
      <c r="E11" s="45">
        <v>4498</v>
      </c>
      <c r="F11" s="44">
        <v>1716</v>
      </c>
      <c r="G11" s="44">
        <v>1149</v>
      </c>
      <c r="H11" s="44">
        <v>11592</v>
      </c>
      <c r="I11" s="44">
        <v>176</v>
      </c>
      <c r="J11" s="44">
        <v>2</v>
      </c>
      <c r="K11" s="44">
        <v>8860</v>
      </c>
      <c r="L11" s="44">
        <v>1900</v>
      </c>
      <c r="M11" s="44">
        <v>1234</v>
      </c>
      <c r="N11" s="44">
        <v>2957</v>
      </c>
      <c r="O11" s="44">
        <v>35121</v>
      </c>
      <c r="P11" s="60">
        <v>39771</v>
      </c>
      <c r="Q11" s="78">
        <v>0.88308063664479142</v>
      </c>
    </row>
    <row r="12" spans="1:17" ht="24.9" customHeight="1">
      <c r="A12" s="42" t="s">
        <v>127</v>
      </c>
      <c r="B12" s="43" t="s">
        <v>128</v>
      </c>
      <c r="C12" s="44">
        <v>3340</v>
      </c>
      <c r="D12" s="45">
        <v>2606</v>
      </c>
      <c r="E12" s="45">
        <v>6629</v>
      </c>
      <c r="F12" s="44">
        <v>7856</v>
      </c>
      <c r="G12" s="44">
        <v>10190</v>
      </c>
      <c r="H12" s="44">
        <v>14204</v>
      </c>
      <c r="I12" s="44">
        <v>1240</v>
      </c>
      <c r="J12" s="44">
        <v>1093</v>
      </c>
      <c r="K12" s="44">
        <v>18578</v>
      </c>
      <c r="L12" s="44">
        <v>6656</v>
      </c>
      <c r="M12" s="44">
        <v>3682</v>
      </c>
      <c r="N12" s="44">
        <v>5004</v>
      </c>
      <c r="O12" s="44">
        <v>81078</v>
      </c>
      <c r="P12" s="60">
        <v>88750</v>
      </c>
      <c r="Q12" s="78">
        <v>0.91355492957746476</v>
      </c>
    </row>
    <row r="13" spans="1:17" ht="24.9" customHeight="1">
      <c r="A13" s="42" t="s">
        <v>129</v>
      </c>
      <c r="B13" s="43" t="s">
        <v>130</v>
      </c>
      <c r="C13" s="44">
        <v>3669</v>
      </c>
      <c r="D13" s="45">
        <v>2911</v>
      </c>
      <c r="E13" s="45">
        <v>6581</v>
      </c>
      <c r="F13" s="44">
        <v>6853</v>
      </c>
      <c r="G13" s="44">
        <v>10097</v>
      </c>
      <c r="H13" s="44">
        <v>7212</v>
      </c>
      <c r="I13" s="44">
        <v>482</v>
      </c>
      <c r="J13" s="44">
        <v>695</v>
      </c>
      <c r="K13" s="44">
        <v>5397</v>
      </c>
      <c r="L13" s="44">
        <v>8309</v>
      </c>
      <c r="M13" s="44">
        <v>3482</v>
      </c>
      <c r="N13" s="44">
        <v>4928</v>
      </c>
      <c r="O13" s="44">
        <v>60616</v>
      </c>
      <c r="P13" s="60">
        <v>65338</v>
      </c>
      <c r="Q13" s="78">
        <v>0.92772965196363522</v>
      </c>
    </row>
    <row r="14" spans="1:17" ht="24.9" customHeight="1">
      <c r="A14" s="42" t="s">
        <v>131</v>
      </c>
      <c r="B14" s="43" t="s">
        <v>132</v>
      </c>
      <c r="C14" s="44">
        <v>32</v>
      </c>
      <c r="D14" s="45">
        <v>93</v>
      </c>
      <c r="E14" s="45">
        <v>138</v>
      </c>
      <c r="F14" s="44">
        <v>34</v>
      </c>
      <c r="G14" s="44">
        <v>2</v>
      </c>
      <c r="H14" s="44">
        <v>112</v>
      </c>
      <c r="I14" s="44">
        <v>0</v>
      </c>
      <c r="J14" s="44">
        <v>3</v>
      </c>
      <c r="K14" s="44">
        <v>300</v>
      </c>
      <c r="L14" s="44">
        <v>80</v>
      </c>
      <c r="M14" s="44">
        <v>65</v>
      </c>
      <c r="N14" s="44">
        <v>125</v>
      </c>
      <c r="O14" s="44">
        <v>984</v>
      </c>
      <c r="P14" s="60">
        <v>1183</v>
      </c>
      <c r="Q14" s="78">
        <v>0.83178360101437021</v>
      </c>
    </row>
    <row r="15" spans="1:17" ht="24.9" customHeight="1">
      <c r="A15" s="42" t="s">
        <v>133</v>
      </c>
      <c r="B15" s="43" t="s">
        <v>134</v>
      </c>
      <c r="C15" s="44">
        <v>54564</v>
      </c>
      <c r="D15" s="45">
        <v>39986</v>
      </c>
      <c r="E15" s="45">
        <v>8078</v>
      </c>
      <c r="F15" s="44">
        <v>1663</v>
      </c>
      <c r="G15" s="44">
        <v>724</v>
      </c>
      <c r="H15" s="44">
        <v>404</v>
      </c>
      <c r="I15" s="44">
        <v>12</v>
      </c>
      <c r="J15" s="44">
        <v>172</v>
      </c>
      <c r="K15" s="44">
        <v>3329</v>
      </c>
      <c r="L15" s="44">
        <v>8610</v>
      </c>
      <c r="M15" s="44">
        <v>4449</v>
      </c>
      <c r="N15" s="44">
        <v>10312</v>
      </c>
      <c r="O15" s="44">
        <v>132303</v>
      </c>
      <c r="P15" s="60">
        <v>135174</v>
      </c>
      <c r="Q15" s="78">
        <v>0.97876070842025831</v>
      </c>
    </row>
    <row r="16" spans="1:17" ht="24.9" customHeight="1">
      <c r="A16" s="42" t="s">
        <v>135</v>
      </c>
      <c r="B16" s="43" t="s">
        <v>136</v>
      </c>
      <c r="C16" s="44">
        <v>4375</v>
      </c>
      <c r="D16" s="45">
        <v>2572</v>
      </c>
      <c r="E16" s="45">
        <v>1380</v>
      </c>
      <c r="F16" s="44">
        <v>73</v>
      </c>
      <c r="G16" s="44">
        <v>74</v>
      </c>
      <c r="H16" s="44">
        <v>97</v>
      </c>
      <c r="I16" s="44">
        <v>0</v>
      </c>
      <c r="J16" s="44">
        <v>10</v>
      </c>
      <c r="K16" s="44">
        <v>2570</v>
      </c>
      <c r="L16" s="44">
        <v>2266</v>
      </c>
      <c r="M16" s="44">
        <v>495</v>
      </c>
      <c r="N16" s="44">
        <v>266</v>
      </c>
      <c r="O16" s="44">
        <v>14178</v>
      </c>
      <c r="P16" s="60">
        <v>16107</v>
      </c>
      <c r="Q16" s="78">
        <v>0.88023840566213452</v>
      </c>
    </row>
    <row r="17" spans="1:17" ht="24.9" customHeight="1">
      <c r="A17" s="42" t="s">
        <v>137</v>
      </c>
      <c r="B17" s="43" t="s">
        <v>138</v>
      </c>
      <c r="C17" s="44">
        <v>14</v>
      </c>
      <c r="D17" s="45">
        <v>7</v>
      </c>
      <c r="E17" s="45">
        <v>16</v>
      </c>
      <c r="F17" s="44">
        <v>22</v>
      </c>
      <c r="G17" s="44">
        <v>31</v>
      </c>
      <c r="H17" s="44">
        <v>1344</v>
      </c>
      <c r="I17" s="44">
        <v>55</v>
      </c>
      <c r="J17" s="44">
        <v>24</v>
      </c>
      <c r="K17" s="44">
        <v>1589</v>
      </c>
      <c r="L17" s="44">
        <v>4773</v>
      </c>
      <c r="M17" s="44">
        <v>441</v>
      </c>
      <c r="N17" s="44">
        <v>305</v>
      </c>
      <c r="O17" s="44">
        <v>8621</v>
      </c>
      <c r="P17" s="60">
        <v>10887</v>
      </c>
      <c r="Q17" s="78">
        <v>0.79186185358684669</v>
      </c>
    </row>
    <row r="18" spans="1:17" ht="24.9" customHeight="1">
      <c r="A18" s="42" t="s">
        <v>139</v>
      </c>
      <c r="B18" s="43" t="s">
        <v>140</v>
      </c>
      <c r="C18" s="44">
        <v>728</v>
      </c>
      <c r="D18" s="45">
        <v>643</v>
      </c>
      <c r="E18" s="45">
        <v>1314</v>
      </c>
      <c r="F18" s="44">
        <v>207</v>
      </c>
      <c r="G18" s="44">
        <v>2</v>
      </c>
      <c r="H18" s="44">
        <v>0</v>
      </c>
      <c r="I18" s="44">
        <v>0</v>
      </c>
      <c r="J18" s="44">
        <v>0</v>
      </c>
      <c r="K18" s="44">
        <v>1</v>
      </c>
      <c r="L18" s="44">
        <v>0</v>
      </c>
      <c r="M18" s="44">
        <v>4</v>
      </c>
      <c r="N18" s="44">
        <v>28</v>
      </c>
      <c r="O18" s="44">
        <v>2927</v>
      </c>
      <c r="P18" s="60">
        <v>2817</v>
      </c>
      <c r="Q18" s="78">
        <v>1.0390486332978346</v>
      </c>
    </row>
    <row r="19" spans="1:17" ht="24.9" customHeight="1">
      <c r="A19" s="42" t="s">
        <v>141</v>
      </c>
      <c r="B19" s="43" t="s">
        <v>142</v>
      </c>
      <c r="C19" s="44">
        <v>10435</v>
      </c>
      <c r="D19" s="45">
        <v>10612</v>
      </c>
      <c r="E19" s="45">
        <v>12114</v>
      </c>
      <c r="F19" s="44">
        <v>5177</v>
      </c>
      <c r="G19" s="44">
        <v>1812</v>
      </c>
      <c r="H19" s="44">
        <v>1868</v>
      </c>
      <c r="I19" s="44">
        <v>10</v>
      </c>
      <c r="J19" s="44">
        <v>12</v>
      </c>
      <c r="K19" s="44">
        <v>2228</v>
      </c>
      <c r="L19" s="44">
        <v>8592</v>
      </c>
      <c r="M19" s="44">
        <v>25227</v>
      </c>
      <c r="N19" s="44">
        <v>25824</v>
      </c>
      <c r="O19" s="44">
        <v>103911</v>
      </c>
      <c r="P19" s="60">
        <v>111126</v>
      </c>
      <c r="Q19" s="78">
        <v>0.93507370012418334</v>
      </c>
    </row>
    <row r="20" spans="1:17" ht="24.9" customHeight="1">
      <c r="A20" s="42" t="s">
        <v>143</v>
      </c>
      <c r="B20" s="43" t="s">
        <v>144</v>
      </c>
      <c r="C20" s="44">
        <v>3445</v>
      </c>
      <c r="D20" s="45">
        <v>3393</v>
      </c>
      <c r="E20" s="45">
        <v>3372</v>
      </c>
      <c r="F20" s="44">
        <v>1762</v>
      </c>
      <c r="G20" s="44">
        <v>1521</v>
      </c>
      <c r="H20" s="44">
        <v>796</v>
      </c>
      <c r="I20" s="44">
        <v>6</v>
      </c>
      <c r="J20" s="44">
        <v>0</v>
      </c>
      <c r="K20" s="44">
        <v>3451</v>
      </c>
      <c r="L20" s="44">
        <v>4167</v>
      </c>
      <c r="M20" s="44">
        <v>4337</v>
      </c>
      <c r="N20" s="44">
        <v>9817</v>
      </c>
      <c r="O20" s="44">
        <v>36067</v>
      </c>
      <c r="P20" s="60">
        <v>34754</v>
      </c>
      <c r="Q20" s="78">
        <v>1.0377798239051621</v>
      </c>
    </row>
    <row r="21" spans="1:17" ht="24.9" customHeight="1">
      <c r="A21" s="42" t="s">
        <v>145</v>
      </c>
      <c r="B21" s="43" t="s">
        <v>146</v>
      </c>
      <c r="C21" s="44">
        <v>74</v>
      </c>
      <c r="D21" s="45">
        <v>3</v>
      </c>
      <c r="E21" s="45">
        <v>10</v>
      </c>
      <c r="F21" s="44">
        <v>4984</v>
      </c>
      <c r="G21" s="44">
        <v>2504</v>
      </c>
      <c r="H21" s="44">
        <v>0</v>
      </c>
      <c r="I21" s="44">
        <v>0</v>
      </c>
      <c r="J21" s="44">
        <v>0</v>
      </c>
      <c r="K21" s="44">
        <v>1</v>
      </c>
      <c r="L21" s="44">
        <v>0</v>
      </c>
      <c r="M21" s="44">
        <v>0</v>
      </c>
      <c r="N21" s="44">
        <v>0</v>
      </c>
      <c r="O21" s="44">
        <v>7576</v>
      </c>
      <c r="P21" s="60">
        <v>187</v>
      </c>
      <c r="Q21" s="78">
        <v>40.513368983957221</v>
      </c>
    </row>
    <row r="22" spans="1:17" ht="24.9" customHeight="1">
      <c r="A22" s="42" t="s">
        <v>147</v>
      </c>
      <c r="B22" s="43" t="s">
        <v>148</v>
      </c>
      <c r="C22" s="44">
        <v>719</v>
      </c>
      <c r="D22" s="45">
        <v>135</v>
      </c>
      <c r="E22" s="45">
        <v>269</v>
      </c>
      <c r="F22" s="44">
        <v>499</v>
      </c>
      <c r="G22" s="44">
        <v>6630</v>
      </c>
      <c r="H22" s="44">
        <v>7121</v>
      </c>
      <c r="I22" s="44">
        <v>3543</v>
      </c>
      <c r="J22" s="44">
        <v>1128</v>
      </c>
      <c r="K22" s="44">
        <v>1742</v>
      </c>
      <c r="L22" s="44">
        <v>4616</v>
      </c>
      <c r="M22" s="44">
        <v>5536</v>
      </c>
      <c r="N22" s="44">
        <v>6485</v>
      </c>
      <c r="O22" s="44">
        <v>38423</v>
      </c>
      <c r="P22" s="60">
        <v>47388</v>
      </c>
      <c r="Q22" s="78">
        <v>0.81081708449396472</v>
      </c>
    </row>
    <row r="23" spans="1:17" ht="24.9" customHeight="1">
      <c r="A23" s="42" t="s">
        <v>149</v>
      </c>
      <c r="B23" s="43" t="s">
        <v>150</v>
      </c>
      <c r="C23" s="44">
        <v>1357</v>
      </c>
      <c r="D23" s="45">
        <v>2577</v>
      </c>
      <c r="E23" s="45">
        <v>4686</v>
      </c>
      <c r="F23" s="44">
        <v>9147</v>
      </c>
      <c r="G23" s="44">
        <v>7726</v>
      </c>
      <c r="H23" s="44">
        <v>5154</v>
      </c>
      <c r="I23" s="44">
        <v>2370</v>
      </c>
      <c r="J23" s="44">
        <v>2596</v>
      </c>
      <c r="K23" s="44">
        <v>13692</v>
      </c>
      <c r="L23" s="44">
        <v>2754</v>
      </c>
      <c r="M23" s="44">
        <v>1707</v>
      </c>
      <c r="N23" s="44">
        <v>2537</v>
      </c>
      <c r="O23" s="44">
        <v>56303</v>
      </c>
      <c r="P23" s="60">
        <v>58169</v>
      </c>
      <c r="Q23" s="78">
        <v>0.96792105760800429</v>
      </c>
    </row>
    <row r="24" spans="1:17" ht="24.9" customHeight="1">
      <c r="A24" s="47" t="s">
        <v>151</v>
      </c>
      <c r="B24" s="48" t="s">
        <v>152</v>
      </c>
      <c r="C24" s="49">
        <v>1</v>
      </c>
      <c r="D24" s="50">
        <v>24</v>
      </c>
      <c r="E24" s="50">
        <v>64</v>
      </c>
      <c r="F24" s="49">
        <v>1</v>
      </c>
      <c r="G24" s="49">
        <v>729</v>
      </c>
      <c r="H24" s="49">
        <v>2192</v>
      </c>
      <c r="I24" s="49">
        <v>1526</v>
      </c>
      <c r="J24" s="49">
        <v>1563</v>
      </c>
      <c r="K24" s="49">
        <v>806</v>
      </c>
      <c r="L24" s="49">
        <v>581</v>
      </c>
      <c r="M24" s="49">
        <v>259</v>
      </c>
      <c r="N24" s="49">
        <v>8</v>
      </c>
      <c r="O24" s="49">
        <v>7754</v>
      </c>
      <c r="P24" s="74">
        <v>5576</v>
      </c>
      <c r="Q24" s="75">
        <v>0.90972401341243225</v>
      </c>
    </row>
    <row r="25" spans="1:17" ht="22.75" customHeight="1"/>
    <row r="26" spans="1:17" ht="22.75" customHeight="1"/>
  </sheetData>
  <sheetProtection selectLockedCells="1" selectUnlockedCells="1"/>
  <mergeCells count="6">
    <mergeCell ref="A7:B7"/>
    <mergeCell ref="A2:C2"/>
    <mergeCell ref="A3:Q3"/>
    <mergeCell ref="A4:Q4"/>
    <mergeCell ref="A5:Q5"/>
    <mergeCell ref="O6:Q6"/>
  </mergeCells>
  <phoneticPr fontId="4"/>
  <pageMargins left="0.78740157480314965" right="0.39370078740157483" top="0.39370078740157483" bottom="0.39370078740157483" header="0" footer="0"/>
  <pageSetup paperSize="9" scale="87" firstPageNumber="0" orientation="landscape" r:id="rId1"/>
  <headerFooter scaleWithDoc="0" alignWithMargins="0">
    <oddFooter>&amp;C&amp;"ＭＳ 明朝,標準"－９－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Q29"/>
  <sheetViews>
    <sheetView view="pageLayout" topLeftCell="A16" zoomScaleNormal="100" workbookViewId="0">
      <selection activeCell="P25" sqref="P25"/>
    </sheetView>
  </sheetViews>
  <sheetFormatPr defaultColWidth="9" defaultRowHeight="14.4"/>
  <cols>
    <col min="1" max="1" width="5.33203125" style="13" customWidth="1"/>
    <col min="2" max="2" width="18.33203125" style="13" customWidth="1"/>
    <col min="3" max="14" width="8.77734375" style="13" customWidth="1"/>
    <col min="15" max="16" width="9.88671875" style="13" customWidth="1"/>
    <col min="17" max="17" width="8.77734375" style="13" customWidth="1"/>
    <col min="18" max="16384" width="9" style="13"/>
  </cols>
  <sheetData>
    <row r="1" spans="1:17" ht="15.05" customHeight="1">
      <c r="O1" s="662" t="s">
        <v>1312</v>
      </c>
      <c r="P1" s="662"/>
      <c r="Q1" s="662"/>
    </row>
    <row r="2" spans="1:17" ht="24.05" customHeight="1">
      <c r="A2" s="671" t="s">
        <v>1133</v>
      </c>
      <c r="B2" s="658"/>
      <c r="C2" s="52" t="s">
        <v>202</v>
      </c>
      <c r="D2" s="52" t="s">
        <v>203</v>
      </c>
      <c r="E2" s="52" t="s">
        <v>204</v>
      </c>
      <c r="F2" s="52" t="s">
        <v>205</v>
      </c>
      <c r="G2" s="52" t="s">
        <v>206</v>
      </c>
      <c r="H2" s="52" t="s">
        <v>207</v>
      </c>
      <c r="I2" s="52" t="s">
        <v>208</v>
      </c>
      <c r="J2" s="52" t="s">
        <v>209</v>
      </c>
      <c r="K2" s="52" t="s">
        <v>210</v>
      </c>
      <c r="L2" s="52" t="s">
        <v>211</v>
      </c>
      <c r="M2" s="52" t="s">
        <v>212</v>
      </c>
      <c r="N2" s="52" t="s">
        <v>213</v>
      </c>
      <c r="O2" s="101" t="s">
        <v>117</v>
      </c>
      <c r="P2" s="100" t="s">
        <v>1311</v>
      </c>
      <c r="Q2" s="54" t="s">
        <v>118</v>
      </c>
    </row>
    <row r="3" spans="1:17" ht="24.05" customHeight="1">
      <c r="A3" s="99" t="s">
        <v>214</v>
      </c>
      <c r="B3" s="98" t="s">
        <v>154</v>
      </c>
      <c r="C3" s="97">
        <v>209</v>
      </c>
      <c r="D3" s="97">
        <v>357</v>
      </c>
      <c r="E3" s="97">
        <v>2927</v>
      </c>
      <c r="F3" s="97">
        <v>1761</v>
      </c>
      <c r="G3" s="97">
        <v>1467</v>
      </c>
      <c r="H3" s="97">
        <v>844</v>
      </c>
      <c r="I3" s="97">
        <v>494</v>
      </c>
      <c r="J3" s="97">
        <v>466</v>
      </c>
      <c r="K3" s="97">
        <v>1250</v>
      </c>
      <c r="L3" s="97">
        <v>904</v>
      </c>
      <c r="M3" s="97">
        <v>643</v>
      </c>
      <c r="N3" s="97">
        <v>644</v>
      </c>
      <c r="O3" s="96">
        <v>11966</v>
      </c>
      <c r="P3" s="95">
        <v>9260</v>
      </c>
      <c r="Q3" s="94">
        <v>1.2922246220302376</v>
      </c>
    </row>
    <row r="4" spans="1:17" ht="24.05" customHeight="1">
      <c r="A4" s="93" t="s">
        <v>155</v>
      </c>
      <c r="B4" s="92" t="s">
        <v>156</v>
      </c>
      <c r="C4" s="81">
        <v>111</v>
      </c>
      <c r="D4" s="81">
        <v>59</v>
      </c>
      <c r="E4" s="81">
        <v>257</v>
      </c>
      <c r="F4" s="81">
        <v>49</v>
      </c>
      <c r="G4" s="81">
        <v>1010</v>
      </c>
      <c r="H4" s="81">
        <v>2432</v>
      </c>
      <c r="I4" s="81">
        <v>1137</v>
      </c>
      <c r="J4" s="81">
        <v>985</v>
      </c>
      <c r="K4" s="81">
        <v>331</v>
      </c>
      <c r="L4" s="81">
        <v>2207</v>
      </c>
      <c r="M4" s="81">
        <v>1106</v>
      </c>
      <c r="N4" s="81">
        <v>717</v>
      </c>
      <c r="O4" s="80">
        <v>10401</v>
      </c>
      <c r="P4" s="79">
        <v>16239</v>
      </c>
      <c r="Q4" s="78">
        <v>0.64049510437834845</v>
      </c>
    </row>
    <row r="5" spans="1:17" ht="24.05" customHeight="1">
      <c r="A5" s="93" t="s">
        <v>157</v>
      </c>
      <c r="B5" s="92" t="s">
        <v>158</v>
      </c>
      <c r="C5" s="81">
        <v>0</v>
      </c>
      <c r="D5" s="81">
        <v>0</v>
      </c>
      <c r="E5" s="81">
        <v>0</v>
      </c>
      <c r="F5" s="81">
        <v>5</v>
      </c>
      <c r="G5" s="81">
        <v>0</v>
      </c>
      <c r="H5" s="81">
        <v>18358</v>
      </c>
      <c r="I5" s="81">
        <v>13115</v>
      </c>
      <c r="J5" s="81">
        <v>2033</v>
      </c>
      <c r="K5" s="81">
        <v>633</v>
      </c>
      <c r="L5" s="81">
        <v>3852</v>
      </c>
      <c r="M5" s="81">
        <v>3182</v>
      </c>
      <c r="N5" s="81">
        <v>365</v>
      </c>
      <c r="O5" s="80">
        <v>41543</v>
      </c>
      <c r="P5" s="79">
        <v>25457</v>
      </c>
      <c r="Q5" s="78">
        <v>1.631889067839887</v>
      </c>
    </row>
    <row r="6" spans="1:17" ht="24.05" customHeight="1">
      <c r="A6" s="93" t="s">
        <v>159</v>
      </c>
      <c r="B6" s="92" t="s">
        <v>160</v>
      </c>
      <c r="C6" s="81">
        <v>1151</v>
      </c>
      <c r="D6" s="81">
        <v>52</v>
      </c>
      <c r="E6" s="81">
        <v>23</v>
      </c>
      <c r="F6" s="81">
        <v>3926</v>
      </c>
      <c r="G6" s="81">
        <v>1493</v>
      </c>
      <c r="H6" s="81">
        <v>365</v>
      </c>
      <c r="I6" s="81">
        <v>2280</v>
      </c>
      <c r="J6" s="81">
        <v>3693</v>
      </c>
      <c r="K6" s="81">
        <v>30381</v>
      </c>
      <c r="L6" s="81">
        <v>19967</v>
      </c>
      <c r="M6" s="81">
        <v>11482</v>
      </c>
      <c r="N6" s="81">
        <v>10355</v>
      </c>
      <c r="O6" s="80">
        <v>85168</v>
      </c>
      <c r="P6" s="79">
        <v>10835</v>
      </c>
      <c r="Q6" s="78">
        <v>7.8604522381172126</v>
      </c>
    </row>
    <row r="7" spans="1:17" ht="24.05" customHeight="1">
      <c r="A7" s="93" t="s">
        <v>161</v>
      </c>
      <c r="B7" s="92" t="s">
        <v>162</v>
      </c>
      <c r="C7" s="81">
        <v>9143</v>
      </c>
      <c r="D7" s="81">
        <v>7359</v>
      </c>
      <c r="E7" s="81">
        <v>11604</v>
      </c>
      <c r="F7" s="81">
        <v>12465</v>
      </c>
      <c r="G7" s="81">
        <v>17312</v>
      </c>
      <c r="H7" s="81">
        <v>14632</v>
      </c>
      <c r="I7" s="81">
        <v>11805</v>
      </c>
      <c r="J7" s="81">
        <v>20739</v>
      </c>
      <c r="K7" s="81">
        <v>23395</v>
      </c>
      <c r="L7" s="81">
        <v>19950</v>
      </c>
      <c r="M7" s="81">
        <v>13195</v>
      </c>
      <c r="N7" s="81">
        <v>17766</v>
      </c>
      <c r="O7" s="80">
        <v>179365</v>
      </c>
      <c r="P7" s="79">
        <v>189517</v>
      </c>
      <c r="Q7" s="78">
        <v>0.94643224618371968</v>
      </c>
    </row>
    <row r="8" spans="1:17" ht="24.05" customHeight="1">
      <c r="A8" s="93" t="s">
        <v>163</v>
      </c>
      <c r="B8" s="92" t="s">
        <v>164</v>
      </c>
      <c r="C8" s="81">
        <v>141165</v>
      </c>
      <c r="D8" s="81">
        <v>1463</v>
      </c>
      <c r="E8" s="81">
        <v>4</v>
      </c>
      <c r="F8" s="81">
        <v>39</v>
      </c>
      <c r="G8" s="81">
        <v>38846</v>
      </c>
      <c r="H8" s="81">
        <v>109471</v>
      </c>
      <c r="I8" s="81">
        <v>70389</v>
      </c>
      <c r="J8" s="81">
        <v>108556</v>
      </c>
      <c r="K8" s="81">
        <v>117241</v>
      </c>
      <c r="L8" s="81">
        <v>15087</v>
      </c>
      <c r="M8" s="81">
        <v>58717</v>
      </c>
      <c r="N8" s="81">
        <v>139303</v>
      </c>
      <c r="O8" s="80">
        <v>800281</v>
      </c>
      <c r="P8" s="79">
        <v>550291</v>
      </c>
      <c r="Q8" s="78">
        <v>1.4542869136511409</v>
      </c>
    </row>
    <row r="9" spans="1:17" ht="24.05" customHeight="1">
      <c r="A9" s="93" t="s">
        <v>165</v>
      </c>
      <c r="B9" s="92" t="s">
        <v>166</v>
      </c>
      <c r="C9" s="81">
        <v>5485</v>
      </c>
      <c r="D9" s="81">
        <v>5111</v>
      </c>
      <c r="E9" s="81">
        <v>5852</v>
      </c>
      <c r="F9" s="81">
        <v>2976</v>
      </c>
      <c r="G9" s="81">
        <v>69</v>
      </c>
      <c r="H9" s="81">
        <v>8</v>
      </c>
      <c r="I9" s="81">
        <v>1</v>
      </c>
      <c r="J9" s="81">
        <v>0</v>
      </c>
      <c r="K9" s="81">
        <v>10</v>
      </c>
      <c r="L9" s="81">
        <v>307</v>
      </c>
      <c r="M9" s="81">
        <v>764</v>
      </c>
      <c r="N9" s="81">
        <v>2599</v>
      </c>
      <c r="O9" s="80">
        <v>23182</v>
      </c>
      <c r="P9" s="79">
        <v>32195</v>
      </c>
      <c r="Q9" s="78">
        <v>0.72004969715794376</v>
      </c>
    </row>
    <row r="10" spans="1:17" ht="24.05" customHeight="1">
      <c r="A10" s="93" t="s">
        <v>167</v>
      </c>
      <c r="B10" s="92" t="s">
        <v>168</v>
      </c>
      <c r="C10" s="81">
        <v>2</v>
      </c>
      <c r="D10" s="81">
        <v>0</v>
      </c>
      <c r="E10" s="81">
        <v>1</v>
      </c>
      <c r="F10" s="81">
        <v>14</v>
      </c>
      <c r="G10" s="81">
        <v>46</v>
      </c>
      <c r="H10" s="81">
        <v>12</v>
      </c>
      <c r="I10" s="81">
        <v>84</v>
      </c>
      <c r="J10" s="81">
        <v>86</v>
      </c>
      <c r="K10" s="81">
        <v>699</v>
      </c>
      <c r="L10" s="81">
        <v>2627</v>
      </c>
      <c r="M10" s="81">
        <v>1384</v>
      </c>
      <c r="N10" s="81">
        <v>282</v>
      </c>
      <c r="O10" s="80">
        <v>5237</v>
      </c>
      <c r="P10" s="79">
        <v>6093</v>
      </c>
      <c r="Q10" s="78">
        <v>0.85951091416379455</v>
      </c>
    </row>
    <row r="11" spans="1:17" ht="24.05" customHeight="1">
      <c r="A11" s="93" t="s">
        <v>169</v>
      </c>
      <c r="B11" s="92" t="s">
        <v>170</v>
      </c>
      <c r="C11" s="81">
        <v>0</v>
      </c>
      <c r="D11" s="81">
        <v>0</v>
      </c>
      <c r="E11" s="81">
        <v>2</v>
      </c>
      <c r="F11" s="81">
        <v>7</v>
      </c>
      <c r="G11" s="81">
        <v>12</v>
      </c>
      <c r="H11" s="81">
        <v>18</v>
      </c>
      <c r="I11" s="81">
        <v>766</v>
      </c>
      <c r="J11" s="81">
        <v>771</v>
      </c>
      <c r="K11" s="81">
        <v>50</v>
      </c>
      <c r="L11" s="81">
        <v>11</v>
      </c>
      <c r="M11" s="81">
        <v>0</v>
      </c>
      <c r="N11" s="81">
        <v>0</v>
      </c>
      <c r="O11" s="80">
        <v>1637</v>
      </c>
      <c r="P11" s="79">
        <v>4576</v>
      </c>
      <c r="Q11" s="78">
        <v>0.35773601398601401</v>
      </c>
    </row>
    <row r="12" spans="1:17" ht="24.05" customHeight="1">
      <c r="A12" s="93" t="s">
        <v>171</v>
      </c>
      <c r="B12" s="92" t="s">
        <v>172</v>
      </c>
      <c r="C12" s="81">
        <v>13632</v>
      </c>
      <c r="D12" s="81">
        <v>6784</v>
      </c>
      <c r="E12" s="81">
        <v>10771</v>
      </c>
      <c r="F12" s="81">
        <v>9259</v>
      </c>
      <c r="G12" s="81">
        <v>11372</v>
      </c>
      <c r="H12" s="81">
        <v>18066</v>
      </c>
      <c r="I12" s="81">
        <v>94</v>
      </c>
      <c r="J12" s="81">
        <v>0</v>
      </c>
      <c r="K12" s="81">
        <v>19139</v>
      </c>
      <c r="L12" s="81">
        <v>17872</v>
      </c>
      <c r="M12" s="81">
        <v>9400</v>
      </c>
      <c r="N12" s="81">
        <v>18655</v>
      </c>
      <c r="O12" s="80">
        <v>135044</v>
      </c>
      <c r="P12" s="79">
        <v>136767</v>
      </c>
      <c r="Q12" s="78">
        <v>0.98740193175254265</v>
      </c>
    </row>
    <row r="13" spans="1:17" ht="24.05" customHeight="1">
      <c r="A13" s="93" t="s">
        <v>173</v>
      </c>
      <c r="B13" s="92" t="s">
        <v>174</v>
      </c>
      <c r="C13" s="81">
        <v>2301</v>
      </c>
      <c r="D13" s="81">
        <v>1177</v>
      </c>
      <c r="E13" s="81">
        <v>1504</v>
      </c>
      <c r="F13" s="81">
        <v>1978</v>
      </c>
      <c r="G13" s="81">
        <v>2072</v>
      </c>
      <c r="H13" s="81">
        <v>3063</v>
      </c>
      <c r="I13" s="81">
        <v>8</v>
      </c>
      <c r="J13" s="81">
        <v>0</v>
      </c>
      <c r="K13" s="81">
        <v>3606</v>
      </c>
      <c r="L13" s="81">
        <v>2687</v>
      </c>
      <c r="M13" s="81">
        <v>1288</v>
      </c>
      <c r="N13" s="81">
        <v>3009</v>
      </c>
      <c r="O13" s="80">
        <v>22693</v>
      </c>
      <c r="P13" s="79">
        <v>18316</v>
      </c>
      <c r="Q13" s="78">
        <v>1.2389713911334352</v>
      </c>
    </row>
    <row r="14" spans="1:17" ht="24.05" customHeight="1">
      <c r="A14" s="93" t="s">
        <v>175</v>
      </c>
      <c r="B14" s="92" t="s">
        <v>176</v>
      </c>
      <c r="C14" s="81">
        <v>13062</v>
      </c>
      <c r="D14" s="81">
        <v>7755</v>
      </c>
      <c r="E14" s="81">
        <v>5267</v>
      </c>
      <c r="F14" s="81">
        <v>3224</v>
      </c>
      <c r="G14" s="81">
        <v>0</v>
      </c>
      <c r="H14" s="81">
        <v>0</v>
      </c>
      <c r="I14" s="81">
        <v>0</v>
      </c>
      <c r="J14" s="81">
        <v>0</v>
      </c>
      <c r="K14" s="81">
        <v>0</v>
      </c>
      <c r="L14" s="81">
        <v>20408</v>
      </c>
      <c r="M14" s="81">
        <v>15444</v>
      </c>
      <c r="N14" s="81">
        <v>26800</v>
      </c>
      <c r="O14" s="80">
        <v>91960</v>
      </c>
      <c r="P14" s="79">
        <v>89380</v>
      </c>
      <c r="Q14" s="78">
        <v>1.0288655180129782</v>
      </c>
    </row>
    <row r="15" spans="1:17" ht="24.05" customHeight="1">
      <c r="A15" s="93" t="s">
        <v>177</v>
      </c>
      <c r="B15" s="92" t="s">
        <v>178</v>
      </c>
      <c r="C15" s="81">
        <v>2365</v>
      </c>
      <c r="D15" s="81">
        <v>0</v>
      </c>
      <c r="E15" s="81">
        <v>0</v>
      </c>
      <c r="F15" s="81">
        <v>3679</v>
      </c>
      <c r="G15" s="81">
        <v>8043</v>
      </c>
      <c r="H15" s="81">
        <v>8198</v>
      </c>
      <c r="I15" s="81">
        <v>8366</v>
      </c>
      <c r="J15" s="81">
        <v>7295</v>
      </c>
      <c r="K15" s="81">
        <v>6434</v>
      </c>
      <c r="L15" s="81">
        <v>6476</v>
      </c>
      <c r="M15" s="81">
        <v>2764</v>
      </c>
      <c r="N15" s="81">
        <v>2024</v>
      </c>
      <c r="O15" s="80">
        <v>55644</v>
      </c>
      <c r="P15" s="79">
        <v>55008</v>
      </c>
      <c r="Q15" s="78">
        <v>1.0115619546247818</v>
      </c>
    </row>
    <row r="16" spans="1:17" ht="24.05" customHeight="1">
      <c r="A16" s="93" t="s">
        <v>179</v>
      </c>
      <c r="B16" s="92" t="s">
        <v>180</v>
      </c>
      <c r="C16" s="81">
        <v>0</v>
      </c>
      <c r="D16" s="81">
        <v>4</v>
      </c>
      <c r="E16" s="81">
        <v>7</v>
      </c>
      <c r="F16" s="81">
        <v>113</v>
      </c>
      <c r="G16" s="81">
        <v>386</v>
      </c>
      <c r="H16" s="81">
        <v>101</v>
      </c>
      <c r="I16" s="81">
        <v>210</v>
      </c>
      <c r="J16" s="81">
        <v>444</v>
      </c>
      <c r="K16" s="81">
        <v>1079</v>
      </c>
      <c r="L16" s="81">
        <v>1068</v>
      </c>
      <c r="M16" s="81">
        <v>548</v>
      </c>
      <c r="N16" s="81">
        <v>185</v>
      </c>
      <c r="O16" s="80">
        <v>4145</v>
      </c>
      <c r="P16" s="79">
        <v>4216</v>
      </c>
      <c r="Q16" s="78">
        <v>0.98315939278937381</v>
      </c>
    </row>
    <row r="17" spans="1:17" ht="24.05" customHeight="1">
      <c r="A17" s="93" t="s">
        <v>181</v>
      </c>
      <c r="B17" s="92" t="s">
        <v>182</v>
      </c>
      <c r="C17" s="81">
        <v>7063</v>
      </c>
      <c r="D17" s="81">
        <v>4851</v>
      </c>
      <c r="E17" s="81">
        <v>6202</v>
      </c>
      <c r="F17" s="81">
        <v>5912</v>
      </c>
      <c r="G17" s="81">
        <v>8629</v>
      </c>
      <c r="H17" s="81">
        <v>9769</v>
      </c>
      <c r="I17" s="81">
        <v>463</v>
      </c>
      <c r="J17" s="81">
        <v>238</v>
      </c>
      <c r="K17" s="81">
        <v>3929</v>
      </c>
      <c r="L17" s="81">
        <v>2406</v>
      </c>
      <c r="M17" s="81">
        <v>2267</v>
      </c>
      <c r="N17" s="81">
        <v>3354</v>
      </c>
      <c r="O17" s="80">
        <v>55083</v>
      </c>
      <c r="P17" s="79">
        <v>55290</v>
      </c>
      <c r="Q17" s="78">
        <v>0.99625610417797072</v>
      </c>
    </row>
    <row r="18" spans="1:17" ht="24.05" customHeight="1">
      <c r="A18" s="93" t="s">
        <v>183</v>
      </c>
      <c r="B18" s="92" t="s">
        <v>184</v>
      </c>
      <c r="C18" s="81">
        <v>6184</v>
      </c>
      <c r="D18" s="81">
        <v>3761</v>
      </c>
      <c r="E18" s="81">
        <v>7110</v>
      </c>
      <c r="F18" s="81">
        <v>5240</v>
      </c>
      <c r="G18" s="81">
        <v>2036</v>
      </c>
      <c r="H18" s="81">
        <v>3138</v>
      </c>
      <c r="I18" s="81">
        <v>2693</v>
      </c>
      <c r="J18" s="81">
        <v>5977</v>
      </c>
      <c r="K18" s="81">
        <v>3549</v>
      </c>
      <c r="L18" s="81">
        <v>0</v>
      </c>
      <c r="M18" s="81">
        <v>0</v>
      </c>
      <c r="N18" s="81">
        <v>8356</v>
      </c>
      <c r="O18" s="80">
        <v>48044</v>
      </c>
      <c r="P18" s="79">
        <v>67590</v>
      </c>
      <c r="Q18" s="78">
        <v>0.71081520935049558</v>
      </c>
    </row>
    <row r="19" spans="1:17" ht="24.05" customHeight="1">
      <c r="A19" s="93" t="s">
        <v>185</v>
      </c>
      <c r="B19" s="92" t="s">
        <v>186</v>
      </c>
      <c r="C19" s="81">
        <v>500</v>
      </c>
      <c r="D19" s="81">
        <v>269</v>
      </c>
      <c r="E19" s="81">
        <v>100</v>
      </c>
      <c r="F19" s="81">
        <v>130</v>
      </c>
      <c r="G19" s="81">
        <v>186</v>
      </c>
      <c r="H19" s="81">
        <v>1896</v>
      </c>
      <c r="I19" s="81">
        <v>4621</v>
      </c>
      <c r="J19" s="81">
        <v>7225</v>
      </c>
      <c r="K19" s="81">
        <v>5789</v>
      </c>
      <c r="L19" s="81">
        <v>3698</v>
      </c>
      <c r="M19" s="81">
        <v>1606</v>
      </c>
      <c r="N19" s="81">
        <v>1250</v>
      </c>
      <c r="O19" s="80">
        <v>27270</v>
      </c>
      <c r="P19" s="79">
        <v>24161</v>
      </c>
      <c r="Q19" s="78">
        <v>1.1286784487397046</v>
      </c>
    </row>
    <row r="20" spans="1:17" ht="24.05" customHeight="1">
      <c r="A20" s="93" t="s">
        <v>187</v>
      </c>
      <c r="B20" s="92" t="s">
        <v>188</v>
      </c>
      <c r="C20" s="81">
        <v>0</v>
      </c>
      <c r="D20" s="81">
        <v>0</v>
      </c>
      <c r="E20" s="81">
        <v>0</v>
      </c>
      <c r="F20" s="81">
        <v>0</v>
      </c>
      <c r="G20" s="81">
        <v>426</v>
      </c>
      <c r="H20" s="81">
        <v>18351</v>
      </c>
      <c r="I20" s="81">
        <v>29848</v>
      </c>
      <c r="J20" s="81">
        <v>33985</v>
      </c>
      <c r="K20" s="81">
        <v>14</v>
      </c>
      <c r="L20" s="81">
        <v>8</v>
      </c>
      <c r="M20" s="81">
        <v>0</v>
      </c>
      <c r="N20" s="81">
        <v>0</v>
      </c>
      <c r="O20" s="80">
        <v>82632</v>
      </c>
      <c r="P20" s="79">
        <v>97656</v>
      </c>
      <c r="Q20" s="78">
        <v>0.84615384615384615</v>
      </c>
    </row>
    <row r="21" spans="1:17" ht="24.05" customHeight="1">
      <c r="A21" s="93" t="s">
        <v>189</v>
      </c>
      <c r="B21" s="92" t="s">
        <v>190</v>
      </c>
      <c r="C21" s="81">
        <v>0</v>
      </c>
      <c r="D21" s="81">
        <v>0</v>
      </c>
      <c r="E21" s="81">
        <v>0</v>
      </c>
      <c r="F21" s="81">
        <v>0</v>
      </c>
      <c r="G21" s="81">
        <v>0</v>
      </c>
      <c r="H21" s="81">
        <v>6</v>
      </c>
      <c r="I21" s="81">
        <v>0</v>
      </c>
      <c r="J21" s="81">
        <v>0</v>
      </c>
      <c r="K21" s="81">
        <v>0</v>
      </c>
      <c r="L21" s="81">
        <v>0</v>
      </c>
      <c r="M21" s="81">
        <v>0</v>
      </c>
      <c r="N21" s="81">
        <v>0</v>
      </c>
      <c r="O21" s="80">
        <v>6</v>
      </c>
      <c r="P21" s="79">
        <v>460</v>
      </c>
      <c r="Q21" s="78">
        <v>1.3043478260869565E-2</v>
      </c>
    </row>
    <row r="22" spans="1:17" ht="24.05" customHeight="1">
      <c r="A22" s="93" t="s">
        <v>191</v>
      </c>
      <c r="B22" s="92" t="s">
        <v>192</v>
      </c>
      <c r="C22" s="81">
        <v>282</v>
      </c>
      <c r="D22" s="81">
        <v>117</v>
      </c>
      <c r="E22" s="81">
        <v>319</v>
      </c>
      <c r="F22" s="81">
        <v>299</v>
      </c>
      <c r="G22" s="81">
        <v>529</v>
      </c>
      <c r="H22" s="81">
        <v>11809</v>
      </c>
      <c r="I22" s="81">
        <v>12728</v>
      </c>
      <c r="J22" s="81">
        <v>13469</v>
      </c>
      <c r="K22" s="81">
        <v>1268</v>
      </c>
      <c r="L22" s="81">
        <v>1411</v>
      </c>
      <c r="M22" s="81">
        <v>878</v>
      </c>
      <c r="N22" s="81">
        <v>515</v>
      </c>
      <c r="O22" s="80">
        <v>43624</v>
      </c>
      <c r="P22" s="79">
        <v>45020</v>
      </c>
      <c r="Q22" s="78">
        <v>0.96899155930697467</v>
      </c>
    </row>
    <row r="23" spans="1:17" ht="24.05" customHeight="1">
      <c r="A23" s="93" t="s">
        <v>193</v>
      </c>
      <c r="B23" s="92" t="s">
        <v>194</v>
      </c>
      <c r="C23" s="81">
        <v>0</v>
      </c>
      <c r="D23" s="81">
        <v>0</v>
      </c>
      <c r="E23" s="81">
        <v>0</v>
      </c>
      <c r="F23" s="81">
        <v>485</v>
      </c>
      <c r="G23" s="81">
        <v>649</v>
      </c>
      <c r="H23" s="81">
        <v>7</v>
      </c>
      <c r="I23" s="81">
        <v>0</v>
      </c>
      <c r="J23" s="81">
        <v>37</v>
      </c>
      <c r="K23" s="81">
        <v>17</v>
      </c>
      <c r="L23" s="81">
        <v>0</v>
      </c>
      <c r="M23" s="81">
        <v>0</v>
      </c>
      <c r="N23" s="81">
        <v>0</v>
      </c>
      <c r="O23" s="80">
        <v>1195</v>
      </c>
      <c r="P23" s="79">
        <v>1451</v>
      </c>
      <c r="Q23" s="78">
        <v>0.82356995175740866</v>
      </c>
    </row>
    <row r="24" spans="1:17" ht="24.05" customHeight="1">
      <c r="A24" s="93" t="s">
        <v>195</v>
      </c>
      <c r="B24" s="92" t="s">
        <v>196</v>
      </c>
      <c r="C24" s="81">
        <v>2231</v>
      </c>
      <c r="D24" s="81">
        <v>971</v>
      </c>
      <c r="E24" s="81">
        <v>312</v>
      </c>
      <c r="F24" s="81">
        <v>0</v>
      </c>
      <c r="G24" s="81">
        <v>0</v>
      </c>
      <c r="H24" s="81">
        <v>0</v>
      </c>
      <c r="I24" s="81">
        <v>0</v>
      </c>
      <c r="J24" s="81">
        <v>0</v>
      </c>
      <c r="K24" s="81">
        <v>0</v>
      </c>
      <c r="L24" s="81">
        <v>0</v>
      </c>
      <c r="M24" s="81">
        <v>0</v>
      </c>
      <c r="N24" s="81">
        <v>1316</v>
      </c>
      <c r="O24" s="80">
        <v>4830</v>
      </c>
      <c r="P24" s="79">
        <v>4683</v>
      </c>
      <c r="Q24" s="78">
        <v>1.0313901345291481</v>
      </c>
    </row>
    <row r="25" spans="1:17" ht="24.05" customHeight="1">
      <c r="A25" s="91" t="s">
        <v>197</v>
      </c>
      <c r="B25" s="90" t="s">
        <v>198</v>
      </c>
      <c r="C25" s="89">
        <v>179</v>
      </c>
      <c r="D25" s="89">
        <v>485</v>
      </c>
      <c r="E25" s="89">
        <v>1642</v>
      </c>
      <c r="F25" s="89">
        <v>2374</v>
      </c>
      <c r="G25" s="89">
        <v>1091</v>
      </c>
      <c r="H25" s="89">
        <v>2220</v>
      </c>
      <c r="I25" s="89">
        <v>6594</v>
      </c>
      <c r="J25" s="89">
        <v>478</v>
      </c>
      <c r="K25" s="89">
        <v>145</v>
      </c>
      <c r="L25" s="89">
        <v>326</v>
      </c>
      <c r="M25" s="89">
        <v>236</v>
      </c>
      <c r="N25" s="89">
        <v>447</v>
      </c>
      <c r="O25" s="88">
        <v>16217</v>
      </c>
      <c r="P25" s="87">
        <v>31827</v>
      </c>
      <c r="Q25" s="86">
        <v>0.50953592861406982</v>
      </c>
    </row>
    <row r="26" spans="1:17" ht="24.05" customHeight="1">
      <c r="A26" s="672" t="s">
        <v>199</v>
      </c>
      <c r="B26" s="672"/>
      <c r="C26" s="85">
        <v>297739</v>
      </c>
      <c r="D26" s="85">
        <v>113701</v>
      </c>
      <c r="E26" s="85">
        <v>119216</v>
      </c>
      <c r="F26" s="85">
        <v>122184</v>
      </c>
      <c r="G26" s="85">
        <v>184097</v>
      </c>
      <c r="H26" s="85">
        <v>305896</v>
      </c>
      <c r="I26" s="85">
        <v>200033</v>
      </c>
      <c r="J26" s="85">
        <v>238993</v>
      </c>
      <c r="K26" s="85">
        <v>309812</v>
      </c>
      <c r="L26" s="85">
        <v>211433</v>
      </c>
      <c r="M26" s="85">
        <v>238130</v>
      </c>
      <c r="N26" s="85">
        <v>345330</v>
      </c>
      <c r="O26" s="84">
        <v>2686564</v>
      </c>
      <c r="P26" s="83">
        <v>2438897</v>
      </c>
      <c r="Q26" s="82">
        <v>1.1015487738924603</v>
      </c>
    </row>
    <row r="27" spans="1:17" ht="24.05" customHeight="1">
      <c r="A27" s="652" t="s">
        <v>1311</v>
      </c>
      <c r="B27" s="652"/>
      <c r="C27" s="81">
        <v>164726</v>
      </c>
      <c r="D27" s="81">
        <v>160698</v>
      </c>
      <c r="E27" s="81">
        <v>128177</v>
      </c>
      <c r="F27" s="81">
        <v>128611</v>
      </c>
      <c r="G27" s="81">
        <v>193283</v>
      </c>
      <c r="H27" s="81">
        <v>292598</v>
      </c>
      <c r="I27" s="81">
        <v>288790</v>
      </c>
      <c r="J27" s="81">
        <v>219182</v>
      </c>
      <c r="K27" s="81">
        <v>206052</v>
      </c>
      <c r="L27" s="81">
        <v>232333</v>
      </c>
      <c r="M27" s="81">
        <v>257194</v>
      </c>
      <c r="N27" s="81">
        <v>167253</v>
      </c>
      <c r="O27" s="80">
        <v>2438897</v>
      </c>
      <c r="P27" s="79"/>
      <c r="Q27" s="78"/>
    </row>
    <row r="28" spans="1:17" ht="24.05" customHeight="1">
      <c r="A28" s="667" t="s">
        <v>200</v>
      </c>
      <c r="B28" s="667"/>
      <c r="C28" s="71">
        <v>1.8074803006204243</v>
      </c>
      <c r="D28" s="71">
        <v>0.70754458674034526</v>
      </c>
      <c r="E28" s="71">
        <v>0.93008886149621228</v>
      </c>
      <c r="F28" s="71">
        <v>0.95002760261563945</v>
      </c>
      <c r="G28" s="71">
        <v>0.95247383370498184</v>
      </c>
      <c r="H28" s="71">
        <v>1.0454480208340453</v>
      </c>
      <c r="I28" s="71">
        <v>0.69265902558952874</v>
      </c>
      <c r="J28" s="71">
        <v>1.0903860718489657</v>
      </c>
      <c r="K28" s="71">
        <v>1.5035622075980821</v>
      </c>
      <c r="L28" s="71">
        <v>0.91004291254363345</v>
      </c>
      <c r="M28" s="71">
        <v>0.9258769644703998</v>
      </c>
      <c r="N28" s="71">
        <v>2.064716327958243</v>
      </c>
      <c r="O28" s="77">
        <v>1.1015487738924603</v>
      </c>
      <c r="P28" s="76"/>
      <c r="Q28" s="75"/>
    </row>
    <row r="29" spans="1:17" ht="22.75" customHeight="1">
      <c r="P29" s="670" t="s">
        <v>1801</v>
      </c>
      <c r="Q29" s="670"/>
    </row>
  </sheetData>
  <sheetProtection selectLockedCells="1" selectUnlockedCells="1"/>
  <mergeCells count="6">
    <mergeCell ref="A28:B28"/>
    <mergeCell ref="P29:Q29"/>
    <mergeCell ref="O1:Q1"/>
    <mergeCell ref="A2:B2"/>
    <mergeCell ref="A26:B26"/>
    <mergeCell ref="A27:B27"/>
  </mergeCells>
  <phoneticPr fontId="4"/>
  <pageMargins left="0.78740157480314965" right="0.39370078740157483" top="0.39370078740157483" bottom="0.39370078740157483" header="0" footer="0"/>
  <pageSetup paperSize="9" scale="82" firstPageNumber="0" orientation="landscape" horizontalDpi="300" verticalDpi="300" r:id="rId1"/>
  <headerFooter scaleWithDoc="0" alignWithMargins="0">
    <oddFooter>&amp;C&amp;"ＭＳ 明朝,標準"－１０－</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Q24"/>
  <sheetViews>
    <sheetView view="pageLayout" zoomScaleNormal="100" zoomScaleSheetLayoutView="100" workbookViewId="0">
      <selection activeCell="P25" sqref="P25"/>
    </sheetView>
  </sheetViews>
  <sheetFormatPr defaultColWidth="9" defaultRowHeight="14.4"/>
  <cols>
    <col min="1" max="1" width="6.33203125" style="13" customWidth="1"/>
    <col min="2" max="2" width="23" style="13" customWidth="1"/>
    <col min="3" max="17" width="10.33203125" style="13" customWidth="1"/>
    <col min="18" max="16384" width="9" style="13"/>
  </cols>
  <sheetData>
    <row r="1" spans="1:17" s="37" customFormat="1" ht="30.8" customHeight="1">
      <c r="A1" s="673" t="s">
        <v>1320</v>
      </c>
      <c r="B1" s="673"/>
      <c r="C1" s="673"/>
      <c r="D1" s="673"/>
      <c r="E1" s="8"/>
      <c r="F1" s="8"/>
      <c r="G1" s="8"/>
      <c r="H1" s="8"/>
      <c r="I1" s="8"/>
      <c r="J1" s="8"/>
      <c r="K1" s="8"/>
      <c r="L1" s="8"/>
      <c r="M1" s="8"/>
      <c r="N1" s="8"/>
      <c r="O1" s="8"/>
      <c r="P1" s="8"/>
      <c r="Q1" s="8"/>
    </row>
    <row r="2" spans="1:17" ht="30.8" customHeight="1">
      <c r="A2" s="550" t="s">
        <v>1882</v>
      </c>
      <c r="B2" s="550"/>
      <c r="C2" s="550"/>
      <c r="D2" s="550"/>
      <c r="E2" s="550"/>
      <c r="F2" s="550"/>
      <c r="G2" s="550"/>
      <c r="H2" s="550"/>
      <c r="I2" s="550"/>
      <c r="J2" s="550"/>
      <c r="K2" s="550"/>
      <c r="L2" s="550"/>
      <c r="M2" s="550"/>
      <c r="N2" s="550"/>
      <c r="O2" s="550"/>
      <c r="P2" s="550"/>
      <c r="Q2" s="550"/>
    </row>
    <row r="3" spans="1:17" s="3" customFormat="1" ht="30.8" customHeight="1">
      <c r="A3" s="550" t="s">
        <v>1883</v>
      </c>
      <c r="B3" s="550"/>
      <c r="C3" s="550"/>
      <c r="D3" s="550"/>
      <c r="E3" s="550"/>
      <c r="F3" s="550"/>
      <c r="G3" s="550"/>
      <c r="H3" s="550"/>
      <c r="I3" s="550"/>
      <c r="J3" s="550"/>
      <c r="K3" s="550"/>
      <c r="L3" s="550"/>
      <c r="M3" s="550"/>
      <c r="N3" s="550"/>
      <c r="O3" s="550"/>
      <c r="P3" s="550"/>
      <c r="Q3" s="550"/>
    </row>
    <row r="4" spans="1:17" ht="30.8" customHeight="1">
      <c r="A4" s="3"/>
      <c r="B4" s="3"/>
      <c r="C4" s="3"/>
      <c r="D4" s="3"/>
      <c r="E4" s="3"/>
      <c r="F4" s="3"/>
      <c r="G4" s="3"/>
      <c r="H4" s="3"/>
      <c r="I4" s="3"/>
      <c r="J4" s="3"/>
      <c r="K4" s="3"/>
      <c r="L4" s="3"/>
      <c r="M4" s="3"/>
      <c r="N4" s="3"/>
      <c r="O4" s="674" t="s">
        <v>1321</v>
      </c>
      <c r="P4" s="662"/>
      <c r="Q4" s="662"/>
    </row>
    <row r="5" spans="1:17" ht="38.65" customHeight="1">
      <c r="A5" s="675" t="s">
        <v>1134</v>
      </c>
      <c r="B5" s="675"/>
      <c r="C5" s="102" t="s">
        <v>215</v>
      </c>
      <c r="D5" s="102" t="s">
        <v>216</v>
      </c>
      <c r="E5" s="102" t="s">
        <v>217</v>
      </c>
      <c r="F5" s="102" t="s">
        <v>218</v>
      </c>
      <c r="G5" s="102" t="s">
        <v>219</v>
      </c>
      <c r="H5" s="102" t="s">
        <v>220</v>
      </c>
      <c r="I5" s="102" t="s">
        <v>221</v>
      </c>
      <c r="J5" s="102" t="s">
        <v>222</v>
      </c>
      <c r="K5" s="102" t="s">
        <v>223</v>
      </c>
      <c r="L5" s="102" t="s">
        <v>224</v>
      </c>
      <c r="M5" s="102" t="s">
        <v>225</v>
      </c>
      <c r="N5" s="102" t="s">
        <v>226</v>
      </c>
      <c r="O5" s="102" t="s">
        <v>227</v>
      </c>
      <c r="P5" s="53" t="s">
        <v>1311</v>
      </c>
      <c r="Q5" s="103" t="s">
        <v>228</v>
      </c>
    </row>
    <row r="6" spans="1:17" ht="30.95" customHeight="1">
      <c r="A6" s="104">
        <v>1</v>
      </c>
      <c r="B6" s="105" t="s">
        <v>229</v>
      </c>
      <c r="C6" s="106">
        <v>217979</v>
      </c>
      <c r="D6" s="106">
        <v>257335</v>
      </c>
      <c r="E6" s="106">
        <v>225897</v>
      </c>
      <c r="F6" s="106">
        <v>112708</v>
      </c>
      <c r="G6" s="106">
        <v>147663</v>
      </c>
      <c r="H6" s="106">
        <v>163215</v>
      </c>
      <c r="I6" s="106">
        <v>1853</v>
      </c>
      <c r="J6" s="106">
        <v>617</v>
      </c>
      <c r="K6" s="106">
        <v>181025</v>
      </c>
      <c r="L6" s="106">
        <v>185720</v>
      </c>
      <c r="M6" s="106">
        <v>130359</v>
      </c>
      <c r="N6" s="106">
        <v>215294</v>
      </c>
      <c r="O6" s="106">
        <v>1839665</v>
      </c>
      <c r="P6" s="107">
        <v>1686313</v>
      </c>
      <c r="Q6" s="94">
        <v>1.090939226584863</v>
      </c>
    </row>
    <row r="7" spans="1:17" ht="30.95" customHeight="1">
      <c r="A7" s="108">
        <v>2</v>
      </c>
      <c r="B7" s="109" t="s">
        <v>230</v>
      </c>
      <c r="C7" s="29">
        <v>0</v>
      </c>
      <c r="D7" s="29">
        <v>0</v>
      </c>
      <c r="E7" s="29">
        <v>500</v>
      </c>
      <c r="F7" s="29">
        <v>0</v>
      </c>
      <c r="G7" s="29">
        <v>0</v>
      </c>
      <c r="H7" s="29">
        <v>10</v>
      </c>
      <c r="I7" s="29">
        <v>0</v>
      </c>
      <c r="J7" s="29">
        <v>0</v>
      </c>
      <c r="K7" s="29">
        <v>1</v>
      </c>
      <c r="L7" s="29">
        <v>0</v>
      </c>
      <c r="M7" s="29">
        <v>0</v>
      </c>
      <c r="N7" s="29">
        <v>0</v>
      </c>
      <c r="O7" s="29">
        <v>511</v>
      </c>
      <c r="P7" s="70">
        <v>6894</v>
      </c>
      <c r="Q7" s="78">
        <v>7.4122425297360017E-2</v>
      </c>
    </row>
    <row r="8" spans="1:17" ht="30.95" customHeight="1">
      <c r="A8" s="108">
        <v>3</v>
      </c>
      <c r="B8" s="109" t="s">
        <v>231</v>
      </c>
      <c r="C8" s="29">
        <v>0</v>
      </c>
      <c r="D8" s="29">
        <v>0</v>
      </c>
      <c r="E8" s="29">
        <v>0</v>
      </c>
      <c r="F8" s="29">
        <v>0</v>
      </c>
      <c r="G8" s="29">
        <v>0</v>
      </c>
      <c r="H8" s="29">
        <v>7729</v>
      </c>
      <c r="I8" s="29">
        <v>35557</v>
      </c>
      <c r="J8" s="29">
        <v>38358</v>
      </c>
      <c r="K8" s="29">
        <v>17325</v>
      </c>
      <c r="L8" s="29">
        <v>9926</v>
      </c>
      <c r="M8" s="29">
        <v>2603</v>
      </c>
      <c r="N8" s="29">
        <v>0</v>
      </c>
      <c r="O8" s="29">
        <v>111498</v>
      </c>
      <c r="P8" s="70">
        <v>99143</v>
      </c>
      <c r="Q8" s="78">
        <v>1.1246179760547896</v>
      </c>
    </row>
    <row r="9" spans="1:17" ht="30.95" customHeight="1">
      <c r="A9" s="108">
        <v>4</v>
      </c>
      <c r="B9" s="109" t="s">
        <v>232</v>
      </c>
      <c r="C9" s="29">
        <v>0</v>
      </c>
      <c r="D9" s="29">
        <v>0</v>
      </c>
      <c r="E9" s="29">
        <v>0</v>
      </c>
      <c r="F9" s="29">
        <v>0</v>
      </c>
      <c r="G9" s="29">
        <v>0</v>
      </c>
      <c r="H9" s="29">
        <v>0</v>
      </c>
      <c r="I9" s="29">
        <v>0</v>
      </c>
      <c r="J9" s="29">
        <v>0</v>
      </c>
      <c r="K9" s="29">
        <v>0</v>
      </c>
      <c r="L9" s="29">
        <v>0</v>
      </c>
      <c r="M9" s="29">
        <v>0</v>
      </c>
      <c r="N9" s="29">
        <v>0</v>
      </c>
      <c r="O9" s="29">
        <v>0</v>
      </c>
      <c r="P9" s="70">
        <v>0</v>
      </c>
      <c r="Q9" s="250" t="s">
        <v>1322</v>
      </c>
    </row>
    <row r="10" spans="1:17" ht="30.95" customHeight="1">
      <c r="A10" s="108">
        <v>5</v>
      </c>
      <c r="B10" s="109" t="s">
        <v>234</v>
      </c>
      <c r="C10" s="29">
        <v>0</v>
      </c>
      <c r="D10" s="29">
        <v>0</v>
      </c>
      <c r="E10" s="29">
        <v>0</v>
      </c>
      <c r="F10" s="29">
        <v>0</v>
      </c>
      <c r="G10" s="29">
        <v>0</v>
      </c>
      <c r="H10" s="29">
        <v>0</v>
      </c>
      <c r="I10" s="29">
        <v>0</v>
      </c>
      <c r="J10" s="29">
        <v>0</v>
      </c>
      <c r="K10" s="29">
        <v>0</v>
      </c>
      <c r="L10" s="29">
        <v>0</v>
      </c>
      <c r="M10" s="29">
        <v>0</v>
      </c>
      <c r="N10" s="29">
        <v>0</v>
      </c>
      <c r="O10" s="29">
        <v>0</v>
      </c>
      <c r="P10" s="70">
        <v>0</v>
      </c>
      <c r="Q10" s="250" t="s">
        <v>1322</v>
      </c>
    </row>
    <row r="11" spans="1:17" ht="30.95" customHeight="1">
      <c r="A11" s="108">
        <v>6</v>
      </c>
      <c r="B11" s="109" t="s">
        <v>235</v>
      </c>
      <c r="C11" s="29">
        <v>5599</v>
      </c>
      <c r="D11" s="29">
        <v>7561</v>
      </c>
      <c r="E11" s="29">
        <v>19668</v>
      </c>
      <c r="F11" s="29">
        <v>24339</v>
      </c>
      <c r="G11" s="29">
        <v>35822</v>
      </c>
      <c r="H11" s="29">
        <v>18276</v>
      </c>
      <c r="I11" s="29">
        <v>12692</v>
      </c>
      <c r="J11" s="29">
        <v>10744</v>
      </c>
      <c r="K11" s="29">
        <v>24782</v>
      </c>
      <c r="L11" s="29">
        <v>11975</v>
      </c>
      <c r="M11" s="29">
        <v>8757</v>
      </c>
      <c r="N11" s="29">
        <v>4638</v>
      </c>
      <c r="O11" s="29">
        <v>184853</v>
      </c>
      <c r="P11" s="70">
        <v>207117</v>
      </c>
      <c r="Q11" s="78">
        <v>0.8925052023735377</v>
      </c>
    </row>
    <row r="12" spans="1:17" ht="30.95" customHeight="1">
      <c r="A12" s="108">
        <v>7</v>
      </c>
      <c r="B12" s="109" t="s">
        <v>236</v>
      </c>
      <c r="C12" s="29">
        <v>0</v>
      </c>
      <c r="D12" s="29">
        <v>0</v>
      </c>
      <c r="E12" s="29">
        <v>0</v>
      </c>
      <c r="F12" s="29">
        <v>0</v>
      </c>
      <c r="G12" s="29">
        <v>0</v>
      </c>
      <c r="H12" s="29">
        <v>16</v>
      </c>
      <c r="I12" s="29">
        <v>0</v>
      </c>
      <c r="J12" s="29">
        <v>0</v>
      </c>
      <c r="K12" s="29">
        <v>0</v>
      </c>
      <c r="L12" s="29">
        <v>0</v>
      </c>
      <c r="M12" s="29">
        <v>0</v>
      </c>
      <c r="N12" s="29">
        <v>0</v>
      </c>
      <c r="O12" s="29">
        <v>16</v>
      </c>
      <c r="P12" s="70">
        <v>20</v>
      </c>
      <c r="Q12" s="250">
        <v>0.8</v>
      </c>
    </row>
    <row r="13" spans="1:17" ht="30.95" customHeight="1">
      <c r="A13" s="108">
        <v>8</v>
      </c>
      <c r="B13" s="109" t="s">
        <v>237</v>
      </c>
      <c r="C13" s="29">
        <v>16216</v>
      </c>
      <c r="D13" s="29">
        <v>6460</v>
      </c>
      <c r="E13" s="29">
        <v>14009</v>
      </c>
      <c r="F13" s="29">
        <v>15390</v>
      </c>
      <c r="G13" s="29">
        <v>32196</v>
      </c>
      <c r="H13" s="29">
        <v>42345</v>
      </c>
      <c r="I13" s="29">
        <v>14137</v>
      </c>
      <c r="J13" s="29">
        <v>10042</v>
      </c>
      <c r="K13" s="29">
        <v>34243</v>
      </c>
      <c r="L13" s="29">
        <v>24128</v>
      </c>
      <c r="M13" s="29">
        <v>21818</v>
      </c>
      <c r="N13" s="29">
        <v>20382</v>
      </c>
      <c r="O13" s="29">
        <v>251366</v>
      </c>
      <c r="P13" s="70">
        <v>214525</v>
      </c>
      <c r="Q13" s="78">
        <v>1.1717328982636057</v>
      </c>
    </row>
    <row r="14" spans="1:17" ht="30.95" customHeight="1">
      <c r="A14" s="108">
        <v>9</v>
      </c>
      <c r="B14" s="109" t="s">
        <v>238</v>
      </c>
      <c r="C14" s="29">
        <v>436780</v>
      </c>
      <c r="D14" s="29">
        <v>3155</v>
      </c>
      <c r="E14" s="29">
        <v>0</v>
      </c>
      <c r="F14" s="29">
        <v>0</v>
      </c>
      <c r="G14" s="29">
        <v>185315</v>
      </c>
      <c r="H14" s="29">
        <v>412767</v>
      </c>
      <c r="I14" s="29">
        <v>209193</v>
      </c>
      <c r="J14" s="29">
        <v>333939</v>
      </c>
      <c r="K14" s="29">
        <v>345800</v>
      </c>
      <c r="L14" s="29">
        <v>41104</v>
      </c>
      <c r="M14" s="29">
        <v>153472</v>
      </c>
      <c r="N14" s="29">
        <v>386984</v>
      </c>
      <c r="O14" s="29">
        <v>2508509</v>
      </c>
      <c r="P14" s="70">
        <v>2149084</v>
      </c>
      <c r="Q14" s="78">
        <v>1.1672456730402347</v>
      </c>
    </row>
    <row r="15" spans="1:17" ht="30.95" customHeight="1">
      <c r="A15" s="108">
        <v>10</v>
      </c>
      <c r="B15" s="109" t="s">
        <v>239</v>
      </c>
      <c r="C15" s="29">
        <v>1572</v>
      </c>
      <c r="D15" s="29">
        <v>1073</v>
      </c>
      <c r="E15" s="29">
        <v>3552</v>
      </c>
      <c r="F15" s="29">
        <v>4704</v>
      </c>
      <c r="G15" s="29">
        <v>6778</v>
      </c>
      <c r="H15" s="29">
        <v>4957</v>
      </c>
      <c r="I15" s="29">
        <v>9514</v>
      </c>
      <c r="J15" s="29">
        <v>7178</v>
      </c>
      <c r="K15" s="29">
        <v>6716</v>
      </c>
      <c r="L15" s="29">
        <v>18396</v>
      </c>
      <c r="M15" s="29">
        <v>21405</v>
      </c>
      <c r="N15" s="29">
        <v>16769</v>
      </c>
      <c r="O15" s="29">
        <v>102614</v>
      </c>
      <c r="P15" s="70">
        <v>76847</v>
      </c>
      <c r="Q15" s="78">
        <v>1.3353026142855284</v>
      </c>
    </row>
    <row r="16" spans="1:17" ht="30.95" customHeight="1">
      <c r="A16" s="108">
        <v>11</v>
      </c>
      <c r="B16" s="109" t="s">
        <v>240</v>
      </c>
      <c r="C16" s="29">
        <v>22804</v>
      </c>
      <c r="D16" s="29">
        <v>2949</v>
      </c>
      <c r="E16" s="29">
        <v>1715</v>
      </c>
      <c r="F16" s="29">
        <v>27283</v>
      </c>
      <c r="G16" s="29">
        <v>59333</v>
      </c>
      <c r="H16" s="29">
        <v>73401</v>
      </c>
      <c r="I16" s="29">
        <v>75027</v>
      </c>
      <c r="J16" s="29">
        <v>65504</v>
      </c>
      <c r="K16" s="29">
        <v>46562</v>
      </c>
      <c r="L16" s="29">
        <v>46378</v>
      </c>
      <c r="M16" s="29">
        <v>19482</v>
      </c>
      <c r="N16" s="29">
        <v>14618</v>
      </c>
      <c r="O16" s="29">
        <v>455056</v>
      </c>
      <c r="P16" s="70">
        <v>459249</v>
      </c>
      <c r="Q16" s="78">
        <v>0.99086987668998738</v>
      </c>
    </row>
    <row r="17" spans="1:17" ht="30.95" customHeight="1">
      <c r="A17" s="108">
        <v>12</v>
      </c>
      <c r="B17" s="109" t="s">
        <v>241</v>
      </c>
      <c r="C17" s="29">
        <v>0</v>
      </c>
      <c r="D17" s="29">
        <v>0</v>
      </c>
      <c r="E17" s="29">
        <v>8179</v>
      </c>
      <c r="F17" s="29">
        <v>53327</v>
      </c>
      <c r="G17" s="29">
        <v>118008</v>
      </c>
      <c r="H17" s="29">
        <v>86890</v>
      </c>
      <c r="I17" s="29">
        <v>11679</v>
      </c>
      <c r="J17" s="29">
        <v>0</v>
      </c>
      <c r="K17" s="29">
        <v>3765</v>
      </c>
      <c r="L17" s="29">
        <v>51702</v>
      </c>
      <c r="M17" s="29">
        <v>180012</v>
      </c>
      <c r="N17" s="29">
        <v>73017</v>
      </c>
      <c r="O17" s="29">
        <v>586579</v>
      </c>
      <c r="P17" s="70">
        <v>493181</v>
      </c>
      <c r="Q17" s="78">
        <v>1.1893787473564472</v>
      </c>
    </row>
    <row r="18" spans="1:17" ht="30.95" customHeight="1">
      <c r="A18" s="108">
        <v>13</v>
      </c>
      <c r="B18" s="109" t="s">
        <v>242</v>
      </c>
      <c r="C18" s="29">
        <v>3036</v>
      </c>
      <c r="D18" s="29">
        <v>4579</v>
      </c>
      <c r="E18" s="29">
        <v>3982</v>
      </c>
      <c r="F18" s="29">
        <v>1347</v>
      </c>
      <c r="G18" s="29">
        <v>3792</v>
      </c>
      <c r="H18" s="29">
        <v>1571</v>
      </c>
      <c r="I18" s="29">
        <v>2788</v>
      </c>
      <c r="J18" s="29">
        <v>2489</v>
      </c>
      <c r="K18" s="29">
        <v>1370</v>
      </c>
      <c r="L18" s="29">
        <v>3238</v>
      </c>
      <c r="M18" s="29">
        <v>2884</v>
      </c>
      <c r="N18" s="29">
        <v>9038</v>
      </c>
      <c r="O18" s="29">
        <v>40114</v>
      </c>
      <c r="P18" s="70">
        <v>52357</v>
      </c>
      <c r="Q18" s="78">
        <v>0.76616307275053952</v>
      </c>
    </row>
    <row r="19" spans="1:17" ht="30.95" customHeight="1">
      <c r="A19" s="108">
        <v>14</v>
      </c>
      <c r="B19" s="109" t="s">
        <v>243</v>
      </c>
      <c r="C19" s="29">
        <v>4623</v>
      </c>
      <c r="D19" s="29">
        <v>3715</v>
      </c>
      <c r="E19" s="29">
        <v>4294</v>
      </c>
      <c r="F19" s="29">
        <v>5094</v>
      </c>
      <c r="G19" s="29">
        <v>6603</v>
      </c>
      <c r="H19" s="29">
        <v>45741</v>
      </c>
      <c r="I19" s="29">
        <v>51168</v>
      </c>
      <c r="J19" s="29">
        <v>41239</v>
      </c>
      <c r="K19" s="29">
        <v>12425</v>
      </c>
      <c r="L19" s="29">
        <v>7186</v>
      </c>
      <c r="M19" s="29">
        <v>2697</v>
      </c>
      <c r="N19" s="29">
        <v>4204</v>
      </c>
      <c r="O19" s="29">
        <v>188989</v>
      </c>
      <c r="P19" s="70">
        <v>246215</v>
      </c>
      <c r="Q19" s="78">
        <v>0.76757711755985625</v>
      </c>
    </row>
    <row r="20" spans="1:17" ht="30.95" customHeight="1">
      <c r="A20" s="110">
        <v>15</v>
      </c>
      <c r="B20" s="111" t="s">
        <v>244</v>
      </c>
      <c r="C20" s="112">
        <v>41</v>
      </c>
      <c r="D20" s="112">
        <v>61</v>
      </c>
      <c r="E20" s="112">
        <v>91</v>
      </c>
      <c r="F20" s="112">
        <v>370</v>
      </c>
      <c r="G20" s="112">
        <v>152</v>
      </c>
      <c r="H20" s="112">
        <v>541</v>
      </c>
      <c r="I20" s="112">
        <v>14030</v>
      </c>
      <c r="J20" s="112">
        <v>15903</v>
      </c>
      <c r="K20" s="112">
        <v>2276</v>
      </c>
      <c r="L20" s="112">
        <v>223</v>
      </c>
      <c r="M20" s="112">
        <v>148</v>
      </c>
      <c r="N20" s="112">
        <v>258</v>
      </c>
      <c r="O20" s="112">
        <v>34094</v>
      </c>
      <c r="P20" s="113">
        <v>60723</v>
      </c>
      <c r="Q20" s="86">
        <v>0.56146764817285044</v>
      </c>
    </row>
    <row r="21" spans="1:17" ht="30.95" customHeight="1">
      <c r="A21" s="676" t="s">
        <v>227</v>
      </c>
      <c r="B21" s="676"/>
      <c r="C21" s="114">
        <v>708650</v>
      </c>
      <c r="D21" s="114">
        <v>286888</v>
      </c>
      <c r="E21" s="114">
        <v>281887</v>
      </c>
      <c r="F21" s="114">
        <v>244562</v>
      </c>
      <c r="G21" s="114">
        <v>595662</v>
      </c>
      <c r="H21" s="114">
        <v>857459</v>
      </c>
      <c r="I21" s="114">
        <v>437638</v>
      </c>
      <c r="J21" s="114">
        <v>526013</v>
      </c>
      <c r="K21" s="114">
        <v>676290</v>
      </c>
      <c r="L21" s="114">
        <v>399976</v>
      </c>
      <c r="M21" s="114">
        <v>543637</v>
      </c>
      <c r="N21" s="114">
        <v>745202</v>
      </c>
      <c r="O21" s="114">
        <v>6303864</v>
      </c>
      <c r="P21" s="115">
        <v>5751668</v>
      </c>
      <c r="Q21" s="82">
        <v>1.0960062367994814</v>
      </c>
    </row>
    <row r="22" spans="1:17" ht="30.95" customHeight="1">
      <c r="A22" s="652" t="s">
        <v>1311</v>
      </c>
      <c r="B22" s="652"/>
      <c r="C22" s="29">
        <v>312910</v>
      </c>
      <c r="D22" s="29">
        <v>362733</v>
      </c>
      <c r="E22" s="29">
        <v>226729</v>
      </c>
      <c r="F22" s="29">
        <v>168923</v>
      </c>
      <c r="G22" s="29">
        <v>540921</v>
      </c>
      <c r="H22" s="29">
        <v>852696</v>
      </c>
      <c r="I22" s="29">
        <v>849849</v>
      </c>
      <c r="J22" s="29">
        <v>474111</v>
      </c>
      <c r="K22" s="29">
        <v>554374</v>
      </c>
      <c r="L22" s="29">
        <v>505650</v>
      </c>
      <c r="M22" s="29">
        <v>598886</v>
      </c>
      <c r="N22" s="29">
        <v>303886</v>
      </c>
      <c r="O22" s="29">
        <v>5751668</v>
      </c>
      <c r="P22" s="70"/>
      <c r="Q22" s="46"/>
    </row>
    <row r="23" spans="1:17" ht="30.95" customHeight="1">
      <c r="A23" s="653" t="s">
        <v>228</v>
      </c>
      <c r="B23" s="653"/>
      <c r="C23" s="71">
        <v>2.2647087021827361</v>
      </c>
      <c r="D23" s="71">
        <v>0.79090681024334708</v>
      </c>
      <c r="E23" s="71">
        <v>1.2432772164125454</v>
      </c>
      <c r="F23" s="71">
        <v>1.4477720618269863</v>
      </c>
      <c r="G23" s="71">
        <v>1.1011996206470076</v>
      </c>
      <c r="H23" s="71">
        <v>1.0055858125287325</v>
      </c>
      <c r="I23" s="71">
        <v>0.51495971637314397</v>
      </c>
      <c r="J23" s="71">
        <v>1.1094722543876856</v>
      </c>
      <c r="K23" s="71">
        <v>1.2199165184514424</v>
      </c>
      <c r="L23" s="71">
        <v>0.79101354691980619</v>
      </c>
      <c r="M23" s="71">
        <v>0.90774705035682923</v>
      </c>
      <c r="N23" s="71">
        <v>2.4522419591557361</v>
      </c>
      <c r="O23" s="71">
        <v>1.0960062367994814</v>
      </c>
      <c r="P23" s="116"/>
      <c r="Q23" s="51"/>
    </row>
    <row r="24" spans="1:17" ht="30.8" customHeight="1">
      <c r="A24" s="3"/>
      <c r="B24" s="3"/>
      <c r="C24" s="3"/>
      <c r="D24" s="3"/>
      <c r="E24" s="3"/>
      <c r="F24" s="3"/>
      <c r="G24" s="3"/>
      <c r="H24" s="3"/>
      <c r="I24" s="3"/>
      <c r="J24" s="3"/>
      <c r="K24" s="3"/>
      <c r="L24" s="3"/>
      <c r="M24" s="3"/>
      <c r="N24" s="3"/>
      <c r="O24" s="3"/>
      <c r="P24" s="554" t="s">
        <v>1802</v>
      </c>
      <c r="Q24" s="554"/>
    </row>
  </sheetData>
  <sheetProtection selectLockedCells="1" selectUnlockedCells="1"/>
  <mergeCells count="9">
    <mergeCell ref="A22:B22"/>
    <mergeCell ref="A23:B23"/>
    <mergeCell ref="P24:Q24"/>
    <mergeCell ref="A1:D1"/>
    <mergeCell ref="A2:Q2"/>
    <mergeCell ref="A3:Q3"/>
    <mergeCell ref="O4:Q4"/>
    <mergeCell ref="A5:B5"/>
    <mergeCell ref="A21:B21"/>
  </mergeCells>
  <phoneticPr fontId="4"/>
  <pageMargins left="0.78740157480314965" right="0.39370078740157483" top="0.39370078740157483" bottom="0.39370078740157483" header="0" footer="0"/>
  <pageSetup paperSize="9" scale="74" firstPageNumber="0" orientation="landscape" horizontalDpi="300" verticalDpi="300" r:id="rId1"/>
  <headerFooter scaleWithDoc="0" alignWithMargins="0">
    <oddFooter>&amp;C&amp;"ＭＳ 明朝,標準"－１１－</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Q24"/>
  <sheetViews>
    <sheetView view="pageLayout" zoomScaleNormal="100" zoomScaleSheetLayoutView="100" workbookViewId="0">
      <selection activeCell="P25" sqref="P25"/>
    </sheetView>
  </sheetViews>
  <sheetFormatPr defaultColWidth="9" defaultRowHeight="14.4"/>
  <cols>
    <col min="1" max="1" width="5.88671875" style="13" customWidth="1"/>
    <col min="2" max="2" width="22.33203125" style="13" customWidth="1"/>
    <col min="3" max="14" width="9.109375" style="13" customWidth="1"/>
    <col min="15" max="16" width="10.44140625" style="13" customWidth="1"/>
    <col min="17" max="17" width="9.21875" style="13" customWidth="1"/>
    <col min="18" max="16384" width="9" style="13"/>
  </cols>
  <sheetData>
    <row r="1" spans="1:17" ht="29.95" customHeight="1">
      <c r="A1" s="673" t="s">
        <v>245</v>
      </c>
      <c r="B1" s="673"/>
      <c r="C1" s="673"/>
      <c r="D1" s="673"/>
      <c r="E1" s="3"/>
      <c r="F1" s="3"/>
      <c r="G1" s="3"/>
      <c r="H1" s="3"/>
      <c r="I1" s="3"/>
      <c r="J1" s="3"/>
      <c r="K1" s="3"/>
      <c r="L1" s="3"/>
      <c r="M1" s="3"/>
      <c r="N1" s="3"/>
      <c r="O1" s="3"/>
      <c r="P1" s="3"/>
      <c r="Q1" s="3"/>
    </row>
    <row r="2" spans="1:17" ht="29.95" customHeight="1">
      <c r="A2" s="548" t="s">
        <v>1884</v>
      </c>
      <c r="B2" s="548"/>
      <c r="C2" s="548"/>
      <c r="D2" s="548"/>
      <c r="E2" s="548"/>
      <c r="F2" s="548"/>
      <c r="G2" s="548"/>
      <c r="H2" s="548"/>
      <c r="I2" s="548"/>
      <c r="J2" s="548"/>
      <c r="K2" s="548"/>
      <c r="L2" s="548"/>
      <c r="M2" s="548"/>
      <c r="N2" s="548"/>
      <c r="O2" s="548"/>
      <c r="P2" s="548"/>
      <c r="Q2" s="548"/>
    </row>
    <row r="3" spans="1:17" ht="29.95" customHeight="1">
      <c r="A3" s="548" t="s">
        <v>1885</v>
      </c>
      <c r="B3" s="548"/>
      <c r="C3" s="548"/>
      <c r="D3" s="548"/>
      <c r="E3" s="548"/>
      <c r="F3" s="548"/>
      <c r="G3" s="548"/>
      <c r="H3" s="548"/>
      <c r="I3" s="548"/>
      <c r="J3" s="548"/>
      <c r="K3" s="548"/>
      <c r="L3" s="548"/>
      <c r="M3" s="548"/>
      <c r="N3" s="548"/>
      <c r="O3" s="548"/>
      <c r="P3" s="548"/>
      <c r="Q3" s="548"/>
    </row>
    <row r="4" spans="1:17" ht="29.95" customHeight="1">
      <c r="A4" s="3"/>
      <c r="B4" s="3"/>
      <c r="C4" s="3"/>
      <c r="D4" s="3"/>
      <c r="E4" s="3"/>
      <c r="F4" s="3"/>
      <c r="G4" s="3"/>
      <c r="H4" s="3"/>
      <c r="I4" s="3"/>
      <c r="J4" s="3"/>
      <c r="K4" s="3"/>
      <c r="L4" s="3"/>
      <c r="M4" s="3"/>
      <c r="N4" s="3"/>
      <c r="O4" s="662" t="s">
        <v>1318</v>
      </c>
      <c r="P4" s="662"/>
      <c r="Q4" s="662"/>
    </row>
    <row r="5" spans="1:17" ht="29.95" customHeight="1">
      <c r="A5" s="675" t="s">
        <v>1135</v>
      </c>
      <c r="B5" s="675"/>
      <c r="C5" s="102" t="s">
        <v>215</v>
      </c>
      <c r="D5" s="102" t="s">
        <v>216</v>
      </c>
      <c r="E5" s="102" t="s">
        <v>217</v>
      </c>
      <c r="F5" s="102" t="s">
        <v>218</v>
      </c>
      <c r="G5" s="102" t="s">
        <v>219</v>
      </c>
      <c r="H5" s="102" t="s">
        <v>220</v>
      </c>
      <c r="I5" s="102" t="s">
        <v>221</v>
      </c>
      <c r="J5" s="102" t="s">
        <v>222</v>
      </c>
      <c r="K5" s="102" t="s">
        <v>223</v>
      </c>
      <c r="L5" s="102" t="s">
        <v>224</v>
      </c>
      <c r="M5" s="102" t="s">
        <v>225</v>
      </c>
      <c r="N5" s="102" t="s">
        <v>226</v>
      </c>
      <c r="O5" s="117" t="s">
        <v>227</v>
      </c>
      <c r="P5" s="457" t="s">
        <v>1310</v>
      </c>
      <c r="Q5" s="103" t="s">
        <v>228</v>
      </c>
    </row>
    <row r="6" spans="1:17" ht="29.95" customHeight="1">
      <c r="A6" s="104">
        <v>1</v>
      </c>
      <c r="B6" s="105" t="s">
        <v>229</v>
      </c>
      <c r="C6" s="106">
        <v>119930</v>
      </c>
      <c r="D6" s="106">
        <v>89553</v>
      </c>
      <c r="E6" s="106">
        <v>73455</v>
      </c>
      <c r="F6" s="106">
        <v>52134</v>
      </c>
      <c r="G6" s="106">
        <v>59396</v>
      </c>
      <c r="H6" s="106">
        <v>77562</v>
      </c>
      <c r="I6" s="106">
        <v>964</v>
      </c>
      <c r="J6" s="106">
        <v>182</v>
      </c>
      <c r="K6" s="106">
        <v>94553</v>
      </c>
      <c r="L6" s="106">
        <v>110311</v>
      </c>
      <c r="M6" s="106">
        <v>86437</v>
      </c>
      <c r="N6" s="106">
        <v>145069</v>
      </c>
      <c r="O6" s="118">
        <v>909546</v>
      </c>
      <c r="P6" s="119">
        <v>892056</v>
      </c>
      <c r="Q6" s="94">
        <v>1.0196063924237939</v>
      </c>
    </row>
    <row r="7" spans="1:17" ht="29.95" customHeight="1">
      <c r="A7" s="108">
        <v>2</v>
      </c>
      <c r="B7" s="109" t="s">
        <v>230</v>
      </c>
      <c r="C7" s="29">
        <v>0</v>
      </c>
      <c r="D7" s="29">
        <v>0</v>
      </c>
      <c r="E7" s="29">
        <v>60</v>
      </c>
      <c r="F7" s="29">
        <v>0</v>
      </c>
      <c r="G7" s="29">
        <v>0</v>
      </c>
      <c r="H7" s="29">
        <v>6</v>
      </c>
      <c r="I7" s="29">
        <v>0</v>
      </c>
      <c r="J7" s="29">
        <v>0</v>
      </c>
      <c r="K7" s="29">
        <v>0</v>
      </c>
      <c r="L7" s="29">
        <v>0</v>
      </c>
      <c r="M7" s="29">
        <v>0</v>
      </c>
      <c r="N7" s="29">
        <v>0</v>
      </c>
      <c r="O7" s="120">
        <v>66</v>
      </c>
      <c r="P7" s="121">
        <v>1158</v>
      </c>
      <c r="Q7" s="78">
        <v>5.6994818652849742E-2</v>
      </c>
    </row>
    <row r="8" spans="1:17" ht="29.95" customHeight="1">
      <c r="A8" s="108">
        <v>3</v>
      </c>
      <c r="B8" s="109" t="s">
        <v>231</v>
      </c>
      <c r="C8" s="29">
        <v>0</v>
      </c>
      <c r="D8" s="29">
        <v>0</v>
      </c>
      <c r="E8" s="29">
        <v>0</v>
      </c>
      <c r="F8" s="29">
        <v>0</v>
      </c>
      <c r="G8" s="29">
        <v>0</v>
      </c>
      <c r="H8" s="29">
        <v>4921</v>
      </c>
      <c r="I8" s="29">
        <v>24304</v>
      </c>
      <c r="J8" s="29">
        <v>25759</v>
      </c>
      <c r="K8" s="29">
        <v>13303</v>
      </c>
      <c r="L8" s="29">
        <v>8226</v>
      </c>
      <c r="M8" s="29">
        <v>2644</v>
      </c>
      <c r="N8" s="29">
        <v>0</v>
      </c>
      <c r="O8" s="120">
        <v>79157</v>
      </c>
      <c r="P8" s="121">
        <v>64850</v>
      </c>
      <c r="Q8" s="78">
        <v>1.2206168080185043</v>
      </c>
    </row>
    <row r="9" spans="1:17" ht="29.95" customHeight="1">
      <c r="A9" s="108">
        <v>4</v>
      </c>
      <c r="B9" s="109" t="s">
        <v>232</v>
      </c>
      <c r="C9" s="29">
        <v>0</v>
      </c>
      <c r="D9" s="29">
        <v>0</v>
      </c>
      <c r="E9" s="29">
        <v>0</v>
      </c>
      <c r="F9" s="29">
        <v>0</v>
      </c>
      <c r="G9" s="29">
        <v>0</v>
      </c>
      <c r="H9" s="29">
        <v>0</v>
      </c>
      <c r="I9" s="29">
        <v>0</v>
      </c>
      <c r="J9" s="29">
        <v>0</v>
      </c>
      <c r="K9" s="29">
        <v>0</v>
      </c>
      <c r="L9" s="29">
        <v>0</v>
      </c>
      <c r="M9" s="29">
        <v>0</v>
      </c>
      <c r="N9" s="29">
        <v>0</v>
      </c>
      <c r="O9" s="120">
        <v>0</v>
      </c>
      <c r="P9" s="121">
        <v>0</v>
      </c>
      <c r="Q9" s="468" t="s">
        <v>1325</v>
      </c>
    </row>
    <row r="10" spans="1:17" ht="29.95" customHeight="1">
      <c r="A10" s="108">
        <v>5</v>
      </c>
      <c r="B10" s="109" t="s">
        <v>234</v>
      </c>
      <c r="C10" s="29">
        <v>0</v>
      </c>
      <c r="D10" s="29">
        <v>0</v>
      </c>
      <c r="E10" s="29">
        <v>0</v>
      </c>
      <c r="F10" s="29">
        <v>0</v>
      </c>
      <c r="G10" s="29">
        <v>0</v>
      </c>
      <c r="H10" s="29">
        <v>0</v>
      </c>
      <c r="I10" s="29">
        <v>0</v>
      </c>
      <c r="J10" s="29">
        <v>0</v>
      </c>
      <c r="K10" s="29">
        <v>0</v>
      </c>
      <c r="L10" s="29">
        <v>0</v>
      </c>
      <c r="M10" s="29">
        <v>0</v>
      </c>
      <c r="N10" s="29">
        <v>0</v>
      </c>
      <c r="O10" s="120">
        <v>0</v>
      </c>
      <c r="P10" s="121">
        <v>0</v>
      </c>
      <c r="Q10" s="250" t="s">
        <v>1324</v>
      </c>
    </row>
    <row r="11" spans="1:17" ht="29.95" customHeight="1">
      <c r="A11" s="108">
        <v>6</v>
      </c>
      <c r="B11" s="109" t="s">
        <v>235</v>
      </c>
      <c r="C11" s="29">
        <v>2637</v>
      </c>
      <c r="D11" s="29">
        <v>2947</v>
      </c>
      <c r="E11" s="29">
        <v>12514</v>
      </c>
      <c r="F11" s="29">
        <v>16837</v>
      </c>
      <c r="G11" s="29">
        <v>20112</v>
      </c>
      <c r="H11" s="29">
        <v>9602</v>
      </c>
      <c r="I11" s="29">
        <v>12091</v>
      </c>
      <c r="J11" s="29">
        <v>12147</v>
      </c>
      <c r="K11" s="29">
        <v>24209</v>
      </c>
      <c r="L11" s="29">
        <v>12875</v>
      </c>
      <c r="M11" s="29">
        <v>7619</v>
      </c>
      <c r="N11" s="29">
        <v>4621</v>
      </c>
      <c r="O11" s="120">
        <v>138211</v>
      </c>
      <c r="P11" s="121">
        <v>164249</v>
      </c>
      <c r="Q11" s="78">
        <v>0.84147239861429901</v>
      </c>
    </row>
    <row r="12" spans="1:17" ht="29.95" customHeight="1">
      <c r="A12" s="108">
        <v>7</v>
      </c>
      <c r="B12" s="109" t="s">
        <v>236</v>
      </c>
      <c r="C12" s="29">
        <v>0</v>
      </c>
      <c r="D12" s="29">
        <v>0</v>
      </c>
      <c r="E12" s="29">
        <v>0</v>
      </c>
      <c r="F12" s="29">
        <v>0</v>
      </c>
      <c r="G12" s="29">
        <v>0</v>
      </c>
      <c r="H12" s="29">
        <v>5</v>
      </c>
      <c r="I12" s="29">
        <v>0</v>
      </c>
      <c r="J12" s="29">
        <v>0</v>
      </c>
      <c r="K12" s="29">
        <v>0</v>
      </c>
      <c r="L12" s="29">
        <v>0</v>
      </c>
      <c r="M12" s="29">
        <v>0</v>
      </c>
      <c r="N12" s="29">
        <v>0</v>
      </c>
      <c r="O12" s="120">
        <v>5</v>
      </c>
      <c r="P12" s="121">
        <v>10</v>
      </c>
      <c r="Q12" s="250">
        <v>0.5</v>
      </c>
    </row>
    <row r="13" spans="1:17" ht="29.95" customHeight="1">
      <c r="A13" s="108">
        <v>8</v>
      </c>
      <c r="B13" s="109" t="s">
        <v>237</v>
      </c>
      <c r="C13" s="29">
        <v>14337</v>
      </c>
      <c r="D13" s="29">
        <v>7090</v>
      </c>
      <c r="E13" s="29">
        <v>11054</v>
      </c>
      <c r="F13" s="29">
        <v>17124</v>
      </c>
      <c r="G13" s="29">
        <v>20873</v>
      </c>
      <c r="H13" s="29">
        <v>36326</v>
      </c>
      <c r="I13" s="29">
        <v>16543</v>
      </c>
      <c r="J13" s="29">
        <v>15600</v>
      </c>
      <c r="K13" s="29">
        <v>34846</v>
      </c>
      <c r="L13" s="29">
        <v>29065</v>
      </c>
      <c r="M13" s="29">
        <v>23657</v>
      </c>
      <c r="N13" s="29">
        <v>21427</v>
      </c>
      <c r="O13" s="120">
        <v>247942</v>
      </c>
      <c r="P13" s="121">
        <v>199167</v>
      </c>
      <c r="Q13" s="78">
        <v>1.2448949876234516</v>
      </c>
    </row>
    <row r="14" spans="1:17" ht="29.95" customHeight="1">
      <c r="A14" s="108">
        <v>9</v>
      </c>
      <c r="B14" s="109" t="s">
        <v>238</v>
      </c>
      <c r="C14" s="29">
        <v>141235</v>
      </c>
      <c r="D14" s="29">
        <v>1475</v>
      </c>
      <c r="E14" s="29">
        <v>0</v>
      </c>
      <c r="F14" s="29">
        <v>0</v>
      </c>
      <c r="G14" s="29">
        <v>38817</v>
      </c>
      <c r="H14" s="29">
        <v>108081</v>
      </c>
      <c r="I14" s="29">
        <v>70408</v>
      </c>
      <c r="J14" s="29">
        <v>108593</v>
      </c>
      <c r="K14" s="29">
        <v>116673</v>
      </c>
      <c r="L14" s="29">
        <v>14679</v>
      </c>
      <c r="M14" s="29">
        <v>58164</v>
      </c>
      <c r="N14" s="29">
        <v>134402</v>
      </c>
      <c r="O14" s="120">
        <v>792527</v>
      </c>
      <c r="P14" s="121">
        <v>547792</v>
      </c>
      <c r="Q14" s="78">
        <v>1.446766290854923</v>
      </c>
    </row>
    <row r="15" spans="1:17" ht="29.95" customHeight="1">
      <c r="A15" s="108">
        <v>10</v>
      </c>
      <c r="B15" s="109" t="s">
        <v>239</v>
      </c>
      <c r="C15" s="29">
        <v>1029</v>
      </c>
      <c r="D15" s="29">
        <v>1064</v>
      </c>
      <c r="E15" s="29">
        <v>4364</v>
      </c>
      <c r="F15" s="29">
        <v>5231</v>
      </c>
      <c r="G15" s="29">
        <v>3750</v>
      </c>
      <c r="H15" s="29">
        <v>3410</v>
      </c>
      <c r="I15" s="29">
        <v>6412</v>
      </c>
      <c r="J15" s="29">
        <v>7727</v>
      </c>
      <c r="K15" s="29">
        <v>4673</v>
      </c>
      <c r="L15" s="29">
        <v>6094</v>
      </c>
      <c r="M15" s="29">
        <v>3543</v>
      </c>
      <c r="N15" s="29">
        <v>4645</v>
      </c>
      <c r="O15" s="120">
        <v>51942</v>
      </c>
      <c r="P15" s="121">
        <v>47518</v>
      </c>
      <c r="Q15" s="78">
        <v>1.0931015615135318</v>
      </c>
    </row>
    <row r="16" spans="1:17" ht="29.95" customHeight="1">
      <c r="A16" s="108">
        <v>11</v>
      </c>
      <c r="B16" s="109" t="s">
        <v>240</v>
      </c>
      <c r="C16" s="29">
        <v>6088</v>
      </c>
      <c r="D16" s="29">
        <v>2051</v>
      </c>
      <c r="E16" s="29">
        <v>1509</v>
      </c>
      <c r="F16" s="29">
        <v>4596</v>
      </c>
      <c r="G16" s="29">
        <v>9415</v>
      </c>
      <c r="H16" s="29">
        <v>19594</v>
      </c>
      <c r="I16" s="29">
        <v>19656</v>
      </c>
      <c r="J16" s="29">
        <v>19504</v>
      </c>
      <c r="K16" s="29">
        <v>6914</v>
      </c>
      <c r="L16" s="29">
        <v>6569</v>
      </c>
      <c r="M16" s="29">
        <v>2731</v>
      </c>
      <c r="N16" s="29">
        <v>2253</v>
      </c>
      <c r="O16" s="120">
        <v>100880</v>
      </c>
      <c r="P16" s="121">
        <v>100878</v>
      </c>
      <c r="Q16" s="78">
        <v>1.000019825928349</v>
      </c>
    </row>
    <row r="17" spans="1:17" ht="29.95" customHeight="1">
      <c r="A17" s="108">
        <v>12</v>
      </c>
      <c r="B17" s="109" t="s">
        <v>241</v>
      </c>
      <c r="C17" s="29">
        <v>0</v>
      </c>
      <c r="D17" s="29">
        <v>0</v>
      </c>
      <c r="E17" s="29">
        <v>3811</v>
      </c>
      <c r="F17" s="29">
        <v>15178</v>
      </c>
      <c r="G17" s="29">
        <v>24022</v>
      </c>
      <c r="H17" s="29">
        <v>16726</v>
      </c>
      <c r="I17" s="29">
        <v>3482</v>
      </c>
      <c r="J17" s="29">
        <v>0</v>
      </c>
      <c r="K17" s="29">
        <v>2023</v>
      </c>
      <c r="L17" s="29">
        <v>17348</v>
      </c>
      <c r="M17" s="29">
        <v>49937</v>
      </c>
      <c r="N17" s="29">
        <v>17646</v>
      </c>
      <c r="O17" s="120">
        <v>150173</v>
      </c>
      <c r="P17" s="121">
        <v>151457</v>
      </c>
      <c r="Q17" s="78">
        <v>0.99152234627650093</v>
      </c>
    </row>
    <row r="18" spans="1:17" ht="29.95" customHeight="1">
      <c r="A18" s="108">
        <v>13</v>
      </c>
      <c r="B18" s="109" t="s">
        <v>242</v>
      </c>
      <c r="C18" s="29">
        <v>2201</v>
      </c>
      <c r="D18" s="29">
        <v>2998</v>
      </c>
      <c r="E18" s="29">
        <v>1904</v>
      </c>
      <c r="F18" s="29">
        <v>1328</v>
      </c>
      <c r="G18" s="29">
        <v>1387</v>
      </c>
      <c r="H18" s="29">
        <v>686</v>
      </c>
      <c r="I18" s="29">
        <v>1273</v>
      </c>
      <c r="J18" s="29">
        <v>1006</v>
      </c>
      <c r="K18" s="29">
        <v>687</v>
      </c>
      <c r="L18" s="29">
        <v>2133</v>
      </c>
      <c r="M18" s="29">
        <v>1462</v>
      </c>
      <c r="N18" s="29">
        <v>3345</v>
      </c>
      <c r="O18" s="120">
        <v>20410</v>
      </c>
      <c r="P18" s="121">
        <v>24568</v>
      </c>
      <c r="Q18" s="78">
        <v>0.8307554542494302</v>
      </c>
    </row>
    <row r="19" spans="1:17" ht="29.95" customHeight="1">
      <c r="A19" s="108">
        <v>14</v>
      </c>
      <c r="B19" s="109" t="s">
        <v>243</v>
      </c>
      <c r="C19" s="29">
        <v>10219</v>
      </c>
      <c r="D19" s="29">
        <v>6425</v>
      </c>
      <c r="E19" s="29">
        <v>10453</v>
      </c>
      <c r="F19" s="29">
        <v>9416</v>
      </c>
      <c r="G19" s="29">
        <v>6200</v>
      </c>
      <c r="H19" s="29">
        <v>28561</v>
      </c>
      <c r="I19" s="29">
        <v>35522</v>
      </c>
      <c r="J19" s="29">
        <v>37596</v>
      </c>
      <c r="K19" s="29">
        <v>9612</v>
      </c>
      <c r="L19" s="29">
        <v>3784</v>
      </c>
      <c r="M19" s="29">
        <v>1671</v>
      </c>
      <c r="N19" s="29">
        <v>11445</v>
      </c>
      <c r="O19" s="120">
        <v>170904</v>
      </c>
      <c r="P19" s="121">
        <v>204691</v>
      </c>
      <c r="Q19" s="78">
        <v>0.83493656291678675</v>
      </c>
    </row>
    <row r="20" spans="1:17" ht="29.95" customHeight="1">
      <c r="A20" s="110">
        <v>15</v>
      </c>
      <c r="B20" s="111" t="s">
        <v>244</v>
      </c>
      <c r="C20" s="112">
        <v>63</v>
      </c>
      <c r="D20" s="112">
        <v>98</v>
      </c>
      <c r="E20" s="112">
        <v>92</v>
      </c>
      <c r="F20" s="112">
        <v>340</v>
      </c>
      <c r="G20" s="112">
        <v>125</v>
      </c>
      <c r="H20" s="112">
        <v>416</v>
      </c>
      <c r="I20" s="112">
        <v>9378</v>
      </c>
      <c r="J20" s="112">
        <v>10879</v>
      </c>
      <c r="K20" s="112">
        <v>2319</v>
      </c>
      <c r="L20" s="112">
        <v>349</v>
      </c>
      <c r="M20" s="112">
        <v>265</v>
      </c>
      <c r="N20" s="112">
        <v>477</v>
      </c>
      <c r="O20" s="122">
        <v>24801</v>
      </c>
      <c r="P20" s="123">
        <v>40503</v>
      </c>
      <c r="Q20" s="86">
        <v>0.61232501296200281</v>
      </c>
    </row>
    <row r="21" spans="1:17" ht="29.95" customHeight="1">
      <c r="A21" s="678" t="s">
        <v>227</v>
      </c>
      <c r="B21" s="678"/>
      <c r="C21" s="124">
        <v>297739</v>
      </c>
      <c r="D21" s="124">
        <v>113701</v>
      </c>
      <c r="E21" s="124">
        <v>119216</v>
      </c>
      <c r="F21" s="124">
        <v>122184</v>
      </c>
      <c r="G21" s="124">
        <v>184097</v>
      </c>
      <c r="H21" s="124">
        <v>305896</v>
      </c>
      <c r="I21" s="124">
        <v>200033</v>
      </c>
      <c r="J21" s="124">
        <v>238993</v>
      </c>
      <c r="K21" s="124">
        <v>309812</v>
      </c>
      <c r="L21" s="124">
        <v>211433</v>
      </c>
      <c r="M21" s="124">
        <v>238130</v>
      </c>
      <c r="N21" s="124">
        <v>345330</v>
      </c>
      <c r="O21" s="125">
        <v>2686564</v>
      </c>
      <c r="P21" s="126">
        <v>2438897</v>
      </c>
      <c r="Q21" s="249">
        <v>1.1015487738924603</v>
      </c>
    </row>
    <row r="22" spans="1:17" ht="29.95" customHeight="1">
      <c r="A22" s="677" t="s">
        <v>1311</v>
      </c>
      <c r="B22" s="677"/>
      <c r="C22" s="127">
        <v>164726</v>
      </c>
      <c r="D22" s="127">
        <v>160698</v>
      </c>
      <c r="E22" s="127">
        <v>128177</v>
      </c>
      <c r="F22" s="127">
        <v>128611</v>
      </c>
      <c r="G22" s="127">
        <v>193283</v>
      </c>
      <c r="H22" s="127">
        <v>292598</v>
      </c>
      <c r="I22" s="127">
        <v>288790</v>
      </c>
      <c r="J22" s="127">
        <v>219182</v>
      </c>
      <c r="K22" s="127">
        <v>206052</v>
      </c>
      <c r="L22" s="127">
        <v>232333</v>
      </c>
      <c r="M22" s="127">
        <v>257194</v>
      </c>
      <c r="N22" s="127">
        <v>167253</v>
      </c>
      <c r="O22" s="128">
        <v>2438897</v>
      </c>
      <c r="P22" s="129"/>
      <c r="Q22" s="130"/>
    </row>
    <row r="23" spans="1:17" ht="29.95" customHeight="1">
      <c r="A23" s="653" t="s">
        <v>228</v>
      </c>
      <c r="B23" s="653"/>
      <c r="C23" s="71">
        <v>1.8074803006204243</v>
      </c>
      <c r="D23" s="71">
        <v>0.70754458674034526</v>
      </c>
      <c r="E23" s="71">
        <v>0.93008886149621228</v>
      </c>
      <c r="F23" s="71">
        <v>0.95002760261563945</v>
      </c>
      <c r="G23" s="71">
        <v>0.95247383370498184</v>
      </c>
      <c r="H23" s="71">
        <v>1.0454480208340453</v>
      </c>
      <c r="I23" s="71">
        <v>0.69265902558952874</v>
      </c>
      <c r="J23" s="71">
        <v>1.0903860718489657</v>
      </c>
      <c r="K23" s="71">
        <v>1.5035622075980821</v>
      </c>
      <c r="L23" s="71">
        <v>0.91004291254363345</v>
      </c>
      <c r="M23" s="71">
        <v>0.9258769644703998</v>
      </c>
      <c r="N23" s="71">
        <v>2.064716327958243</v>
      </c>
      <c r="O23" s="248">
        <v>1.1015487738924603</v>
      </c>
      <c r="P23" s="131"/>
      <c r="Q23" s="132"/>
    </row>
    <row r="24" spans="1:17" ht="29.95" customHeight="1">
      <c r="A24" s="3"/>
      <c r="B24" s="3"/>
      <c r="C24" s="3"/>
      <c r="D24" s="3"/>
      <c r="E24" s="3"/>
      <c r="F24" s="3"/>
      <c r="G24" s="3"/>
      <c r="H24" s="3"/>
      <c r="I24" s="3"/>
      <c r="J24" s="3"/>
      <c r="K24" s="3"/>
      <c r="L24" s="3"/>
      <c r="M24" s="3"/>
      <c r="N24" s="3"/>
      <c r="O24" s="3"/>
      <c r="P24" s="554" t="s">
        <v>1802</v>
      </c>
      <c r="Q24" s="554"/>
    </row>
  </sheetData>
  <sheetProtection selectLockedCells="1" selectUnlockedCells="1"/>
  <mergeCells count="9">
    <mergeCell ref="A22:B22"/>
    <mergeCell ref="A23:B23"/>
    <mergeCell ref="P24:Q24"/>
    <mergeCell ref="A1:D1"/>
    <mergeCell ref="A2:Q2"/>
    <mergeCell ref="A3:Q3"/>
    <mergeCell ref="O4:Q4"/>
    <mergeCell ref="A5:B5"/>
    <mergeCell ref="A21:B21"/>
  </mergeCells>
  <phoneticPr fontId="4"/>
  <pageMargins left="0.78740157480314965" right="0.39370078740157483" top="0.39370078740157483" bottom="0.39370078740157483" header="0" footer="0"/>
  <pageSetup paperSize="9" scale="80" firstPageNumber="0" orientation="landscape" copies="17" r:id="rId1"/>
  <headerFooter scaleWithDoc="0" alignWithMargins="0">
    <oddFooter>&amp;C&amp;"ＭＳ 明朝,標準"－１２－</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A1:L20"/>
  <sheetViews>
    <sheetView view="pageLayout" zoomScaleNormal="100" zoomScaleSheetLayoutView="100" workbookViewId="0">
      <selection activeCell="P25" sqref="P25"/>
    </sheetView>
  </sheetViews>
  <sheetFormatPr defaultColWidth="9" defaultRowHeight="14.4"/>
  <cols>
    <col min="1" max="1" width="17.21875" style="13" customWidth="1"/>
    <col min="2" max="12" width="10.44140625" style="13" customWidth="1"/>
    <col min="13" max="16384" width="9" style="13"/>
  </cols>
  <sheetData>
    <row r="1" spans="1:12" s="37" customFormat="1" ht="30.8" customHeight="1">
      <c r="A1" s="673" t="s">
        <v>861</v>
      </c>
      <c r="B1" s="673"/>
      <c r="C1" s="673"/>
      <c r="D1" s="673"/>
      <c r="E1" s="8"/>
      <c r="F1" s="8"/>
      <c r="G1" s="8"/>
      <c r="H1" s="8"/>
      <c r="I1" s="8"/>
      <c r="J1" s="8"/>
      <c r="K1" s="8"/>
      <c r="L1" s="8"/>
    </row>
    <row r="2" spans="1:12" ht="20.95" customHeight="1">
      <c r="A2" s="3"/>
      <c r="B2" s="3"/>
      <c r="C2" s="3"/>
      <c r="D2" s="3"/>
      <c r="E2" s="3"/>
      <c r="F2" s="3"/>
      <c r="G2" s="3"/>
      <c r="H2" s="3"/>
      <c r="I2" s="3"/>
      <c r="J2" s="3"/>
      <c r="K2" s="674" t="s">
        <v>1313</v>
      </c>
      <c r="L2" s="662"/>
    </row>
    <row r="3" spans="1:12" s="41" customFormat="1" ht="30.8" customHeight="1">
      <c r="A3" s="253" t="s">
        <v>1076</v>
      </c>
      <c r="B3" s="102" t="s">
        <v>862</v>
      </c>
      <c r="C3" s="102" t="s">
        <v>863</v>
      </c>
      <c r="D3" s="102" t="s">
        <v>864</v>
      </c>
      <c r="E3" s="102" t="s">
        <v>865</v>
      </c>
      <c r="F3" s="102" t="s">
        <v>458</v>
      </c>
      <c r="G3" s="102" t="s">
        <v>866</v>
      </c>
      <c r="H3" s="102" t="s">
        <v>867</v>
      </c>
      <c r="I3" s="102" t="s">
        <v>868</v>
      </c>
      <c r="J3" s="102" t="s">
        <v>869</v>
      </c>
      <c r="K3" s="53" t="s">
        <v>1311</v>
      </c>
      <c r="L3" s="103" t="s">
        <v>228</v>
      </c>
    </row>
    <row r="4" spans="1:12" ht="30.8" customHeight="1">
      <c r="A4" s="104">
        <v>1</v>
      </c>
      <c r="B4" s="106">
        <v>490857</v>
      </c>
      <c r="C4" s="106">
        <v>15438</v>
      </c>
      <c r="D4" s="106">
        <v>17975</v>
      </c>
      <c r="E4" s="106">
        <v>17706</v>
      </c>
      <c r="F4" s="106">
        <v>47040</v>
      </c>
      <c r="G4" s="106">
        <v>24834</v>
      </c>
      <c r="H4" s="106">
        <v>1251</v>
      </c>
      <c r="I4" s="106">
        <v>93549</v>
      </c>
      <c r="J4" s="106">
        <v>708650</v>
      </c>
      <c r="K4" s="107">
        <v>312910</v>
      </c>
      <c r="L4" s="94">
        <v>2.2647087021827361</v>
      </c>
    </row>
    <row r="5" spans="1:12" ht="30.8" customHeight="1">
      <c r="A5" s="108">
        <v>2</v>
      </c>
      <c r="B5" s="29">
        <v>52162</v>
      </c>
      <c r="C5" s="29">
        <v>14931</v>
      </c>
      <c r="D5" s="29">
        <v>30148</v>
      </c>
      <c r="E5" s="29">
        <v>920</v>
      </c>
      <c r="F5" s="29">
        <v>50703</v>
      </c>
      <c r="G5" s="29">
        <v>20202</v>
      </c>
      <c r="H5" s="29">
        <v>871</v>
      </c>
      <c r="I5" s="29">
        <v>116951</v>
      </c>
      <c r="J5" s="29">
        <v>286888</v>
      </c>
      <c r="K5" s="70">
        <v>362733</v>
      </c>
      <c r="L5" s="78">
        <v>0.79090681024334708</v>
      </c>
    </row>
    <row r="6" spans="1:12" ht="30.8" customHeight="1">
      <c r="A6" s="108">
        <v>3</v>
      </c>
      <c r="B6" s="29">
        <v>38618</v>
      </c>
      <c r="C6" s="29">
        <v>10868</v>
      </c>
      <c r="D6" s="29">
        <v>15277</v>
      </c>
      <c r="E6" s="29">
        <v>1497</v>
      </c>
      <c r="F6" s="29">
        <v>68436</v>
      </c>
      <c r="G6" s="29">
        <v>32353</v>
      </c>
      <c r="H6" s="29">
        <v>3169</v>
      </c>
      <c r="I6" s="29">
        <v>111669</v>
      </c>
      <c r="J6" s="29">
        <v>281887</v>
      </c>
      <c r="K6" s="70">
        <v>226729</v>
      </c>
      <c r="L6" s="78">
        <v>1.2432772164125454</v>
      </c>
    </row>
    <row r="7" spans="1:12" ht="30.8" customHeight="1">
      <c r="A7" s="108">
        <v>4</v>
      </c>
      <c r="B7" s="29">
        <v>31716</v>
      </c>
      <c r="C7" s="29">
        <v>9566</v>
      </c>
      <c r="D7" s="29">
        <v>7312</v>
      </c>
      <c r="E7" s="29">
        <v>50277</v>
      </c>
      <c r="F7" s="29">
        <v>38687</v>
      </c>
      <c r="G7" s="29">
        <v>26154</v>
      </c>
      <c r="H7" s="29">
        <v>6383</v>
      </c>
      <c r="I7" s="29">
        <v>74467</v>
      </c>
      <c r="J7" s="29">
        <v>244562</v>
      </c>
      <c r="K7" s="70">
        <v>168923</v>
      </c>
      <c r="L7" s="78">
        <v>1.4477720618269863</v>
      </c>
    </row>
    <row r="8" spans="1:12" ht="30.8" customHeight="1">
      <c r="A8" s="108">
        <v>5</v>
      </c>
      <c r="B8" s="29">
        <v>219281</v>
      </c>
      <c r="C8" s="29">
        <v>13035</v>
      </c>
      <c r="D8" s="29">
        <v>12407</v>
      </c>
      <c r="E8" s="29">
        <v>84831</v>
      </c>
      <c r="F8" s="29">
        <v>77928</v>
      </c>
      <c r="G8" s="29">
        <v>56674</v>
      </c>
      <c r="H8" s="29">
        <v>7526</v>
      </c>
      <c r="I8" s="29">
        <v>123980</v>
      </c>
      <c r="J8" s="29">
        <v>595662</v>
      </c>
      <c r="K8" s="70">
        <v>540921</v>
      </c>
      <c r="L8" s="78">
        <v>1.1011996206470076</v>
      </c>
    </row>
    <row r="9" spans="1:12" ht="30.8" customHeight="1">
      <c r="A9" s="108">
        <v>6</v>
      </c>
      <c r="B9" s="29">
        <v>459045</v>
      </c>
      <c r="C9" s="29">
        <v>18252</v>
      </c>
      <c r="D9" s="29">
        <v>28932</v>
      </c>
      <c r="E9" s="29">
        <v>75499</v>
      </c>
      <c r="F9" s="29">
        <v>77441</v>
      </c>
      <c r="G9" s="29">
        <v>58283</v>
      </c>
      <c r="H9" s="29">
        <v>12221</v>
      </c>
      <c r="I9" s="29">
        <v>127786</v>
      </c>
      <c r="J9" s="29">
        <v>857459</v>
      </c>
      <c r="K9" s="70">
        <v>852696</v>
      </c>
      <c r="L9" s="78">
        <v>1.0055858125287325</v>
      </c>
    </row>
    <row r="10" spans="1:12" ht="30.8" customHeight="1">
      <c r="A10" s="108">
        <v>7</v>
      </c>
      <c r="B10" s="29">
        <v>222574</v>
      </c>
      <c r="C10" s="29">
        <v>32687</v>
      </c>
      <c r="D10" s="29">
        <v>25628</v>
      </c>
      <c r="E10" s="29">
        <v>70650</v>
      </c>
      <c r="F10" s="29">
        <v>25223</v>
      </c>
      <c r="G10" s="29">
        <v>21533</v>
      </c>
      <c r="H10" s="29">
        <v>5198</v>
      </c>
      <c r="I10" s="29">
        <v>34145</v>
      </c>
      <c r="J10" s="29">
        <v>437638</v>
      </c>
      <c r="K10" s="70">
        <v>849849</v>
      </c>
      <c r="L10" s="78">
        <v>0.51495971637314397</v>
      </c>
    </row>
    <row r="11" spans="1:12" ht="30.8" customHeight="1">
      <c r="A11" s="108">
        <v>8</v>
      </c>
      <c r="B11" s="29">
        <v>365382</v>
      </c>
      <c r="C11" s="29">
        <v>9434</v>
      </c>
      <c r="D11" s="29">
        <v>19241</v>
      </c>
      <c r="E11" s="29">
        <v>63577</v>
      </c>
      <c r="F11" s="29">
        <v>19368</v>
      </c>
      <c r="G11" s="29">
        <v>18290</v>
      </c>
      <c r="H11" s="29">
        <v>5571</v>
      </c>
      <c r="I11" s="29">
        <v>25150</v>
      </c>
      <c r="J11" s="29">
        <v>526013</v>
      </c>
      <c r="K11" s="70">
        <v>474111</v>
      </c>
      <c r="L11" s="78">
        <v>1.1094722543876856</v>
      </c>
    </row>
    <row r="12" spans="1:12" ht="30.8" customHeight="1">
      <c r="A12" s="108">
        <v>9</v>
      </c>
      <c r="B12" s="29">
        <v>403934</v>
      </c>
      <c r="C12" s="29">
        <v>21205</v>
      </c>
      <c r="D12" s="29">
        <v>12928</v>
      </c>
      <c r="E12" s="29">
        <v>54319</v>
      </c>
      <c r="F12" s="29">
        <v>44411</v>
      </c>
      <c r="G12" s="29">
        <v>26823</v>
      </c>
      <c r="H12" s="29">
        <v>10565</v>
      </c>
      <c r="I12" s="29">
        <v>102105</v>
      </c>
      <c r="J12" s="29">
        <v>676290</v>
      </c>
      <c r="K12" s="70">
        <v>554374</v>
      </c>
      <c r="L12" s="78">
        <v>1.2199165184514424</v>
      </c>
    </row>
    <row r="13" spans="1:12" ht="30.8" customHeight="1">
      <c r="A13" s="108">
        <v>10</v>
      </c>
      <c r="B13" s="29">
        <v>113973</v>
      </c>
      <c r="C13" s="29">
        <v>9998</v>
      </c>
      <c r="D13" s="29">
        <v>13227</v>
      </c>
      <c r="E13" s="29">
        <v>58491</v>
      </c>
      <c r="F13" s="29">
        <v>49491</v>
      </c>
      <c r="G13" s="29">
        <v>34006</v>
      </c>
      <c r="H13" s="29">
        <v>7107</v>
      </c>
      <c r="I13" s="29">
        <v>113683</v>
      </c>
      <c r="J13" s="29">
        <v>399976</v>
      </c>
      <c r="K13" s="70">
        <v>505650</v>
      </c>
      <c r="L13" s="78">
        <v>0.79101354691980619</v>
      </c>
    </row>
    <row r="14" spans="1:12" ht="30.8" customHeight="1">
      <c r="A14" s="108">
        <v>11</v>
      </c>
      <c r="B14" s="29">
        <v>204074</v>
      </c>
      <c r="C14" s="29">
        <v>10878</v>
      </c>
      <c r="D14" s="29">
        <v>16195</v>
      </c>
      <c r="E14" s="29">
        <v>57545</v>
      </c>
      <c r="F14" s="29">
        <v>100906</v>
      </c>
      <c r="G14" s="29">
        <v>48701</v>
      </c>
      <c r="H14" s="29">
        <v>5305</v>
      </c>
      <c r="I14" s="29">
        <v>100033</v>
      </c>
      <c r="J14" s="29">
        <v>543637</v>
      </c>
      <c r="K14" s="70">
        <v>598886</v>
      </c>
      <c r="L14" s="78">
        <v>0.90774705035682923</v>
      </c>
    </row>
    <row r="15" spans="1:12" ht="30.8" customHeight="1">
      <c r="A15" s="110">
        <v>12</v>
      </c>
      <c r="B15" s="112">
        <v>458659</v>
      </c>
      <c r="C15" s="112">
        <v>10140</v>
      </c>
      <c r="D15" s="112">
        <v>28596</v>
      </c>
      <c r="E15" s="112">
        <v>25186</v>
      </c>
      <c r="F15" s="112">
        <v>77025</v>
      </c>
      <c r="G15" s="112">
        <v>39300</v>
      </c>
      <c r="H15" s="112">
        <v>3439</v>
      </c>
      <c r="I15" s="112">
        <v>102857</v>
      </c>
      <c r="J15" s="112">
        <v>745202</v>
      </c>
      <c r="K15" s="113">
        <v>303886</v>
      </c>
      <c r="L15" s="86">
        <v>2.4522419591557361</v>
      </c>
    </row>
    <row r="16" spans="1:12" ht="30.8" customHeight="1">
      <c r="A16" s="236" t="s">
        <v>869</v>
      </c>
      <c r="B16" s="114">
        <v>3060275</v>
      </c>
      <c r="C16" s="114">
        <v>176432</v>
      </c>
      <c r="D16" s="114">
        <v>227866</v>
      </c>
      <c r="E16" s="114">
        <v>560498</v>
      </c>
      <c r="F16" s="114">
        <v>676659</v>
      </c>
      <c r="G16" s="114">
        <v>407153</v>
      </c>
      <c r="H16" s="114">
        <v>68606</v>
      </c>
      <c r="I16" s="114">
        <v>1126375</v>
      </c>
      <c r="J16" s="114">
        <v>6303864</v>
      </c>
      <c r="K16" s="115">
        <v>5751668</v>
      </c>
      <c r="L16" s="82">
        <v>1.0960062367994814</v>
      </c>
    </row>
    <row r="17" spans="1:12" ht="30.8" customHeight="1">
      <c r="A17" s="108" t="s">
        <v>1311</v>
      </c>
      <c r="B17" s="29">
        <v>2563916</v>
      </c>
      <c r="C17" s="29">
        <v>247707</v>
      </c>
      <c r="D17" s="29">
        <v>286555</v>
      </c>
      <c r="E17" s="29">
        <v>523166</v>
      </c>
      <c r="F17" s="29">
        <v>652086</v>
      </c>
      <c r="G17" s="29">
        <v>384938</v>
      </c>
      <c r="H17" s="29">
        <v>80132</v>
      </c>
      <c r="I17" s="29">
        <v>1013168</v>
      </c>
      <c r="J17" s="29">
        <v>5751668</v>
      </c>
      <c r="K17" s="70"/>
      <c r="L17" s="78"/>
    </row>
    <row r="18" spans="1:12" ht="30.8" customHeight="1">
      <c r="A18" s="116" t="s">
        <v>228</v>
      </c>
      <c r="B18" s="71">
        <v>1.1935940959064182</v>
      </c>
      <c r="C18" s="71">
        <v>0.71226085657651983</v>
      </c>
      <c r="D18" s="71">
        <v>0.79519115004100438</v>
      </c>
      <c r="E18" s="71">
        <v>1.0713578481782073</v>
      </c>
      <c r="F18" s="71">
        <v>1.0376836797600317</v>
      </c>
      <c r="G18" s="71">
        <v>1.0577105923551324</v>
      </c>
      <c r="H18" s="71">
        <v>0.85616233215194926</v>
      </c>
      <c r="I18" s="71">
        <v>1.1117356647663565</v>
      </c>
      <c r="J18" s="71">
        <v>1.0960062367994814</v>
      </c>
      <c r="K18" s="251"/>
      <c r="L18" s="252"/>
    </row>
    <row r="19" spans="1:12" ht="18.350000000000001" customHeight="1">
      <c r="A19" s="3"/>
      <c r="B19" s="3"/>
      <c r="C19" s="3"/>
      <c r="D19" s="3"/>
      <c r="E19" s="3"/>
      <c r="F19" s="3"/>
      <c r="G19" s="3"/>
      <c r="H19" s="3"/>
      <c r="I19" s="3"/>
      <c r="J19" s="3"/>
      <c r="K19" s="679" t="s">
        <v>1886</v>
      </c>
      <c r="L19" s="679"/>
    </row>
    <row r="20" spans="1:12">
      <c r="A20" s="3"/>
      <c r="B20" s="3"/>
      <c r="C20" s="3"/>
      <c r="D20" s="3"/>
      <c r="E20" s="3"/>
      <c r="F20" s="3"/>
      <c r="G20" s="3"/>
      <c r="H20" s="3"/>
      <c r="I20" s="3"/>
      <c r="J20" s="3"/>
      <c r="K20" s="3"/>
      <c r="L20" s="3"/>
    </row>
  </sheetData>
  <sheetProtection selectLockedCells="1" selectUnlockedCells="1"/>
  <mergeCells count="3">
    <mergeCell ref="A1:D1"/>
    <mergeCell ref="K2:L2"/>
    <mergeCell ref="K19:L19"/>
  </mergeCells>
  <phoneticPr fontId="4"/>
  <pageMargins left="0.78740157480314965" right="0.39370078740157483" top="0.39370078740157483" bottom="0.39370078740157483" header="0" footer="0"/>
  <pageSetup paperSize="9" firstPageNumber="0" orientation="landscape" horizontalDpi="300" verticalDpi="300" r:id="rId1"/>
  <headerFooter scaleWithDoc="0" alignWithMargins="0">
    <oddFooter>&amp;C&amp;"ＭＳ 明朝,標準"－１３－</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A1:M20"/>
  <sheetViews>
    <sheetView view="pageLayout" zoomScaleNormal="100" zoomScaleSheetLayoutView="100" workbookViewId="0">
      <selection activeCell="P25" sqref="P25"/>
    </sheetView>
  </sheetViews>
  <sheetFormatPr defaultColWidth="9" defaultRowHeight="14.4"/>
  <cols>
    <col min="1" max="1" width="17.21875" style="13" customWidth="1"/>
    <col min="2" max="12" width="10.44140625" style="13" customWidth="1"/>
    <col min="13" max="16384" width="9" style="13"/>
  </cols>
  <sheetData>
    <row r="1" spans="1:13" s="37" customFormat="1" ht="29.3" customHeight="1">
      <c r="A1" s="673" t="s">
        <v>256</v>
      </c>
      <c r="B1" s="673"/>
      <c r="C1" s="673"/>
      <c r="D1" s="673"/>
      <c r="E1" s="8"/>
      <c r="F1" s="8"/>
      <c r="G1" s="8"/>
      <c r="H1" s="8"/>
      <c r="I1" s="8"/>
      <c r="J1" s="8"/>
      <c r="L1" s="8"/>
      <c r="M1" s="8"/>
    </row>
    <row r="2" spans="1:13" ht="29.3" customHeight="1">
      <c r="A2" s="3"/>
      <c r="B2" s="3"/>
      <c r="C2" s="3"/>
      <c r="D2" s="3"/>
      <c r="E2" s="3"/>
      <c r="F2" s="3"/>
      <c r="G2" s="3"/>
      <c r="H2" s="3"/>
      <c r="I2" s="3"/>
      <c r="J2" s="3"/>
      <c r="K2" s="8"/>
      <c r="L2" s="380" t="s">
        <v>1314</v>
      </c>
      <c r="M2" s="3"/>
    </row>
    <row r="3" spans="1:13" s="41" customFormat="1" ht="29.3" customHeight="1">
      <c r="A3" s="253" t="s">
        <v>870</v>
      </c>
      <c r="B3" s="102" t="s">
        <v>246</v>
      </c>
      <c r="C3" s="102" t="s">
        <v>247</v>
      </c>
      <c r="D3" s="102" t="s">
        <v>248</v>
      </c>
      <c r="E3" s="102" t="s">
        <v>249</v>
      </c>
      <c r="F3" s="102" t="s">
        <v>250</v>
      </c>
      <c r="G3" s="102" t="s">
        <v>251</v>
      </c>
      <c r="H3" s="102" t="s">
        <v>252</v>
      </c>
      <c r="I3" s="102" t="s">
        <v>253</v>
      </c>
      <c r="J3" s="102" t="s">
        <v>254</v>
      </c>
      <c r="K3" s="53" t="s">
        <v>1311</v>
      </c>
      <c r="L3" s="103" t="s">
        <v>255</v>
      </c>
      <c r="M3" s="170"/>
    </row>
    <row r="4" spans="1:13" ht="29.3" customHeight="1">
      <c r="A4" s="104">
        <v>1</v>
      </c>
      <c r="B4" s="106">
        <v>170334</v>
      </c>
      <c r="C4" s="106">
        <v>10200</v>
      </c>
      <c r="D4" s="106">
        <v>10556</v>
      </c>
      <c r="E4" s="106">
        <v>3511</v>
      </c>
      <c r="F4" s="106">
        <v>30262</v>
      </c>
      <c r="G4" s="106">
        <v>13569</v>
      </c>
      <c r="H4" s="106">
        <v>2272</v>
      </c>
      <c r="I4" s="106">
        <v>57035</v>
      </c>
      <c r="J4" s="106">
        <v>297739</v>
      </c>
      <c r="K4" s="107">
        <v>164726</v>
      </c>
      <c r="L4" s="94">
        <v>1.8074803006204243</v>
      </c>
      <c r="M4" s="3"/>
    </row>
    <row r="5" spans="1:13" ht="29.3" customHeight="1">
      <c r="A5" s="108">
        <v>2</v>
      </c>
      <c r="B5" s="29">
        <v>16686</v>
      </c>
      <c r="C5" s="29">
        <v>8810</v>
      </c>
      <c r="D5" s="29">
        <v>10229</v>
      </c>
      <c r="E5" s="29">
        <v>1072</v>
      </c>
      <c r="F5" s="29">
        <v>21144</v>
      </c>
      <c r="G5" s="29">
        <v>7850</v>
      </c>
      <c r="H5" s="29">
        <v>2053</v>
      </c>
      <c r="I5" s="29">
        <v>45857</v>
      </c>
      <c r="J5" s="29">
        <v>113701</v>
      </c>
      <c r="K5" s="70">
        <v>160698</v>
      </c>
      <c r="L5" s="78">
        <v>0.70754458674034526</v>
      </c>
      <c r="M5" s="3"/>
    </row>
    <row r="6" spans="1:13" ht="29.3" customHeight="1">
      <c r="A6" s="108">
        <v>3</v>
      </c>
      <c r="B6" s="29">
        <v>16242</v>
      </c>
      <c r="C6" s="29">
        <v>9323</v>
      </c>
      <c r="D6" s="29">
        <v>6261</v>
      </c>
      <c r="E6" s="29">
        <v>2154</v>
      </c>
      <c r="F6" s="29">
        <v>22651</v>
      </c>
      <c r="G6" s="29">
        <v>12608</v>
      </c>
      <c r="H6" s="29">
        <v>5026</v>
      </c>
      <c r="I6" s="29">
        <v>44951</v>
      </c>
      <c r="J6" s="29">
        <v>119216</v>
      </c>
      <c r="K6" s="70">
        <v>128177</v>
      </c>
      <c r="L6" s="78">
        <v>0.93008886149621228</v>
      </c>
      <c r="M6" s="3"/>
    </row>
    <row r="7" spans="1:13" ht="29.3" customHeight="1">
      <c r="A7" s="108">
        <v>4</v>
      </c>
      <c r="B7" s="29">
        <v>20253</v>
      </c>
      <c r="C7" s="29">
        <v>7849</v>
      </c>
      <c r="D7" s="29">
        <v>4869</v>
      </c>
      <c r="E7" s="29">
        <v>10590</v>
      </c>
      <c r="F7" s="29">
        <v>18733</v>
      </c>
      <c r="G7" s="29">
        <v>13209</v>
      </c>
      <c r="H7" s="29">
        <v>9233</v>
      </c>
      <c r="I7" s="29">
        <v>37448</v>
      </c>
      <c r="J7" s="29">
        <v>122184</v>
      </c>
      <c r="K7" s="70">
        <v>128611</v>
      </c>
      <c r="L7" s="78">
        <v>0.95002760261563945</v>
      </c>
      <c r="M7" s="3"/>
    </row>
    <row r="8" spans="1:13" ht="29.3" customHeight="1">
      <c r="A8" s="108">
        <v>5</v>
      </c>
      <c r="B8" s="29">
        <v>65790</v>
      </c>
      <c r="C8" s="29">
        <v>7536</v>
      </c>
      <c r="D8" s="29">
        <v>6736</v>
      </c>
      <c r="E8" s="29">
        <v>16291</v>
      </c>
      <c r="F8" s="29">
        <v>23826</v>
      </c>
      <c r="G8" s="29">
        <v>17711</v>
      </c>
      <c r="H8" s="29">
        <v>5132</v>
      </c>
      <c r="I8" s="29">
        <v>41075</v>
      </c>
      <c r="J8" s="29">
        <v>184097</v>
      </c>
      <c r="K8" s="70">
        <v>193283</v>
      </c>
      <c r="L8" s="78">
        <v>0.95247383370498184</v>
      </c>
      <c r="M8" s="3"/>
    </row>
    <row r="9" spans="1:13" ht="29.3" customHeight="1">
      <c r="A9" s="108">
        <v>6</v>
      </c>
      <c r="B9" s="29">
        <v>133850</v>
      </c>
      <c r="C9" s="29">
        <v>9612</v>
      </c>
      <c r="D9" s="29">
        <v>16562</v>
      </c>
      <c r="E9" s="29">
        <v>15388</v>
      </c>
      <c r="F9" s="29">
        <v>32432</v>
      </c>
      <c r="G9" s="29">
        <v>23380</v>
      </c>
      <c r="H9" s="29">
        <v>11444</v>
      </c>
      <c r="I9" s="29">
        <v>63228</v>
      </c>
      <c r="J9" s="29">
        <v>305896</v>
      </c>
      <c r="K9" s="70">
        <v>292598</v>
      </c>
      <c r="L9" s="78">
        <v>1.0454480208340453</v>
      </c>
      <c r="M9" s="3"/>
    </row>
    <row r="10" spans="1:13" ht="29.3" customHeight="1">
      <c r="A10" s="108">
        <v>7</v>
      </c>
      <c r="B10" s="29">
        <v>87987</v>
      </c>
      <c r="C10" s="29">
        <v>21432</v>
      </c>
      <c r="D10" s="29">
        <v>14456</v>
      </c>
      <c r="E10" s="29">
        <v>15914</v>
      </c>
      <c r="F10" s="29">
        <v>15154</v>
      </c>
      <c r="G10" s="29">
        <v>15189</v>
      </c>
      <c r="H10" s="29">
        <v>5489</v>
      </c>
      <c r="I10" s="29">
        <v>24412</v>
      </c>
      <c r="J10" s="29">
        <v>200033</v>
      </c>
      <c r="K10" s="70">
        <v>288790</v>
      </c>
      <c r="L10" s="78">
        <v>0.69265902558952874</v>
      </c>
      <c r="M10" s="3"/>
    </row>
    <row r="11" spans="1:13" ht="29.3" customHeight="1">
      <c r="A11" s="108">
        <v>8</v>
      </c>
      <c r="B11" s="29">
        <v>137479</v>
      </c>
      <c r="C11" s="29">
        <v>7368</v>
      </c>
      <c r="D11" s="29">
        <v>17133</v>
      </c>
      <c r="E11" s="29">
        <v>14929</v>
      </c>
      <c r="F11" s="29">
        <v>13019</v>
      </c>
      <c r="G11" s="29">
        <v>15262</v>
      </c>
      <c r="H11" s="29">
        <v>7318</v>
      </c>
      <c r="I11" s="29">
        <v>26485</v>
      </c>
      <c r="J11" s="29">
        <v>238993</v>
      </c>
      <c r="K11" s="70">
        <v>219182</v>
      </c>
      <c r="L11" s="78">
        <v>1.0903860718489657</v>
      </c>
      <c r="M11" s="3"/>
    </row>
    <row r="12" spans="1:13" ht="29.3" customHeight="1">
      <c r="A12" s="108">
        <v>9</v>
      </c>
      <c r="B12" s="29">
        <v>148140</v>
      </c>
      <c r="C12" s="29">
        <v>20147</v>
      </c>
      <c r="D12" s="29">
        <v>9834</v>
      </c>
      <c r="E12" s="29">
        <v>13246</v>
      </c>
      <c r="F12" s="29">
        <v>25825</v>
      </c>
      <c r="G12" s="29">
        <v>19145</v>
      </c>
      <c r="H12" s="29">
        <v>10109</v>
      </c>
      <c r="I12" s="29">
        <v>63366</v>
      </c>
      <c r="J12" s="29">
        <v>309812</v>
      </c>
      <c r="K12" s="70">
        <v>206052</v>
      </c>
      <c r="L12" s="78">
        <v>1.5035622075980821</v>
      </c>
      <c r="M12" s="3"/>
    </row>
    <row r="13" spans="1:13" ht="29.3" customHeight="1">
      <c r="A13" s="108">
        <v>10</v>
      </c>
      <c r="B13" s="29">
        <v>48886</v>
      </c>
      <c r="C13" s="29">
        <v>7973</v>
      </c>
      <c r="D13" s="29">
        <v>9200</v>
      </c>
      <c r="E13" s="29">
        <v>12902</v>
      </c>
      <c r="F13" s="29">
        <v>30147</v>
      </c>
      <c r="G13" s="29">
        <v>23029</v>
      </c>
      <c r="H13" s="29">
        <v>7782</v>
      </c>
      <c r="I13" s="29">
        <v>71514</v>
      </c>
      <c r="J13" s="29">
        <v>211433</v>
      </c>
      <c r="K13" s="70">
        <v>232333</v>
      </c>
      <c r="L13" s="78">
        <v>0.91004291254363345</v>
      </c>
      <c r="M13" s="3"/>
    </row>
    <row r="14" spans="1:13" ht="29.3" customHeight="1">
      <c r="A14" s="108">
        <v>11</v>
      </c>
      <c r="B14" s="29">
        <v>86649</v>
      </c>
      <c r="C14" s="29">
        <v>4611</v>
      </c>
      <c r="D14" s="29">
        <v>9872</v>
      </c>
      <c r="E14" s="29">
        <v>13966</v>
      </c>
      <c r="F14" s="29">
        <v>38512</v>
      </c>
      <c r="G14" s="29">
        <v>20829</v>
      </c>
      <c r="H14" s="29">
        <v>5763</v>
      </c>
      <c r="I14" s="29">
        <v>57928</v>
      </c>
      <c r="J14" s="29">
        <v>238130</v>
      </c>
      <c r="K14" s="70">
        <v>257194</v>
      </c>
      <c r="L14" s="78">
        <v>0.9258769644703998</v>
      </c>
      <c r="M14" s="3"/>
    </row>
    <row r="15" spans="1:13" ht="29.3" customHeight="1">
      <c r="A15" s="110">
        <v>12</v>
      </c>
      <c r="B15" s="112">
        <v>172924</v>
      </c>
      <c r="C15" s="112">
        <v>5428</v>
      </c>
      <c r="D15" s="112">
        <v>14508</v>
      </c>
      <c r="E15" s="112">
        <v>7223</v>
      </c>
      <c r="F15" s="112">
        <v>38263</v>
      </c>
      <c r="G15" s="112">
        <v>21276</v>
      </c>
      <c r="H15" s="112">
        <v>4941</v>
      </c>
      <c r="I15" s="112">
        <v>80767</v>
      </c>
      <c r="J15" s="112">
        <v>345330</v>
      </c>
      <c r="K15" s="113">
        <v>167253</v>
      </c>
      <c r="L15" s="86">
        <v>2.064716327958243</v>
      </c>
      <c r="M15" s="3"/>
    </row>
    <row r="16" spans="1:13" ht="29.3" customHeight="1">
      <c r="A16" s="236" t="s">
        <v>254</v>
      </c>
      <c r="B16" s="114">
        <v>1105220</v>
      </c>
      <c r="C16" s="114">
        <v>120289</v>
      </c>
      <c r="D16" s="114">
        <v>130216</v>
      </c>
      <c r="E16" s="114">
        <v>127186</v>
      </c>
      <c r="F16" s="114">
        <v>309968</v>
      </c>
      <c r="G16" s="114">
        <v>203057</v>
      </c>
      <c r="H16" s="114">
        <v>76562</v>
      </c>
      <c r="I16" s="114">
        <v>614066</v>
      </c>
      <c r="J16" s="114">
        <v>2686564</v>
      </c>
      <c r="K16" s="115">
        <v>2438897</v>
      </c>
      <c r="L16" s="82">
        <v>1.1015487738924603</v>
      </c>
      <c r="M16" s="3"/>
    </row>
    <row r="17" spans="1:13" ht="29.3" customHeight="1">
      <c r="A17" s="108" t="s">
        <v>1311</v>
      </c>
      <c r="B17" s="29">
        <v>816308</v>
      </c>
      <c r="C17" s="29">
        <v>135132</v>
      </c>
      <c r="D17" s="29">
        <v>150095</v>
      </c>
      <c r="E17" s="29">
        <v>132900</v>
      </c>
      <c r="F17" s="29">
        <v>336005</v>
      </c>
      <c r="G17" s="29">
        <v>201375</v>
      </c>
      <c r="H17" s="29">
        <v>82557</v>
      </c>
      <c r="I17" s="29">
        <v>584525</v>
      </c>
      <c r="J17" s="29">
        <v>2438897</v>
      </c>
      <c r="K17" s="70"/>
      <c r="L17" s="78"/>
      <c r="M17" s="3"/>
    </row>
    <row r="18" spans="1:13" ht="29.3" customHeight="1">
      <c r="A18" s="116" t="s">
        <v>255</v>
      </c>
      <c r="B18" s="71">
        <v>1.3539252341028141</v>
      </c>
      <c r="C18" s="71">
        <v>0.89015925169463928</v>
      </c>
      <c r="D18" s="71">
        <v>0.8675572137646157</v>
      </c>
      <c r="E18" s="71">
        <v>0.95700526711813394</v>
      </c>
      <c r="F18" s="71">
        <v>0.92251008169521287</v>
      </c>
      <c r="G18" s="71">
        <v>1.0083525760397269</v>
      </c>
      <c r="H18" s="71">
        <v>0.92738350473006526</v>
      </c>
      <c r="I18" s="71">
        <v>1.0505384714084085</v>
      </c>
      <c r="J18" s="71">
        <v>1.1015487738924603</v>
      </c>
      <c r="K18" s="251"/>
      <c r="L18" s="252"/>
      <c r="M18" s="3"/>
    </row>
    <row r="19" spans="1:13" ht="29.3" customHeight="1">
      <c r="A19" s="3"/>
      <c r="B19" s="3"/>
      <c r="C19" s="3"/>
      <c r="D19" s="3"/>
      <c r="E19" s="3"/>
      <c r="F19" s="3"/>
      <c r="G19" s="3"/>
      <c r="H19" s="3"/>
      <c r="I19" s="3"/>
      <c r="J19" s="3"/>
      <c r="K19" s="553" t="s">
        <v>1886</v>
      </c>
      <c r="L19" s="553"/>
      <c r="M19" s="3"/>
    </row>
    <row r="20" spans="1:13">
      <c r="A20" s="3"/>
      <c r="B20" s="3"/>
      <c r="C20" s="3"/>
      <c r="D20" s="3"/>
      <c r="E20" s="3"/>
      <c r="F20" s="3"/>
      <c r="G20" s="3"/>
      <c r="H20" s="3"/>
      <c r="I20" s="3"/>
      <c r="J20" s="3"/>
      <c r="K20" s="3"/>
      <c r="L20" s="3"/>
      <c r="M20" s="3"/>
    </row>
  </sheetData>
  <sheetProtection selectLockedCells="1" selectUnlockedCells="1"/>
  <mergeCells count="2">
    <mergeCell ref="A1:D1"/>
    <mergeCell ref="K19:L19"/>
  </mergeCells>
  <phoneticPr fontId="4"/>
  <pageMargins left="0.78740157480314965" right="0.39370078740157483" top="0.39370078740157483" bottom="0.39370078740157483" header="0" footer="0"/>
  <pageSetup paperSize="9" firstPageNumber="0" orientation="landscape" horizontalDpi="300" verticalDpi="300" r:id="rId1"/>
  <headerFooter scaleWithDoc="0" alignWithMargins="0">
    <oddFooter>&amp;C&amp;"ＭＳ 明朝,標準"－１４－</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pageSetUpPr fitToPage="1"/>
  </sheetPr>
  <dimension ref="A1:W43"/>
  <sheetViews>
    <sheetView view="pageLayout" zoomScaleNormal="100" workbookViewId="0">
      <selection activeCell="P25" sqref="P25"/>
    </sheetView>
  </sheetViews>
  <sheetFormatPr defaultColWidth="9" defaultRowHeight="14.4"/>
  <cols>
    <col min="1" max="1" width="12.21875" style="133" customWidth="1"/>
    <col min="2" max="2" width="16.77734375" style="133" customWidth="1"/>
    <col min="3" max="23" width="10" style="133" customWidth="1"/>
    <col min="24" max="48" width="10.6640625" style="133" customWidth="1"/>
    <col min="49" max="16384" width="9" style="133"/>
  </cols>
  <sheetData>
    <row r="1" spans="1:23" ht="21.6" customHeight="1">
      <c r="A1" s="548" t="s">
        <v>1803</v>
      </c>
      <c r="B1" s="548"/>
      <c r="C1" s="548"/>
      <c r="D1" s="548"/>
      <c r="E1" s="548"/>
    </row>
    <row r="2" spans="1:23" ht="21.6" customHeight="1">
      <c r="A2" s="682" t="s">
        <v>257</v>
      </c>
      <c r="B2" s="683"/>
      <c r="C2" s="683"/>
      <c r="D2" s="683"/>
      <c r="E2" s="683"/>
      <c r="F2" s="683"/>
      <c r="G2" s="683"/>
      <c r="H2" s="683"/>
      <c r="T2" s="684" t="s">
        <v>1326</v>
      </c>
      <c r="U2" s="685" t="s">
        <v>258</v>
      </c>
      <c r="V2" s="685"/>
      <c r="W2" s="685"/>
    </row>
    <row r="3" spans="1:23" s="139" customFormat="1" ht="32.9" customHeight="1">
      <c r="A3" s="134" t="s">
        <v>259</v>
      </c>
      <c r="B3" s="388" t="s">
        <v>1136</v>
      </c>
      <c r="C3" s="431" t="s">
        <v>1195</v>
      </c>
      <c r="D3" s="135" t="s">
        <v>260</v>
      </c>
      <c r="E3" s="136" t="s">
        <v>261</v>
      </c>
      <c r="F3" s="136" t="s">
        <v>262</v>
      </c>
      <c r="G3" s="136" t="s">
        <v>263</v>
      </c>
      <c r="H3" s="136" t="s">
        <v>264</v>
      </c>
      <c r="I3" s="136" t="s">
        <v>265</v>
      </c>
      <c r="J3" s="136" t="s">
        <v>266</v>
      </c>
      <c r="K3" s="136" t="s">
        <v>267</v>
      </c>
      <c r="L3" s="137" t="s">
        <v>268</v>
      </c>
      <c r="M3" s="136" t="s">
        <v>269</v>
      </c>
      <c r="N3" s="137" t="s">
        <v>270</v>
      </c>
      <c r="O3" s="136" t="s">
        <v>271</v>
      </c>
      <c r="P3" s="136" t="s">
        <v>272</v>
      </c>
      <c r="Q3" s="136" t="s">
        <v>273</v>
      </c>
      <c r="R3" s="136" t="s">
        <v>274</v>
      </c>
      <c r="S3" s="136" t="s">
        <v>275</v>
      </c>
      <c r="T3" s="137" t="s">
        <v>276</v>
      </c>
      <c r="U3" s="137" t="s">
        <v>277</v>
      </c>
      <c r="V3" s="136" t="s">
        <v>275</v>
      </c>
      <c r="W3" s="138" t="s">
        <v>278</v>
      </c>
    </row>
    <row r="4" spans="1:23" ht="24.05" customHeight="1">
      <c r="A4" s="680" t="s">
        <v>279</v>
      </c>
      <c r="B4" s="140" t="s">
        <v>280</v>
      </c>
      <c r="C4" s="141"/>
      <c r="D4" s="141"/>
      <c r="E4" s="141"/>
      <c r="F4" s="141">
        <v>10</v>
      </c>
      <c r="G4" s="141">
        <v>3</v>
      </c>
      <c r="H4" s="141"/>
      <c r="I4" s="141"/>
      <c r="J4" s="141"/>
      <c r="K4" s="141">
        <v>3</v>
      </c>
      <c r="L4" s="141">
        <v>35</v>
      </c>
      <c r="M4" s="141"/>
      <c r="N4" s="141"/>
      <c r="O4" s="141"/>
      <c r="P4" s="141"/>
      <c r="Q4" s="141"/>
      <c r="R4" s="141"/>
      <c r="S4" s="141"/>
      <c r="T4" s="142">
        <f t="shared" ref="T4:T41" si="0">SUM(C4:S4)</f>
        <v>51</v>
      </c>
      <c r="U4" s="141"/>
      <c r="V4" s="141"/>
      <c r="W4" s="143">
        <f t="shared" ref="W4:W41" si="1">SUM(T4:V4)</f>
        <v>51</v>
      </c>
    </row>
    <row r="5" spans="1:23" ht="24.05" customHeight="1">
      <c r="A5" s="680"/>
      <c r="B5" s="140" t="s">
        <v>281</v>
      </c>
      <c r="C5" s="141"/>
      <c r="D5" s="141"/>
      <c r="E5" s="141"/>
      <c r="F5" s="141">
        <v>50</v>
      </c>
      <c r="G5" s="141">
        <v>30</v>
      </c>
      <c r="H5" s="141"/>
      <c r="I5" s="141">
        <v>8</v>
      </c>
      <c r="J5" s="141"/>
      <c r="K5" s="141">
        <v>10</v>
      </c>
      <c r="L5" s="141">
        <v>100</v>
      </c>
      <c r="M5" s="141">
        <v>4</v>
      </c>
      <c r="N5" s="141"/>
      <c r="O5" s="141"/>
      <c r="P5" s="141"/>
      <c r="Q5" s="141">
        <v>20</v>
      </c>
      <c r="R5" s="141"/>
      <c r="S5" s="141"/>
      <c r="T5" s="142">
        <f t="shared" si="0"/>
        <v>222</v>
      </c>
      <c r="U5" s="141"/>
      <c r="V5" s="141"/>
      <c r="W5" s="143">
        <f t="shared" si="1"/>
        <v>222</v>
      </c>
    </row>
    <row r="6" spans="1:23" ht="24.05" customHeight="1">
      <c r="A6" s="680"/>
      <c r="B6" s="140" t="s">
        <v>282</v>
      </c>
      <c r="C6" s="141"/>
      <c r="D6" s="141"/>
      <c r="E6" s="141">
        <v>200</v>
      </c>
      <c r="F6" s="141">
        <v>120</v>
      </c>
      <c r="G6" s="141">
        <v>80</v>
      </c>
      <c r="H6" s="141"/>
      <c r="I6" s="141">
        <v>100</v>
      </c>
      <c r="J6" s="141"/>
      <c r="K6" s="141"/>
      <c r="L6" s="141">
        <v>80</v>
      </c>
      <c r="M6" s="141"/>
      <c r="N6" s="141"/>
      <c r="O6" s="141"/>
      <c r="P6" s="141"/>
      <c r="Q6" s="141"/>
      <c r="R6" s="141"/>
      <c r="S6" s="141"/>
      <c r="T6" s="142">
        <f t="shared" si="0"/>
        <v>580</v>
      </c>
      <c r="U6" s="141"/>
      <c r="V6" s="141"/>
      <c r="W6" s="143">
        <f t="shared" si="1"/>
        <v>580</v>
      </c>
    </row>
    <row r="7" spans="1:23" ht="24.05" customHeight="1">
      <c r="A7" s="680" t="s">
        <v>283</v>
      </c>
      <c r="B7" s="140" t="s">
        <v>280</v>
      </c>
      <c r="C7" s="141"/>
      <c r="D7" s="141"/>
      <c r="E7" s="141"/>
      <c r="F7" s="141">
        <v>66</v>
      </c>
      <c r="G7" s="141">
        <v>64</v>
      </c>
      <c r="H7" s="141"/>
      <c r="I7" s="141">
        <v>665</v>
      </c>
      <c r="J7" s="141">
        <v>30</v>
      </c>
      <c r="K7" s="141">
        <v>132</v>
      </c>
      <c r="L7" s="141">
        <v>166</v>
      </c>
      <c r="M7" s="141"/>
      <c r="N7" s="141"/>
      <c r="O7" s="141"/>
      <c r="P7" s="141"/>
      <c r="Q7" s="141"/>
      <c r="R7" s="141">
        <v>165</v>
      </c>
      <c r="S7" s="141">
        <v>186</v>
      </c>
      <c r="T7" s="142">
        <f t="shared" si="0"/>
        <v>1474</v>
      </c>
      <c r="U7" s="141"/>
      <c r="V7" s="141"/>
      <c r="W7" s="143">
        <f t="shared" si="1"/>
        <v>1474</v>
      </c>
    </row>
    <row r="8" spans="1:23" ht="24.05" customHeight="1">
      <c r="A8" s="680"/>
      <c r="B8" s="140" t="s">
        <v>284</v>
      </c>
      <c r="C8" s="141"/>
      <c r="D8" s="141"/>
      <c r="E8" s="141">
        <v>21</v>
      </c>
      <c r="F8" s="141">
        <v>144</v>
      </c>
      <c r="G8" s="141">
        <v>160</v>
      </c>
      <c r="H8" s="141"/>
      <c r="I8" s="141">
        <v>15</v>
      </c>
      <c r="J8" s="141">
        <v>40</v>
      </c>
      <c r="K8" s="141">
        <v>60</v>
      </c>
      <c r="L8" s="141">
        <v>127</v>
      </c>
      <c r="M8" s="141"/>
      <c r="N8" s="141"/>
      <c r="O8" s="141"/>
      <c r="P8" s="141"/>
      <c r="Q8" s="141"/>
      <c r="R8" s="141"/>
      <c r="S8" s="141"/>
      <c r="T8" s="142">
        <f t="shared" si="0"/>
        <v>567</v>
      </c>
      <c r="U8" s="141"/>
      <c r="V8" s="141"/>
      <c r="W8" s="143">
        <f t="shared" si="1"/>
        <v>567</v>
      </c>
    </row>
    <row r="9" spans="1:23" ht="24.05" customHeight="1">
      <c r="A9" s="680" t="s">
        <v>285</v>
      </c>
      <c r="B9" s="140" t="s">
        <v>280</v>
      </c>
      <c r="C9" s="141"/>
      <c r="D9" s="141"/>
      <c r="E9" s="141"/>
      <c r="F9" s="141">
        <v>6</v>
      </c>
      <c r="G9" s="141">
        <v>5</v>
      </c>
      <c r="H9" s="141"/>
      <c r="I9" s="141">
        <v>452</v>
      </c>
      <c r="J9" s="141"/>
      <c r="K9" s="141">
        <v>51</v>
      </c>
      <c r="L9" s="141">
        <v>162</v>
      </c>
      <c r="M9" s="141">
        <v>2</v>
      </c>
      <c r="N9" s="141"/>
      <c r="O9" s="141"/>
      <c r="P9" s="141"/>
      <c r="Q9" s="141"/>
      <c r="R9" s="141">
        <v>26</v>
      </c>
      <c r="S9" s="141">
        <v>68</v>
      </c>
      <c r="T9" s="142">
        <f t="shared" si="0"/>
        <v>772</v>
      </c>
      <c r="U9" s="141">
        <v>2</v>
      </c>
      <c r="V9" s="141"/>
      <c r="W9" s="143">
        <f t="shared" si="1"/>
        <v>774</v>
      </c>
    </row>
    <row r="10" spans="1:23" ht="24.05" customHeight="1">
      <c r="A10" s="680"/>
      <c r="B10" s="140" t="s">
        <v>286</v>
      </c>
      <c r="C10" s="141"/>
      <c r="D10" s="141"/>
      <c r="E10" s="141">
        <v>1</v>
      </c>
      <c r="F10" s="141">
        <v>181</v>
      </c>
      <c r="G10" s="141">
        <v>204</v>
      </c>
      <c r="H10" s="141"/>
      <c r="I10" s="141">
        <v>24</v>
      </c>
      <c r="J10" s="141"/>
      <c r="K10" s="141"/>
      <c r="L10" s="141">
        <v>5</v>
      </c>
      <c r="M10" s="141"/>
      <c r="N10" s="141"/>
      <c r="O10" s="141">
        <v>2</v>
      </c>
      <c r="P10" s="141"/>
      <c r="Q10" s="141"/>
      <c r="R10" s="141"/>
      <c r="S10" s="141"/>
      <c r="T10" s="142">
        <f t="shared" si="0"/>
        <v>417</v>
      </c>
      <c r="U10" s="141"/>
      <c r="V10" s="141"/>
      <c r="W10" s="143">
        <f t="shared" si="1"/>
        <v>417</v>
      </c>
    </row>
    <row r="11" spans="1:23" ht="24.05" customHeight="1">
      <c r="A11" s="680"/>
      <c r="B11" s="140" t="s">
        <v>287</v>
      </c>
      <c r="C11" s="141"/>
      <c r="D11" s="141">
        <v>11</v>
      </c>
      <c r="E11" s="141"/>
      <c r="F11" s="141">
        <v>138</v>
      </c>
      <c r="G11" s="141">
        <v>109</v>
      </c>
      <c r="H11" s="141"/>
      <c r="I11" s="141">
        <v>332</v>
      </c>
      <c r="J11" s="141"/>
      <c r="K11" s="141"/>
      <c r="L11" s="141">
        <v>53</v>
      </c>
      <c r="M11" s="141"/>
      <c r="N11" s="141"/>
      <c r="O11" s="141"/>
      <c r="P11" s="141"/>
      <c r="Q11" s="141"/>
      <c r="R11" s="141"/>
      <c r="S11" s="141"/>
      <c r="T11" s="142">
        <f t="shared" si="0"/>
        <v>643</v>
      </c>
      <c r="U11" s="141"/>
      <c r="V11" s="141"/>
      <c r="W11" s="143">
        <f t="shared" si="1"/>
        <v>643</v>
      </c>
    </row>
    <row r="12" spans="1:23" ht="24.05" customHeight="1">
      <c r="A12" s="680" t="s">
        <v>288</v>
      </c>
      <c r="B12" s="140" t="s">
        <v>280</v>
      </c>
      <c r="C12" s="141">
        <v>450</v>
      </c>
      <c r="D12" s="141"/>
      <c r="E12" s="141">
        <v>25</v>
      </c>
      <c r="F12" s="141"/>
      <c r="G12" s="141">
        <v>15</v>
      </c>
      <c r="H12" s="141"/>
      <c r="I12" s="141">
        <v>129</v>
      </c>
      <c r="J12" s="141">
        <v>103</v>
      </c>
      <c r="K12" s="141">
        <v>389</v>
      </c>
      <c r="L12" s="141">
        <v>389</v>
      </c>
      <c r="M12" s="141"/>
      <c r="N12" s="141"/>
      <c r="O12" s="141"/>
      <c r="P12" s="141">
        <v>18</v>
      </c>
      <c r="Q12" s="141"/>
      <c r="R12" s="141"/>
      <c r="S12" s="141">
        <v>25</v>
      </c>
      <c r="T12" s="142">
        <f t="shared" si="0"/>
        <v>1543</v>
      </c>
      <c r="U12" s="141"/>
      <c r="V12" s="141"/>
      <c r="W12" s="143">
        <f t="shared" si="1"/>
        <v>1543</v>
      </c>
    </row>
    <row r="13" spans="1:23" ht="24.05" customHeight="1">
      <c r="A13" s="680"/>
      <c r="B13" s="140" t="s">
        <v>289</v>
      </c>
      <c r="C13" s="141">
        <v>3480</v>
      </c>
      <c r="D13" s="141">
        <v>12</v>
      </c>
      <c r="E13" s="141">
        <v>129</v>
      </c>
      <c r="F13" s="141">
        <v>77</v>
      </c>
      <c r="G13" s="141">
        <v>77</v>
      </c>
      <c r="H13" s="141"/>
      <c r="I13" s="141">
        <v>38</v>
      </c>
      <c r="J13" s="141"/>
      <c r="K13" s="141"/>
      <c r="L13" s="141">
        <v>38</v>
      </c>
      <c r="M13" s="141"/>
      <c r="N13" s="141"/>
      <c r="O13" s="141">
        <v>12</v>
      </c>
      <c r="P13" s="141">
        <v>3</v>
      </c>
      <c r="Q13" s="141"/>
      <c r="R13" s="141"/>
      <c r="S13" s="141">
        <v>3</v>
      </c>
      <c r="T13" s="142">
        <f t="shared" si="0"/>
        <v>3869</v>
      </c>
      <c r="U13" s="141"/>
      <c r="V13" s="141"/>
      <c r="W13" s="143">
        <f t="shared" si="1"/>
        <v>3869</v>
      </c>
    </row>
    <row r="14" spans="1:23" ht="24.05" customHeight="1">
      <c r="A14" s="680" t="s">
        <v>290</v>
      </c>
      <c r="B14" s="140" t="s">
        <v>280</v>
      </c>
      <c r="C14" s="141"/>
      <c r="D14" s="141"/>
      <c r="E14" s="141"/>
      <c r="F14" s="141"/>
      <c r="G14" s="141"/>
      <c r="H14" s="141"/>
      <c r="I14" s="141">
        <v>100</v>
      </c>
      <c r="J14" s="141">
        <v>150</v>
      </c>
      <c r="K14" s="141">
        <v>20</v>
      </c>
      <c r="L14" s="141">
        <v>50</v>
      </c>
      <c r="M14" s="141"/>
      <c r="N14" s="141"/>
      <c r="O14" s="141"/>
      <c r="P14" s="141"/>
      <c r="Q14" s="141"/>
      <c r="R14" s="141"/>
      <c r="S14" s="141"/>
      <c r="T14" s="142">
        <f t="shared" si="0"/>
        <v>320</v>
      </c>
      <c r="U14" s="141">
        <v>120</v>
      </c>
      <c r="V14" s="141"/>
      <c r="W14" s="143">
        <f t="shared" si="1"/>
        <v>440</v>
      </c>
    </row>
    <row r="15" spans="1:23" ht="24.05" customHeight="1">
      <c r="A15" s="680"/>
      <c r="B15" s="140" t="s">
        <v>291</v>
      </c>
      <c r="C15" s="141"/>
      <c r="D15" s="141"/>
      <c r="E15" s="141"/>
      <c r="F15" s="141">
        <v>45</v>
      </c>
      <c r="G15" s="141">
        <v>80</v>
      </c>
      <c r="H15" s="141"/>
      <c r="I15" s="141">
        <v>570</v>
      </c>
      <c r="J15" s="141">
        <v>30</v>
      </c>
      <c r="K15" s="141">
        <v>20</v>
      </c>
      <c r="L15" s="141">
        <v>80</v>
      </c>
      <c r="M15" s="141"/>
      <c r="N15" s="141"/>
      <c r="O15" s="141">
        <v>20</v>
      </c>
      <c r="P15" s="141"/>
      <c r="Q15" s="141"/>
      <c r="R15" s="141"/>
      <c r="S15" s="141"/>
      <c r="T15" s="142">
        <f t="shared" si="0"/>
        <v>845</v>
      </c>
      <c r="U15" s="141">
        <v>10</v>
      </c>
      <c r="V15" s="141"/>
      <c r="W15" s="143">
        <f t="shared" si="1"/>
        <v>855</v>
      </c>
    </row>
    <row r="16" spans="1:23" ht="24.05" customHeight="1">
      <c r="A16" s="680"/>
      <c r="B16" s="140" t="s">
        <v>290</v>
      </c>
      <c r="C16" s="141">
        <v>6732</v>
      </c>
      <c r="D16" s="141"/>
      <c r="E16" s="141">
        <v>20</v>
      </c>
      <c r="F16" s="141">
        <v>70</v>
      </c>
      <c r="G16" s="141">
        <v>80</v>
      </c>
      <c r="H16" s="141"/>
      <c r="I16" s="141">
        <v>6500</v>
      </c>
      <c r="J16" s="141">
        <v>80</v>
      </c>
      <c r="K16" s="141">
        <v>30</v>
      </c>
      <c r="L16" s="141">
        <v>500</v>
      </c>
      <c r="M16" s="141"/>
      <c r="N16" s="141"/>
      <c r="O16" s="141">
        <v>150</v>
      </c>
      <c r="P16" s="141"/>
      <c r="Q16" s="141"/>
      <c r="R16" s="141"/>
      <c r="S16" s="141"/>
      <c r="T16" s="142">
        <f t="shared" si="0"/>
        <v>14162</v>
      </c>
      <c r="U16" s="141">
        <v>30</v>
      </c>
      <c r="V16" s="141"/>
      <c r="W16" s="143">
        <f t="shared" si="1"/>
        <v>14192</v>
      </c>
    </row>
    <row r="17" spans="1:23" ht="24.05" customHeight="1">
      <c r="A17" s="680" t="s">
        <v>292</v>
      </c>
      <c r="B17" s="140" t="s">
        <v>280</v>
      </c>
      <c r="C17" s="141"/>
      <c r="D17" s="141"/>
      <c r="E17" s="141"/>
      <c r="F17" s="141"/>
      <c r="G17" s="141"/>
      <c r="H17" s="141"/>
      <c r="I17" s="141">
        <v>61</v>
      </c>
      <c r="J17" s="141">
        <v>86</v>
      </c>
      <c r="K17" s="141"/>
      <c r="L17" s="141"/>
      <c r="M17" s="141"/>
      <c r="N17" s="141"/>
      <c r="O17" s="141"/>
      <c r="P17" s="141"/>
      <c r="Q17" s="141"/>
      <c r="R17" s="141"/>
      <c r="S17" s="141"/>
      <c r="T17" s="142">
        <f t="shared" si="0"/>
        <v>147</v>
      </c>
      <c r="U17" s="141">
        <v>474</v>
      </c>
      <c r="V17" s="141"/>
      <c r="W17" s="143">
        <f t="shared" si="1"/>
        <v>621</v>
      </c>
    </row>
    <row r="18" spans="1:23" ht="24.05" customHeight="1">
      <c r="A18" s="680"/>
      <c r="B18" s="140" t="s">
        <v>292</v>
      </c>
      <c r="C18" s="141">
        <v>12730</v>
      </c>
      <c r="D18" s="141">
        <v>93</v>
      </c>
      <c r="E18" s="141">
        <v>1423</v>
      </c>
      <c r="F18" s="141">
        <v>1651</v>
      </c>
      <c r="G18" s="141">
        <v>1527</v>
      </c>
      <c r="H18" s="141"/>
      <c r="I18" s="141">
        <v>23111</v>
      </c>
      <c r="J18" s="141">
        <v>68</v>
      </c>
      <c r="K18" s="141">
        <v>8</v>
      </c>
      <c r="L18" s="141">
        <v>2877</v>
      </c>
      <c r="M18" s="141">
        <v>22</v>
      </c>
      <c r="N18" s="141"/>
      <c r="O18" s="141">
        <v>352</v>
      </c>
      <c r="P18" s="141">
        <v>93</v>
      </c>
      <c r="Q18" s="141"/>
      <c r="R18" s="141">
        <v>77</v>
      </c>
      <c r="S18" s="141"/>
      <c r="T18" s="142">
        <f t="shared" si="0"/>
        <v>44032</v>
      </c>
      <c r="U18" s="141">
        <v>135</v>
      </c>
      <c r="V18" s="141"/>
      <c r="W18" s="143">
        <f t="shared" si="1"/>
        <v>44167</v>
      </c>
    </row>
    <row r="19" spans="1:23" ht="24.05" customHeight="1">
      <c r="A19" s="680" t="s">
        <v>293</v>
      </c>
      <c r="B19" s="140" t="s">
        <v>280</v>
      </c>
      <c r="C19" s="141"/>
      <c r="D19" s="141">
        <v>50</v>
      </c>
      <c r="E19" s="141"/>
      <c r="F19" s="141"/>
      <c r="G19" s="141"/>
      <c r="H19" s="141"/>
      <c r="I19" s="141">
        <v>300</v>
      </c>
      <c r="J19" s="141">
        <v>30</v>
      </c>
      <c r="K19" s="141"/>
      <c r="L19" s="141">
        <v>180</v>
      </c>
      <c r="M19" s="141"/>
      <c r="N19" s="141"/>
      <c r="O19" s="141"/>
      <c r="P19" s="141"/>
      <c r="Q19" s="141"/>
      <c r="R19" s="141"/>
      <c r="S19" s="141">
        <v>100</v>
      </c>
      <c r="T19" s="142">
        <f t="shared" si="0"/>
        <v>660</v>
      </c>
      <c r="U19" s="141">
        <v>250</v>
      </c>
      <c r="V19" s="141"/>
      <c r="W19" s="143">
        <f t="shared" si="1"/>
        <v>910</v>
      </c>
    </row>
    <row r="20" spans="1:23" ht="24.05" customHeight="1">
      <c r="A20" s="680"/>
      <c r="B20" s="140" t="s">
        <v>294</v>
      </c>
      <c r="C20" s="141">
        <v>20</v>
      </c>
      <c r="D20" s="141">
        <v>30</v>
      </c>
      <c r="E20" s="141">
        <v>10</v>
      </c>
      <c r="F20" s="141">
        <v>100</v>
      </c>
      <c r="G20" s="141">
        <v>100</v>
      </c>
      <c r="H20" s="141"/>
      <c r="I20" s="141">
        <v>50</v>
      </c>
      <c r="J20" s="141"/>
      <c r="K20" s="141"/>
      <c r="L20" s="141">
        <v>20</v>
      </c>
      <c r="M20" s="141"/>
      <c r="N20" s="141"/>
      <c r="O20" s="141">
        <v>20</v>
      </c>
      <c r="P20" s="141"/>
      <c r="Q20" s="141"/>
      <c r="R20" s="141"/>
      <c r="S20" s="141"/>
      <c r="T20" s="142">
        <f t="shared" si="0"/>
        <v>350</v>
      </c>
      <c r="U20" s="141">
        <v>30</v>
      </c>
      <c r="V20" s="141"/>
      <c r="W20" s="143">
        <f t="shared" si="1"/>
        <v>380</v>
      </c>
    </row>
    <row r="21" spans="1:23" ht="24.05" customHeight="1">
      <c r="A21" s="680"/>
      <c r="B21" s="140" t="s">
        <v>295</v>
      </c>
      <c r="C21" s="141">
        <v>70</v>
      </c>
      <c r="D21" s="141">
        <v>50</v>
      </c>
      <c r="E21" s="141">
        <v>10</v>
      </c>
      <c r="F21" s="141">
        <v>100</v>
      </c>
      <c r="G21" s="141">
        <v>50</v>
      </c>
      <c r="H21" s="141"/>
      <c r="I21" s="141">
        <v>180</v>
      </c>
      <c r="J21" s="141"/>
      <c r="K21" s="141"/>
      <c r="L21" s="141">
        <v>30</v>
      </c>
      <c r="M21" s="141"/>
      <c r="N21" s="141"/>
      <c r="O21" s="141">
        <v>20</v>
      </c>
      <c r="P21" s="141"/>
      <c r="Q21" s="141"/>
      <c r="R21" s="141"/>
      <c r="S21" s="141">
        <v>510</v>
      </c>
      <c r="T21" s="142">
        <f t="shared" si="0"/>
        <v>1020</v>
      </c>
      <c r="U21" s="141">
        <v>40</v>
      </c>
      <c r="V21" s="141"/>
      <c r="W21" s="143">
        <f t="shared" si="1"/>
        <v>1060</v>
      </c>
    </row>
    <row r="22" spans="1:23" ht="24.05" customHeight="1">
      <c r="A22" s="680"/>
      <c r="B22" s="140" t="s">
        <v>296</v>
      </c>
      <c r="C22" s="141"/>
      <c r="D22" s="141">
        <v>10</v>
      </c>
      <c r="E22" s="141">
        <v>15</v>
      </c>
      <c r="F22" s="141">
        <v>70</v>
      </c>
      <c r="G22" s="141">
        <v>15</v>
      </c>
      <c r="H22" s="141"/>
      <c r="I22" s="141">
        <v>20</v>
      </c>
      <c r="J22" s="141"/>
      <c r="K22" s="141"/>
      <c r="L22" s="141"/>
      <c r="M22" s="141"/>
      <c r="N22" s="141"/>
      <c r="O22" s="141">
        <v>20</v>
      </c>
      <c r="P22" s="141"/>
      <c r="Q22" s="141"/>
      <c r="R22" s="141"/>
      <c r="S22" s="141"/>
      <c r="T22" s="142">
        <f t="shared" si="0"/>
        <v>150</v>
      </c>
      <c r="U22" s="141">
        <v>10</v>
      </c>
      <c r="V22" s="141"/>
      <c r="W22" s="143">
        <f t="shared" si="1"/>
        <v>160</v>
      </c>
    </row>
    <row r="23" spans="1:23" ht="24.05" customHeight="1">
      <c r="A23" s="680" t="s">
        <v>297</v>
      </c>
      <c r="B23" s="140" t="s">
        <v>298</v>
      </c>
      <c r="C23" s="141">
        <v>5817</v>
      </c>
      <c r="D23" s="141"/>
      <c r="E23" s="141"/>
      <c r="F23" s="141">
        <v>2</v>
      </c>
      <c r="G23" s="141">
        <v>5</v>
      </c>
      <c r="H23" s="141"/>
      <c r="I23" s="141">
        <v>1269</v>
      </c>
      <c r="J23" s="141">
        <v>105</v>
      </c>
      <c r="K23" s="141">
        <v>3</v>
      </c>
      <c r="L23" s="141">
        <v>26</v>
      </c>
      <c r="M23" s="141"/>
      <c r="N23" s="141"/>
      <c r="O23" s="141">
        <v>17</v>
      </c>
      <c r="P23" s="141"/>
      <c r="Q23" s="141"/>
      <c r="R23" s="141">
        <v>2</v>
      </c>
      <c r="S23" s="141">
        <v>2</v>
      </c>
      <c r="T23" s="142">
        <f t="shared" si="0"/>
        <v>7248</v>
      </c>
      <c r="U23" s="141">
        <v>350</v>
      </c>
      <c r="V23" s="141"/>
      <c r="W23" s="143">
        <f t="shared" si="1"/>
        <v>7598</v>
      </c>
    </row>
    <row r="24" spans="1:23" ht="24.05" customHeight="1">
      <c r="A24" s="680"/>
      <c r="B24" s="140" t="s">
        <v>299</v>
      </c>
      <c r="C24" s="141">
        <v>591</v>
      </c>
      <c r="D24" s="141">
        <v>10</v>
      </c>
      <c r="E24" s="141"/>
      <c r="F24" s="141">
        <v>86</v>
      </c>
      <c r="G24" s="141">
        <v>36</v>
      </c>
      <c r="H24" s="141"/>
      <c r="I24" s="141">
        <v>961</v>
      </c>
      <c r="J24" s="141">
        <v>5</v>
      </c>
      <c r="K24" s="141">
        <v>3</v>
      </c>
      <c r="L24" s="141">
        <v>57</v>
      </c>
      <c r="M24" s="141"/>
      <c r="N24" s="141"/>
      <c r="O24" s="141"/>
      <c r="P24" s="141"/>
      <c r="Q24" s="141"/>
      <c r="R24" s="141"/>
      <c r="S24" s="141">
        <v>14</v>
      </c>
      <c r="T24" s="142">
        <f t="shared" si="0"/>
        <v>1763</v>
      </c>
      <c r="U24" s="141">
        <v>24</v>
      </c>
      <c r="V24" s="141"/>
      <c r="W24" s="143">
        <f t="shared" si="1"/>
        <v>1787</v>
      </c>
    </row>
    <row r="25" spans="1:23" ht="24.05" customHeight="1">
      <c r="A25" s="680"/>
      <c r="B25" s="140" t="s">
        <v>300</v>
      </c>
      <c r="C25" s="141"/>
      <c r="D25" s="141"/>
      <c r="E25" s="141"/>
      <c r="F25" s="141">
        <v>11</v>
      </c>
      <c r="G25" s="141">
        <v>24</v>
      </c>
      <c r="H25" s="141"/>
      <c r="I25" s="141">
        <v>54</v>
      </c>
      <c r="J25" s="141">
        <v>16</v>
      </c>
      <c r="K25" s="141">
        <v>4</v>
      </c>
      <c r="L25" s="141">
        <v>28</v>
      </c>
      <c r="M25" s="141"/>
      <c r="N25" s="141"/>
      <c r="O25" s="141">
        <v>4</v>
      </c>
      <c r="P25" s="141"/>
      <c r="Q25" s="141"/>
      <c r="R25" s="141"/>
      <c r="S25" s="141"/>
      <c r="T25" s="142">
        <f t="shared" si="0"/>
        <v>141</v>
      </c>
      <c r="U25" s="141"/>
      <c r="V25" s="141"/>
      <c r="W25" s="143">
        <f t="shared" si="1"/>
        <v>141</v>
      </c>
    </row>
    <row r="26" spans="1:23" ht="24.05" customHeight="1">
      <c r="A26" s="680" t="s">
        <v>301</v>
      </c>
      <c r="B26" s="140" t="s">
        <v>280</v>
      </c>
      <c r="C26" s="141"/>
      <c r="D26" s="141">
        <v>110</v>
      </c>
      <c r="E26" s="141"/>
      <c r="F26" s="141"/>
      <c r="G26" s="141"/>
      <c r="H26" s="141"/>
      <c r="I26" s="141">
        <v>55</v>
      </c>
      <c r="J26" s="141">
        <v>110</v>
      </c>
      <c r="K26" s="141">
        <v>120</v>
      </c>
      <c r="L26" s="141">
        <v>120</v>
      </c>
      <c r="M26" s="141"/>
      <c r="N26" s="141"/>
      <c r="O26" s="141"/>
      <c r="P26" s="141"/>
      <c r="Q26" s="141"/>
      <c r="R26" s="141"/>
      <c r="S26" s="141">
        <v>120</v>
      </c>
      <c r="T26" s="142">
        <f t="shared" si="0"/>
        <v>635</v>
      </c>
      <c r="U26" s="141">
        <v>1700</v>
      </c>
      <c r="V26" s="141"/>
      <c r="W26" s="143">
        <f t="shared" si="1"/>
        <v>2335</v>
      </c>
    </row>
    <row r="27" spans="1:23" ht="24.05" customHeight="1">
      <c r="A27" s="680"/>
      <c r="B27" s="140" t="s">
        <v>302</v>
      </c>
      <c r="C27" s="141"/>
      <c r="D27" s="141">
        <v>25</v>
      </c>
      <c r="E27" s="141"/>
      <c r="F27" s="141">
        <v>70</v>
      </c>
      <c r="G27" s="141">
        <v>70</v>
      </c>
      <c r="H27" s="141"/>
      <c r="I27" s="141">
        <v>25</v>
      </c>
      <c r="J27" s="141">
        <v>18</v>
      </c>
      <c r="K27" s="141"/>
      <c r="L27" s="141">
        <v>50</v>
      </c>
      <c r="M27" s="141"/>
      <c r="N27" s="141"/>
      <c r="O27" s="141"/>
      <c r="P27" s="141"/>
      <c r="Q27" s="141"/>
      <c r="R27" s="141"/>
      <c r="S27" s="141">
        <v>50</v>
      </c>
      <c r="T27" s="142">
        <f t="shared" si="0"/>
        <v>308</v>
      </c>
      <c r="U27" s="141">
        <v>150</v>
      </c>
      <c r="V27" s="141"/>
      <c r="W27" s="143">
        <f t="shared" si="1"/>
        <v>458</v>
      </c>
    </row>
    <row r="28" spans="1:23" ht="24.05" customHeight="1">
      <c r="A28" s="680"/>
      <c r="B28" s="140" t="s">
        <v>303</v>
      </c>
      <c r="C28" s="141"/>
      <c r="D28" s="141">
        <v>50</v>
      </c>
      <c r="E28" s="141"/>
      <c r="F28" s="141">
        <v>80</v>
      </c>
      <c r="G28" s="141">
        <v>80</v>
      </c>
      <c r="H28" s="141"/>
      <c r="I28" s="141">
        <v>20</v>
      </c>
      <c r="J28" s="141">
        <v>40</v>
      </c>
      <c r="K28" s="141">
        <v>40</v>
      </c>
      <c r="L28" s="141">
        <v>40</v>
      </c>
      <c r="M28" s="141"/>
      <c r="N28" s="141"/>
      <c r="O28" s="141"/>
      <c r="P28" s="141"/>
      <c r="Q28" s="141"/>
      <c r="R28" s="141"/>
      <c r="S28" s="141"/>
      <c r="T28" s="142">
        <f t="shared" si="0"/>
        <v>350</v>
      </c>
      <c r="U28" s="141">
        <v>750</v>
      </c>
      <c r="V28" s="141"/>
      <c r="W28" s="143">
        <f t="shared" si="1"/>
        <v>1100</v>
      </c>
    </row>
    <row r="29" spans="1:23" ht="24.05" customHeight="1">
      <c r="A29" s="144" t="s">
        <v>304</v>
      </c>
      <c r="B29" s="140" t="s">
        <v>280</v>
      </c>
      <c r="C29" s="141"/>
      <c r="D29" s="141"/>
      <c r="E29" s="141"/>
      <c r="F29" s="141"/>
      <c r="G29" s="141"/>
      <c r="H29" s="141"/>
      <c r="I29" s="141"/>
      <c r="J29" s="141"/>
      <c r="K29" s="141"/>
      <c r="L29" s="141"/>
      <c r="M29" s="141"/>
      <c r="N29" s="141">
        <v>192</v>
      </c>
      <c r="O29" s="141"/>
      <c r="P29" s="141"/>
      <c r="Q29" s="141"/>
      <c r="R29" s="141"/>
      <c r="S29" s="141"/>
      <c r="T29" s="142">
        <f t="shared" si="0"/>
        <v>192</v>
      </c>
      <c r="U29" s="141">
        <v>340</v>
      </c>
      <c r="V29" s="141"/>
      <c r="W29" s="143">
        <f t="shared" si="1"/>
        <v>532</v>
      </c>
    </row>
    <row r="30" spans="1:23" ht="24.05" customHeight="1">
      <c r="A30" s="680" t="s">
        <v>305</v>
      </c>
      <c r="B30" s="680"/>
      <c r="C30" s="141">
        <f t="shared" ref="C30:S30" si="2">SUM(C4:C29)</f>
        <v>29890</v>
      </c>
      <c r="D30" s="141">
        <f t="shared" si="2"/>
        <v>451</v>
      </c>
      <c r="E30" s="141">
        <f t="shared" si="2"/>
        <v>1854</v>
      </c>
      <c r="F30" s="141">
        <f t="shared" si="2"/>
        <v>3077</v>
      </c>
      <c r="G30" s="141">
        <f t="shared" si="2"/>
        <v>2814</v>
      </c>
      <c r="H30" s="141">
        <f t="shared" si="2"/>
        <v>0</v>
      </c>
      <c r="I30" s="141">
        <f t="shared" si="2"/>
        <v>35039</v>
      </c>
      <c r="J30" s="141">
        <f t="shared" si="2"/>
        <v>911</v>
      </c>
      <c r="K30" s="141">
        <f t="shared" si="2"/>
        <v>893</v>
      </c>
      <c r="L30" s="141">
        <f t="shared" si="2"/>
        <v>5213</v>
      </c>
      <c r="M30" s="141">
        <f t="shared" si="2"/>
        <v>28</v>
      </c>
      <c r="N30" s="141">
        <f t="shared" si="2"/>
        <v>192</v>
      </c>
      <c r="O30" s="141">
        <f t="shared" si="2"/>
        <v>617</v>
      </c>
      <c r="P30" s="141">
        <f t="shared" si="2"/>
        <v>114</v>
      </c>
      <c r="Q30" s="141">
        <f t="shared" si="2"/>
        <v>20</v>
      </c>
      <c r="R30" s="141">
        <f t="shared" si="2"/>
        <v>270</v>
      </c>
      <c r="S30" s="141">
        <f t="shared" si="2"/>
        <v>1078</v>
      </c>
      <c r="T30" s="142">
        <f t="shared" si="0"/>
        <v>82461</v>
      </c>
      <c r="U30" s="141">
        <f>SUM(U4:U29)</f>
        <v>4415</v>
      </c>
      <c r="V30" s="141">
        <f>SUM(V4:V29)</f>
        <v>0</v>
      </c>
      <c r="W30" s="143">
        <f t="shared" si="1"/>
        <v>86876</v>
      </c>
    </row>
    <row r="31" spans="1:23" ht="24.05" customHeight="1">
      <c r="A31" s="144" t="s">
        <v>306</v>
      </c>
      <c r="B31" s="140" t="s">
        <v>306</v>
      </c>
      <c r="C31" s="141"/>
      <c r="D31" s="141">
        <v>3200</v>
      </c>
      <c r="E31" s="141">
        <v>400</v>
      </c>
      <c r="F31" s="141">
        <v>1200</v>
      </c>
      <c r="G31" s="141">
        <v>7050</v>
      </c>
      <c r="H31" s="141">
        <v>30</v>
      </c>
      <c r="I31" s="141">
        <v>2000</v>
      </c>
      <c r="J31" s="141"/>
      <c r="K31" s="141">
        <v>750</v>
      </c>
      <c r="L31" s="141">
        <v>1500</v>
      </c>
      <c r="M31" s="141"/>
      <c r="N31" s="141">
        <v>850</v>
      </c>
      <c r="O31" s="141">
        <v>550</v>
      </c>
      <c r="P31" s="141">
        <v>500</v>
      </c>
      <c r="Q31" s="141"/>
      <c r="R31" s="141">
        <v>3000</v>
      </c>
      <c r="S31" s="141">
        <v>15000</v>
      </c>
      <c r="T31" s="142">
        <f t="shared" si="0"/>
        <v>36030</v>
      </c>
      <c r="U31" s="141">
        <v>10400</v>
      </c>
      <c r="V31" s="141"/>
      <c r="W31" s="143">
        <f t="shared" si="1"/>
        <v>46430</v>
      </c>
    </row>
    <row r="32" spans="1:23" ht="24.05" customHeight="1">
      <c r="A32" s="144" t="s">
        <v>307</v>
      </c>
      <c r="B32" s="140" t="s">
        <v>308</v>
      </c>
      <c r="C32" s="141"/>
      <c r="D32" s="141">
        <v>950</v>
      </c>
      <c r="E32" s="141"/>
      <c r="F32" s="141">
        <v>650</v>
      </c>
      <c r="G32" s="141">
        <v>700</v>
      </c>
      <c r="H32" s="141"/>
      <c r="I32" s="141">
        <v>3500</v>
      </c>
      <c r="J32" s="141">
        <v>40</v>
      </c>
      <c r="K32" s="141">
        <v>20</v>
      </c>
      <c r="L32" s="141">
        <v>600</v>
      </c>
      <c r="M32" s="141"/>
      <c r="N32" s="141">
        <v>25</v>
      </c>
      <c r="O32" s="141">
        <v>150</v>
      </c>
      <c r="P32" s="141"/>
      <c r="Q32" s="141"/>
      <c r="R32" s="141"/>
      <c r="S32" s="141"/>
      <c r="T32" s="142">
        <f t="shared" si="0"/>
        <v>6635</v>
      </c>
      <c r="U32" s="141"/>
      <c r="V32" s="141"/>
      <c r="W32" s="143">
        <f t="shared" si="1"/>
        <v>6635</v>
      </c>
    </row>
    <row r="33" spans="1:23" ht="24.05" customHeight="1">
      <c r="A33" s="144" t="s">
        <v>309</v>
      </c>
      <c r="B33" s="140" t="s">
        <v>310</v>
      </c>
      <c r="C33" s="141">
        <v>2905</v>
      </c>
      <c r="D33" s="141">
        <v>130</v>
      </c>
      <c r="E33" s="141"/>
      <c r="F33" s="141">
        <v>150</v>
      </c>
      <c r="G33" s="141">
        <v>200</v>
      </c>
      <c r="H33" s="141"/>
      <c r="I33" s="141">
        <v>1400</v>
      </c>
      <c r="J33" s="141"/>
      <c r="K33" s="141"/>
      <c r="L33" s="141">
        <v>120</v>
      </c>
      <c r="M33" s="141"/>
      <c r="N33" s="141">
        <v>18</v>
      </c>
      <c r="O33" s="141">
        <v>180</v>
      </c>
      <c r="P33" s="141"/>
      <c r="Q33" s="141"/>
      <c r="R33" s="141"/>
      <c r="S33" s="141"/>
      <c r="T33" s="142">
        <f t="shared" si="0"/>
        <v>5103</v>
      </c>
      <c r="U33" s="141">
        <v>110</v>
      </c>
      <c r="V33" s="141"/>
      <c r="W33" s="143">
        <f t="shared" si="1"/>
        <v>5213</v>
      </c>
    </row>
    <row r="34" spans="1:23" ht="24.05" customHeight="1">
      <c r="A34" s="680" t="s">
        <v>311</v>
      </c>
      <c r="B34" s="140" t="s">
        <v>312</v>
      </c>
      <c r="C34" s="141"/>
      <c r="D34" s="141">
        <v>38</v>
      </c>
      <c r="E34" s="141">
        <v>4</v>
      </c>
      <c r="F34" s="141">
        <v>280</v>
      </c>
      <c r="G34" s="141">
        <v>380</v>
      </c>
      <c r="H34" s="141"/>
      <c r="I34" s="141">
        <v>2310</v>
      </c>
      <c r="J34" s="141"/>
      <c r="K34" s="141"/>
      <c r="L34" s="141">
        <v>90</v>
      </c>
      <c r="M34" s="141"/>
      <c r="N34" s="141"/>
      <c r="O34" s="141">
        <v>12</v>
      </c>
      <c r="P34" s="141"/>
      <c r="Q34" s="141"/>
      <c r="R34" s="141"/>
      <c r="S34" s="141"/>
      <c r="T34" s="142">
        <f t="shared" si="0"/>
        <v>3114</v>
      </c>
      <c r="U34" s="141">
        <v>6</v>
      </c>
      <c r="V34" s="141"/>
      <c r="W34" s="143">
        <f t="shared" si="1"/>
        <v>3120</v>
      </c>
    </row>
    <row r="35" spans="1:23" ht="24.05" customHeight="1">
      <c r="A35" s="680"/>
      <c r="B35" s="140" t="s">
        <v>313</v>
      </c>
      <c r="C35" s="141"/>
      <c r="D35" s="141">
        <v>51</v>
      </c>
      <c r="E35" s="141">
        <v>10</v>
      </c>
      <c r="F35" s="141">
        <v>270</v>
      </c>
      <c r="G35" s="141">
        <v>290</v>
      </c>
      <c r="H35" s="141"/>
      <c r="I35" s="141">
        <v>1180</v>
      </c>
      <c r="J35" s="141"/>
      <c r="K35" s="141"/>
      <c r="L35" s="141">
        <v>90</v>
      </c>
      <c r="M35" s="141"/>
      <c r="N35" s="141">
        <v>3</v>
      </c>
      <c r="O35" s="141">
        <v>11</v>
      </c>
      <c r="P35" s="141"/>
      <c r="Q35" s="141"/>
      <c r="R35" s="141"/>
      <c r="S35" s="141"/>
      <c r="T35" s="142">
        <f t="shared" si="0"/>
        <v>1905</v>
      </c>
      <c r="U35" s="141">
        <v>6</v>
      </c>
      <c r="V35" s="141"/>
      <c r="W35" s="143">
        <f t="shared" si="1"/>
        <v>1911</v>
      </c>
    </row>
    <row r="36" spans="1:23" ht="24.05" customHeight="1">
      <c r="A36" s="680"/>
      <c r="B36" s="140" t="s">
        <v>314</v>
      </c>
      <c r="C36" s="141"/>
      <c r="D36" s="141">
        <v>32</v>
      </c>
      <c r="E36" s="141">
        <v>3</v>
      </c>
      <c r="F36" s="141">
        <v>240</v>
      </c>
      <c r="G36" s="141">
        <v>250</v>
      </c>
      <c r="H36" s="141"/>
      <c r="I36" s="141">
        <v>1210</v>
      </c>
      <c r="J36" s="141"/>
      <c r="K36" s="141"/>
      <c r="L36" s="141">
        <v>92</v>
      </c>
      <c r="M36" s="141"/>
      <c r="N36" s="141"/>
      <c r="O36" s="141">
        <v>11</v>
      </c>
      <c r="P36" s="141"/>
      <c r="Q36" s="141"/>
      <c r="R36" s="141"/>
      <c r="S36" s="141"/>
      <c r="T36" s="142">
        <f t="shared" si="0"/>
        <v>1838</v>
      </c>
      <c r="U36" s="141">
        <v>9</v>
      </c>
      <c r="V36" s="141"/>
      <c r="W36" s="143">
        <f t="shared" si="1"/>
        <v>1847</v>
      </c>
    </row>
    <row r="37" spans="1:23" ht="24.05" customHeight="1">
      <c r="A37" s="144" t="s">
        <v>315</v>
      </c>
      <c r="B37" s="140" t="s">
        <v>316</v>
      </c>
      <c r="C37" s="141"/>
      <c r="D37" s="141">
        <v>40</v>
      </c>
      <c r="E37" s="141"/>
      <c r="F37" s="141">
        <v>300</v>
      </c>
      <c r="G37" s="141">
        <v>400</v>
      </c>
      <c r="H37" s="141"/>
      <c r="I37" s="141">
        <v>150</v>
      </c>
      <c r="J37" s="141">
        <v>50</v>
      </c>
      <c r="K37" s="141"/>
      <c r="L37" s="141">
        <v>10</v>
      </c>
      <c r="M37" s="141"/>
      <c r="N37" s="141">
        <v>5</v>
      </c>
      <c r="O37" s="141">
        <v>80</v>
      </c>
      <c r="P37" s="141"/>
      <c r="Q37" s="141"/>
      <c r="R37" s="141"/>
      <c r="S37" s="141"/>
      <c r="T37" s="142">
        <f t="shared" si="0"/>
        <v>1035</v>
      </c>
      <c r="U37" s="141">
        <v>3500</v>
      </c>
      <c r="V37" s="141"/>
      <c r="W37" s="143">
        <f t="shared" si="1"/>
        <v>4535</v>
      </c>
    </row>
    <row r="38" spans="1:23" ht="24.05" customHeight="1">
      <c r="A38" s="680" t="s">
        <v>317</v>
      </c>
      <c r="B38" s="140" t="s">
        <v>318</v>
      </c>
      <c r="C38" s="141"/>
      <c r="D38" s="141"/>
      <c r="E38" s="141">
        <v>80</v>
      </c>
      <c r="F38" s="141">
        <v>3200</v>
      </c>
      <c r="G38" s="141">
        <v>1500</v>
      </c>
      <c r="H38" s="141"/>
      <c r="I38" s="141">
        <v>3400</v>
      </c>
      <c r="J38" s="141">
        <v>40</v>
      </c>
      <c r="K38" s="141"/>
      <c r="L38" s="141">
        <v>1700</v>
      </c>
      <c r="M38" s="141">
        <v>20</v>
      </c>
      <c r="N38" s="141"/>
      <c r="O38" s="141">
        <v>400</v>
      </c>
      <c r="P38" s="141"/>
      <c r="Q38" s="141"/>
      <c r="R38" s="141"/>
      <c r="S38" s="141"/>
      <c r="T38" s="142">
        <f t="shared" si="0"/>
        <v>10340</v>
      </c>
      <c r="U38" s="141"/>
      <c r="V38" s="141"/>
      <c r="W38" s="143">
        <f t="shared" si="1"/>
        <v>10340</v>
      </c>
    </row>
    <row r="39" spans="1:23" ht="24.05" customHeight="1">
      <c r="A39" s="680"/>
      <c r="B39" s="140" t="s">
        <v>319</v>
      </c>
      <c r="C39" s="141"/>
      <c r="D39" s="141"/>
      <c r="E39" s="141">
        <v>400</v>
      </c>
      <c r="F39" s="141">
        <v>2400</v>
      </c>
      <c r="G39" s="141">
        <v>800</v>
      </c>
      <c r="H39" s="141"/>
      <c r="I39" s="141">
        <v>2500</v>
      </c>
      <c r="J39" s="141">
        <v>40</v>
      </c>
      <c r="K39" s="141"/>
      <c r="L39" s="141">
        <v>2000</v>
      </c>
      <c r="M39" s="141">
        <v>20</v>
      </c>
      <c r="N39" s="141"/>
      <c r="O39" s="141">
        <v>380</v>
      </c>
      <c r="P39" s="141"/>
      <c r="Q39" s="141">
        <v>2500</v>
      </c>
      <c r="R39" s="141"/>
      <c r="S39" s="141"/>
      <c r="T39" s="142">
        <f t="shared" si="0"/>
        <v>11040</v>
      </c>
      <c r="U39" s="141"/>
      <c r="V39" s="141"/>
      <c r="W39" s="143">
        <f t="shared" si="1"/>
        <v>11040</v>
      </c>
    </row>
    <row r="40" spans="1:23" ht="24.05" customHeight="1">
      <c r="A40" s="680"/>
      <c r="B40" s="140" t="s">
        <v>320</v>
      </c>
      <c r="C40" s="141"/>
      <c r="D40" s="141"/>
      <c r="E40" s="141">
        <v>80</v>
      </c>
      <c r="F40" s="141">
        <v>3400</v>
      </c>
      <c r="G40" s="141">
        <v>1300</v>
      </c>
      <c r="H40" s="141"/>
      <c r="I40" s="141"/>
      <c r="J40" s="141"/>
      <c r="K40" s="141"/>
      <c r="L40" s="141">
        <v>500</v>
      </c>
      <c r="M40" s="141"/>
      <c r="N40" s="141"/>
      <c r="O40" s="141">
        <v>400</v>
      </c>
      <c r="P40" s="141"/>
      <c r="Q40" s="141"/>
      <c r="R40" s="141"/>
      <c r="S40" s="141"/>
      <c r="T40" s="142">
        <f t="shared" si="0"/>
        <v>5680</v>
      </c>
      <c r="U40" s="141"/>
      <c r="V40" s="141"/>
      <c r="W40" s="143">
        <f t="shared" si="1"/>
        <v>5680</v>
      </c>
    </row>
    <row r="41" spans="1:23" ht="24.05" customHeight="1">
      <c r="A41" s="144" t="s">
        <v>321</v>
      </c>
      <c r="B41" s="140" t="s">
        <v>322</v>
      </c>
      <c r="C41" s="141"/>
      <c r="D41" s="141"/>
      <c r="E41" s="141"/>
      <c r="F41" s="141"/>
      <c r="G41" s="141"/>
      <c r="H41" s="141"/>
      <c r="I41" s="141"/>
      <c r="J41" s="141">
        <v>250</v>
      </c>
      <c r="K41" s="141">
        <v>150</v>
      </c>
      <c r="L41" s="141"/>
      <c r="M41" s="141">
        <v>8</v>
      </c>
      <c r="N41" s="141"/>
      <c r="O41" s="141"/>
      <c r="P41" s="141"/>
      <c r="Q41" s="141">
        <v>30</v>
      </c>
      <c r="R41" s="141"/>
      <c r="S41" s="141"/>
      <c r="T41" s="142">
        <f t="shared" si="0"/>
        <v>438</v>
      </c>
      <c r="U41" s="141"/>
      <c r="V41" s="141"/>
      <c r="W41" s="143">
        <f t="shared" si="1"/>
        <v>438</v>
      </c>
    </row>
    <row r="42" spans="1:23" ht="24.05" customHeight="1">
      <c r="A42" s="681" t="s">
        <v>323</v>
      </c>
      <c r="B42" s="681"/>
      <c r="C42" s="145">
        <f t="shared" ref="C42:W42" si="3">SUM(C30:C41)</f>
        <v>32795</v>
      </c>
      <c r="D42" s="145">
        <f t="shared" si="3"/>
        <v>4892</v>
      </c>
      <c r="E42" s="145">
        <f t="shared" si="3"/>
        <v>2831</v>
      </c>
      <c r="F42" s="145">
        <f t="shared" si="3"/>
        <v>15167</v>
      </c>
      <c r="G42" s="145">
        <f t="shared" si="3"/>
        <v>15684</v>
      </c>
      <c r="H42" s="145">
        <f t="shared" si="3"/>
        <v>30</v>
      </c>
      <c r="I42" s="145">
        <f t="shared" si="3"/>
        <v>52689</v>
      </c>
      <c r="J42" s="145">
        <f t="shared" si="3"/>
        <v>1331</v>
      </c>
      <c r="K42" s="145">
        <f t="shared" si="3"/>
        <v>1813</v>
      </c>
      <c r="L42" s="145">
        <f t="shared" si="3"/>
        <v>11915</v>
      </c>
      <c r="M42" s="145">
        <f t="shared" si="3"/>
        <v>76</v>
      </c>
      <c r="N42" s="145">
        <f t="shared" si="3"/>
        <v>1093</v>
      </c>
      <c r="O42" s="145">
        <f t="shared" si="3"/>
        <v>2791</v>
      </c>
      <c r="P42" s="145">
        <f t="shared" si="3"/>
        <v>614</v>
      </c>
      <c r="Q42" s="145">
        <f t="shared" si="3"/>
        <v>2550</v>
      </c>
      <c r="R42" s="145">
        <f t="shared" si="3"/>
        <v>3270</v>
      </c>
      <c r="S42" s="145">
        <f t="shared" si="3"/>
        <v>16078</v>
      </c>
      <c r="T42" s="145">
        <f t="shared" si="3"/>
        <v>165619</v>
      </c>
      <c r="U42" s="145">
        <f t="shared" si="3"/>
        <v>18446</v>
      </c>
      <c r="V42" s="145">
        <f t="shared" si="3"/>
        <v>0</v>
      </c>
      <c r="W42" s="146">
        <f t="shared" si="3"/>
        <v>184065</v>
      </c>
    </row>
    <row r="43" spans="1:23" ht="21.95" customHeight="1"/>
  </sheetData>
  <sheetProtection selectLockedCells="1" selectUnlockedCells="1"/>
  <mergeCells count="16">
    <mergeCell ref="A9:A11"/>
    <mergeCell ref="A1:E1"/>
    <mergeCell ref="A2:H2"/>
    <mergeCell ref="T2:W2"/>
    <mergeCell ref="A4:A6"/>
    <mergeCell ref="A7:A8"/>
    <mergeCell ref="A30:B30"/>
    <mergeCell ref="A34:A36"/>
    <mergeCell ref="A38:A40"/>
    <mergeCell ref="A42:B42"/>
    <mergeCell ref="A12:A13"/>
    <mergeCell ref="A14:A16"/>
    <mergeCell ref="A17:A18"/>
    <mergeCell ref="A19:A22"/>
    <mergeCell ref="A23:A25"/>
    <mergeCell ref="A26:A28"/>
  </mergeCells>
  <phoneticPr fontId="4"/>
  <pageMargins left="0.78740157480314965" right="0.39370078740157483" top="0.39370078740157483" bottom="0.39370078740157483" header="0" footer="0"/>
  <pageSetup paperSize="9" scale="56" firstPageNumber="0" orientation="landscape" horizontalDpi="300" verticalDpi="300" r:id="rId1"/>
  <headerFooter scaleWithDoc="0" alignWithMargins="0">
    <oddFooter>&amp;C&amp;"ＭＳ 明朝,標準"－１５－</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pageSetUpPr fitToPage="1"/>
  </sheetPr>
  <dimension ref="A1:W42"/>
  <sheetViews>
    <sheetView view="pageLayout" zoomScale="70" zoomScaleNormal="100" zoomScalePageLayoutView="70" workbookViewId="0">
      <selection activeCell="P25" sqref="P25"/>
    </sheetView>
  </sheetViews>
  <sheetFormatPr defaultColWidth="9" defaultRowHeight="14.4"/>
  <cols>
    <col min="1" max="1" width="12.77734375" style="133" customWidth="1"/>
    <col min="2" max="2" width="18.109375" style="133" customWidth="1"/>
    <col min="3" max="23" width="9.77734375" style="133" customWidth="1"/>
    <col min="24" max="16384" width="9" style="133"/>
  </cols>
  <sheetData>
    <row r="1" spans="1:23" ht="25.55" customHeight="1">
      <c r="A1" s="683" t="s">
        <v>324</v>
      </c>
      <c r="B1" s="683"/>
      <c r="C1" s="683"/>
      <c r="D1" s="683"/>
      <c r="E1" s="683"/>
      <c r="F1" s="683"/>
      <c r="G1" s="683"/>
      <c r="H1" s="683"/>
      <c r="W1" s="432" t="s">
        <v>1314</v>
      </c>
    </row>
    <row r="2" spans="1:23" ht="29.3" customHeight="1">
      <c r="A2" s="134" t="s">
        <v>325</v>
      </c>
      <c r="B2" s="388" t="s">
        <v>1697</v>
      </c>
      <c r="C2" s="431" t="s">
        <v>1196</v>
      </c>
      <c r="D2" s="135" t="s">
        <v>260</v>
      </c>
      <c r="E2" s="136" t="s">
        <v>261</v>
      </c>
      <c r="F2" s="136" t="s">
        <v>262</v>
      </c>
      <c r="G2" s="136" t="s">
        <v>263</v>
      </c>
      <c r="H2" s="136" t="s">
        <v>264</v>
      </c>
      <c r="I2" s="136" t="s">
        <v>265</v>
      </c>
      <c r="J2" s="136" t="s">
        <v>266</v>
      </c>
      <c r="K2" s="136" t="s">
        <v>267</v>
      </c>
      <c r="L2" s="137" t="s">
        <v>268</v>
      </c>
      <c r="M2" s="136" t="s">
        <v>269</v>
      </c>
      <c r="N2" s="137" t="s">
        <v>270</v>
      </c>
      <c r="O2" s="136" t="s">
        <v>271</v>
      </c>
      <c r="P2" s="136" t="s">
        <v>272</v>
      </c>
      <c r="Q2" s="136" t="s">
        <v>273</v>
      </c>
      <c r="R2" s="136" t="s">
        <v>274</v>
      </c>
      <c r="S2" s="136" t="s">
        <v>275</v>
      </c>
      <c r="T2" s="137" t="s">
        <v>276</v>
      </c>
      <c r="U2" s="137" t="s">
        <v>277</v>
      </c>
      <c r="V2" s="136" t="s">
        <v>275</v>
      </c>
      <c r="W2" s="138" t="s">
        <v>278</v>
      </c>
    </row>
    <row r="3" spans="1:23" ht="24.25" customHeight="1">
      <c r="A3" s="680" t="s">
        <v>279</v>
      </c>
      <c r="B3" s="140" t="s">
        <v>280</v>
      </c>
      <c r="C3" s="141"/>
      <c r="D3" s="141"/>
      <c r="E3" s="141"/>
      <c r="F3" s="141">
        <v>25</v>
      </c>
      <c r="G3" s="141">
        <v>8</v>
      </c>
      <c r="H3" s="141"/>
      <c r="I3" s="141"/>
      <c r="J3" s="141"/>
      <c r="K3" s="141">
        <v>2</v>
      </c>
      <c r="L3" s="141">
        <v>88</v>
      </c>
      <c r="M3" s="141"/>
      <c r="N3" s="141"/>
      <c r="O3" s="141"/>
      <c r="P3" s="141"/>
      <c r="Q3" s="141"/>
      <c r="R3" s="141"/>
      <c r="S3" s="141"/>
      <c r="T3" s="141">
        <f t="shared" ref="T3:T28" si="0">SUM(C3:S3)</f>
        <v>123</v>
      </c>
      <c r="U3" s="141"/>
      <c r="V3" s="141"/>
      <c r="W3" s="143">
        <f t="shared" ref="W3:W28" si="1">SUM(T3:V3)</f>
        <v>123</v>
      </c>
    </row>
    <row r="4" spans="1:23" ht="24.25" customHeight="1">
      <c r="A4" s="680"/>
      <c r="B4" s="140" t="s">
        <v>281</v>
      </c>
      <c r="C4" s="141"/>
      <c r="D4" s="141"/>
      <c r="E4" s="141"/>
      <c r="F4" s="141">
        <v>125</v>
      </c>
      <c r="G4" s="141">
        <v>75</v>
      </c>
      <c r="H4" s="141"/>
      <c r="I4" s="141">
        <v>20</v>
      </c>
      <c r="J4" s="141"/>
      <c r="K4" s="141">
        <v>7</v>
      </c>
      <c r="L4" s="141">
        <v>250</v>
      </c>
      <c r="M4" s="141">
        <v>28</v>
      </c>
      <c r="N4" s="141"/>
      <c r="O4" s="141"/>
      <c r="P4" s="141"/>
      <c r="Q4" s="141">
        <v>50</v>
      </c>
      <c r="R4" s="141"/>
      <c r="S4" s="141"/>
      <c r="T4" s="141">
        <f t="shared" si="0"/>
        <v>555</v>
      </c>
      <c r="U4" s="141"/>
      <c r="V4" s="141"/>
      <c r="W4" s="143">
        <f t="shared" si="1"/>
        <v>555</v>
      </c>
    </row>
    <row r="5" spans="1:23" ht="24.25" customHeight="1">
      <c r="A5" s="680"/>
      <c r="B5" s="140" t="s">
        <v>282</v>
      </c>
      <c r="C5" s="141"/>
      <c r="D5" s="141"/>
      <c r="E5" s="141">
        <v>300</v>
      </c>
      <c r="F5" s="141">
        <v>300</v>
      </c>
      <c r="G5" s="141">
        <v>200</v>
      </c>
      <c r="H5" s="141"/>
      <c r="I5" s="141">
        <v>250</v>
      </c>
      <c r="J5" s="141"/>
      <c r="K5" s="141"/>
      <c r="L5" s="141">
        <v>200</v>
      </c>
      <c r="M5" s="141"/>
      <c r="N5" s="141"/>
      <c r="O5" s="141"/>
      <c r="P5" s="141"/>
      <c r="Q5" s="141"/>
      <c r="R5" s="141"/>
      <c r="S5" s="141"/>
      <c r="T5" s="141">
        <f t="shared" si="0"/>
        <v>1250</v>
      </c>
      <c r="U5" s="141"/>
      <c r="V5" s="141"/>
      <c r="W5" s="143">
        <f t="shared" si="1"/>
        <v>1250</v>
      </c>
    </row>
    <row r="6" spans="1:23" ht="24.25" customHeight="1">
      <c r="A6" s="680" t="s">
        <v>283</v>
      </c>
      <c r="B6" s="140" t="s">
        <v>280</v>
      </c>
      <c r="C6" s="141"/>
      <c r="D6" s="141"/>
      <c r="E6" s="141"/>
      <c r="F6" s="141">
        <v>132</v>
      </c>
      <c r="G6" s="141">
        <v>141</v>
      </c>
      <c r="H6" s="141"/>
      <c r="I6" s="141">
        <v>2660</v>
      </c>
      <c r="J6" s="141">
        <v>30</v>
      </c>
      <c r="K6" s="141">
        <v>79</v>
      </c>
      <c r="L6" s="141">
        <v>249</v>
      </c>
      <c r="M6" s="141"/>
      <c r="N6" s="141"/>
      <c r="O6" s="141"/>
      <c r="P6" s="141"/>
      <c r="Q6" s="141"/>
      <c r="R6" s="141">
        <v>83</v>
      </c>
      <c r="S6" s="141">
        <v>93</v>
      </c>
      <c r="T6" s="141">
        <f t="shared" si="0"/>
        <v>3467</v>
      </c>
      <c r="U6" s="141"/>
      <c r="V6" s="141"/>
      <c r="W6" s="143">
        <f t="shared" si="1"/>
        <v>3467</v>
      </c>
    </row>
    <row r="7" spans="1:23" ht="24.25" customHeight="1">
      <c r="A7" s="680"/>
      <c r="B7" s="140" t="s">
        <v>284</v>
      </c>
      <c r="C7" s="141"/>
      <c r="D7" s="141"/>
      <c r="E7" s="141">
        <v>32</v>
      </c>
      <c r="F7" s="141">
        <v>288</v>
      </c>
      <c r="G7" s="141">
        <v>352</v>
      </c>
      <c r="H7" s="141"/>
      <c r="I7" s="141">
        <v>60</v>
      </c>
      <c r="J7" s="141">
        <v>40</v>
      </c>
      <c r="K7" s="141">
        <v>36</v>
      </c>
      <c r="L7" s="141">
        <v>191</v>
      </c>
      <c r="M7" s="141"/>
      <c r="N7" s="141"/>
      <c r="O7" s="141"/>
      <c r="P7" s="141"/>
      <c r="Q7" s="141"/>
      <c r="R7" s="141"/>
      <c r="S7" s="141"/>
      <c r="T7" s="141">
        <f t="shared" si="0"/>
        <v>999</v>
      </c>
      <c r="U7" s="141"/>
      <c r="V7" s="141"/>
      <c r="W7" s="143">
        <f t="shared" si="1"/>
        <v>999</v>
      </c>
    </row>
    <row r="8" spans="1:23" ht="24.25" customHeight="1">
      <c r="A8" s="680" t="s">
        <v>285</v>
      </c>
      <c r="B8" s="140" t="s">
        <v>280</v>
      </c>
      <c r="C8" s="141"/>
      <c r="D8" s="141"/>
      <c r="E8" s="141"/>
      <c r="F8" s="141">
        <v>9</v>
      </c>
      <c r="G8" s="141">
        <v>8</v>
      </c>
      <c r="H8" s="141"/>
      <c r="I8" s="141">
        <v>1808</v>
      </c>
      <c r="J8" s="141"/>
      <c r="K8" s="141">
        <v>51</v>
      </c>
      <c r="L8" s="141">
        <v>292</v>
      </c>
      <c r="M8" s="141">
        <v>10</v>
      </c>
      <c r="N8" s="141"/>
      <c r="O8" s="141"/>
      <c r="P8" s="141"/>
      <c r="Q8" s="141"/>
      <c r="R8" s="141"/>
      <c r="S8" s="141"/>
      <c r="T8" s="141">
        <f t="shared" si="0"/>
        <v>2178</v>
      </c>
      <c r="U8" s="141">
        <v>4</v>
      </c>
      <c r="V8" s="141"/>
      <c r="W8" s="143">
        <f t="shared" si="1"/>
        <v>2182</v>
      </c>
    </row>
    <row r="9" spans="1:23" ht="24.25" customHeight="1">
      <c r="A9" s="680"/>
      <c r="B9" s="140" t="s">
        <v>286</v>
      </c>
      <c r="C9" s="141"/>
      <c r="D9" s="141"/>
      <c r="E9" s="141">
        <v>1</v>
      </c>
      <c r="F9" s="141">
        <v>272</v>
      </c>
      <c r="G9" s="141">
        <v>306</v>
      </c>
      <c r="H9" s="141"/>
      <c r="I9" s="141">
        <v>96</v>
      </c>
      <c r="J9" s="141"/>
      <c r="K9" s="141"/>
      <c r="L9" s="141">
        <v>9</v>
      </c>
      <c r="M9" s="141"/>
      <c r="N9" s="141"/>
      <c r="O9" s="141">
        <v>30</v>
      </c>
      <c r="P9" s="141"/>
      <c r="Q9" s="141"/>
      <c r="R9" s="141"/>
      <c r="S9" s="141"/>
      <c r="T9" s="141">
        <f t="shared" si="0"/>
        <v>714</v>
      </c>
      <c r="U9" s="141"/>
      <c r="V9" s="141"/>
      <c r="W9" s="143">
        <f t="shared" si="1"/>
        <v>714</v>
      </c>
    </row>
    <row r="10" spans="1:23" ht="24.25" customHeight="1">
      <c r="A10" s="680"/>
      <c r="B10" s="140" t="s">
        <v>287</v>
      </c>
      <c r="C10" s="141"/>
      <c r="D10" s="141">
        <v>44</v>
      </c>
      <c r="E10" s="141"/>
      <c r="F10" s="141">
        <v>207</v>
      </c>
      <c r="G10" s="141">
        <v>164</v>
      </c>
      <c r="H10" s="141"/>
      <c r="I10" s="141">
        <v>1328</v>
      </c>
      <c r="J10" s="141"/>
      <c r="K10" s="141"/>
      <c r="L10" s="141">
        <v>95</v>
      </c>
      <c r="M10" s="141"/>
      <c r="N10" s="141"/>
      <c r="O10" s="141"/>
      <c r="P10" s="141"/>
      <c r="Q10" s="141"/>
      <c r="R10" s="141"/>
      <c r="S10" s="141"/>
      <c r="T10" s="141">
        <f t="shared" si="0"/>
        <v>1838</v>
      </c>
      <c r="U10" s="141"/>
      <c r="V10" s="141"/>
      <c r="W10" s="143">
        <f t="shared" si="1"/>
        <v>1838</v>
      </c>
    </row>
    <row r="11" spans="1:23" ht="24.25" customHeight="1">
      <c r="A11" s="680" t="s">
        <v>288</v>
      </c>
      <c r="B11" s="140" t="s">
        <v>280</v>
      </c>
      <c r="C11" s="141">
        <v>225</v>
      </c>
      <c r="D11" s="141"/>
      <c r="E11" s="141">
        <v>20</v>
      </c>
      <c r="F11" s="141"/>
      <c r="G11" s="141">
        <v>12</v>
      </c>
      <c r="H11" s="141"/>
      <c r="I11" s="141">
        <v>516</v>
      </c>
      <c r="J11" s="141">
        <v>72</v>
      </c>
      <c r="K11" s="141">
        <v>272</v>
      </c>
      <c r="L11" s="141">
        <v>311</v>
      </c>
      <c r="M11" s="141"/>
      <c r="N11" s="141"/>
      <c r="O11" s="141"/>
      <c r="P11" s="141">
        <v>36</v>
      </c>
      <c r="Q11" s="141"/>
      <c r="R11" s="141"/>
      <c r="S11" s="141">
        <v>15</v>
      </c>
      <c r="T11" s="141">
        <f t="shared" si="0"/>
        <v>1479</v>
      </c>
      <c r="U11" s="141"/>
      <c r="V11" s="141"/>
      <c r="W11" s="143">
        <f t="shared" si="1"/>
        <v>1479</v>
      </c>
    </row>
    <row r="12" spans="1:23" ht="24.25" customHeight="1">
      <c r="A12" s="680"/>
      <c r="B12" s="140" t="s">
        <v>289</v>
      </c>
      <c r="C12" s="141">
        <v>1740</v>
      </c>
      <c r="D12" s="141">
        <v>14</v>
      </c>
      <c r="E12" s="141">
        <v>103</v>
      </c>
      <c r="F12" s="141">
        <v>62</v>
      </c>
      <c r="G12" s="141">
        <v>62</v>
      </c>
      <c r="H12" s="141"/>
      <c r="I12" s="141">
        <v>152</v>
      </c>
      <c r="J12" s="141"/>
      <c r="K12" s="141"/>
      <c r="L12" s="141">
        <v>30</v>
      </c>
      <c r="M12" s="141"/>
      <c r="N12" s="141"/>
      <c r="O12" s="141">
        <v>24</v>
      </c>
      <c r="P12" s="141">
        <v>6</v>
      </c>
      <c r="Q12" s="141"/>
      <c r="R12" s="141"/>
      <c r="S12" s="141">
        <v>2</v>
      </c>
      <c r="T12" s="141">
        <f t="shared" si="0"/>
        <v>2195</v>
      </c>
      <c r="U12" s="141"/>
      <c r="V12" s="141"/>
      <c r="W12" s="143">
        <f t="shared" si="1"/>
        <v>2195</v>
      </c>
    </row>
    <row r="13" spans="1:23" ht="24.25" customHeight="1">
      <c r="A13" s="680" t="s">
        <v>290</v>
      </c>
      <c r="B13" s="140" t="s">
        <v>280</v>
      </c>
      <c r="C13" s="141"/>
      <c r="D13" s="141"/>
      <c r="E13" s="141"/>
      <c r="F13" s="141"/>
      <c r="G13" s="141"/>
      <c r="H13" s="141"/>
      <c r="I13" s="141">
        <v>250</v>
      </c>
      <c r="J13" s="141">
        <v>75</v>
      </c>
      <c r="K13" s="141">
        <v>10</v>
      </c>
      <c r="L13" s="141">
        <v>100</v>
      </c>
      <c r="M13" s="141"/>
      <c r="N13" s="141"/>
      <c r="O13" s="141"/>
      <c r="P13" s="141"/>
      <c r="Q13" s="141"/>
      <c r="R13" s="141"/>
      <c r="S13" s="141"/>
      <c r="T13" s="141">
        <f t="shared" si="0"/>
        <v>435</v>
      </c>
      <c r="U13" s="141">
        <v>120</v>
      </c>
      <c r="V13" s="141"/>
      <c r="W13" s="143">
        <f t="shared" si="1"/>
        <v>555</v>
      </c>
    </row>
    <row r="14" spans="1:23" ht="24.25" customHeight="1">
      <c r="A14" s="680"/>
      <c r="B14" s="140" t="s">
        <v>291</v>
      </c>
      <c r="C14" s="141"/>
      <c r="D14" s="141"/>
      <c r="E14" s="141"/>
      <c r="F14" s="141">
        <v>59</v>
      </c>
      <c r="G14" s="141">
        <v>120</v>
      </c>
      <c r="H14" s="141"/>
      <c r="I14" s="141">
        <v>1425</v>
      </c>
      <c r="J14" s="141">
        <v>15</v>
      </c>
      <c r="K14" s="141">
        <v>10</v>
      </c>
      <c r="L14" s="141">
        <v>160</v>
      </c>
      <c r="M14" s="141"/>
      <c r="N14" s="141"/>
      <c r="O14" s="141">
        <v>150</v>
      </c>
      <c r="P14" s="141"/>
      <c r="Q14" s="141"/>
      <c r="R14" s="141"/>
      <c r="S14" s="141"/>
      <c r="T14" s="141">
        <f t="shared" si="0"/>
        <v>1939</v>
      </c>
      <c r="U14" s="141">
        <v>10</v>
      </c>
      <c r="V14" s="141"/>
      <c r="W14" s="143">
        <f t="shared" si="1"/>
        <v>1949</v>
      </c>
    </row>
    <row r="15" spans="1:23" ht="24.25" customHeight="1">
      <c r="A15" s="680"/>
      <c r="B15" s="140" t="s">
        <v>290</v>
      </c>
      <c r="C15" s="141">
        <v>1683</v>
      </c>
      <c r="D15" s="141"/>
      <c r="E15" s="141">
        <v>20</v>
      </c>
      <c r="F15" s="141">
        <v>91</v>
      </c>
      <c r="G15" s="141">
        <v>120</v>
      </c>
      <c r="H15" s="141"/>
      <c r="I15" s="141">
        <v>16250</v>
      </c>
      <c r="J15" s="141">
        <v>40</v>
      </c>
      <c r="K15" s="141">
        <v>15</v>
      </c>
      <c r="L15" s="141">
        <v>1000</v>
      </c>
      <c r="M15" s="141"/>
      <c r="N15" s="141"/>
      <c r="O15" s="141">
        <v>1125</v>
      </c>
      <c r="P15" s="141"/>
      <c r="Q15" s="141"/>
      <c r="R15" s="141"/>
      <c r="S15" s="141"/>
      <c r="T15" s="141">
        <f t="shared" si="0"/>
        <v>20344</v>
      </c>
      <c r="U15" s="141">
        <v>30</v>
      </c>
      <c r="V15" s="141"/>
      <c r="W15" s="143">
        <f t="shared" si="1"/>
        <v>20374</v>
      </c>
    </row>
    <row r="16" spans="1:23" ht="24.25" customHeight="1">
      <c r="A16" s="680" t="s">
        <v>292</v>
      </c>
      <c r="B16" s="140" t="s">
        <v>280</v>
      </c>
      <c r="C16" s="141"/>
      <c r="D16" s="141"/>
      <c r="E16" s="141"/>
      <c r="F16" s="141"/>
      <c r="G16" s="141"/>
      <c r="H16" s="141"/>
      <c r="I16" s="141">
        <v>244</v>
      </c>
      <c r="J16" s="141">
        <v>52</v>
      </c>
      <c r="K16" s="141"/>
      <c r="L16" s="141"/>
      <c r="M16" s="141"/>
      <c r="N16" s="141"/>
      <c r="O16" s="141"/>
      <c r="P16" s="141"/>
      <c r="Q16" s="141"/>
      <c r="R16" s="141"/>
      <c r="S16" s="141"/>
      <c r="T16" s="141">
        <f t="shared" si="0"/>
        <v>296</v>
      </c>
      <c r="U16" s="141">
        <v>379</v>
      </c>
      <c r="V16" s="141"/>
      <c r="W16" s="143">
        <f t="shared" si="1"/>
        <v>675</v>
      </c>
    </row>
    <row r="17" spans="1:23" ht="24.25" customHeight="1">
      <c r="A17" s="680"/>
      <c r="B17" s="140" t="s">
        <v>292</v>
      </c>
      <c r="C17" s="141">
        <v>6365</v>
      </c>
      <c r="D17" s="141">
        <v>372</v>
      </c>
      <c r="E17" s="141">
        <v>996</v>
      </c>
      <c r="F17" s="141">
        <v>2972</v>
      </c>
      <c r="G17" s="141">
        <v>3054</v>
      </c>
      <c r="H17" s="141"/>
      <c r="I17" s="141">
        <v>92444</v>
      </c>
      <c r="J17" s="141">
        <v>41</v>
      </c>
      <c r="K17" s="141">
        <v>4</v>
      </c>
      <c r="L17" s="141">
        <v>2877</v>
      </c>
      <c r="M17" s="141">
        <v>88</v>
      </c>
      <c r="N17" s="141"/>
      <c r="O17" s="141">
        <v>1760</v>
      </c>
      <c r="P17" s="141">
        <v>93</v>
      </c>
      <c r="Q17" s="141"/>
      <c r="R17" s="141">
        <v>77</v>
      </c>
      <c r="S17" s="141"/>
      <c r="T17" s="141">
        <f t="shared" si="0"/>
        <v>111143</v>
      </c>
      <c r="U17" s="141">
        <v>108</v>
      </c>
      <c r="V17" s="141"/>
      <c r="W17" s="143">
        <f t="shared" si="1"/>
        <v>111251</v>
      </c>
    </row>
    <row r="18" spans="1:23" ht="24.25" customHeight="1">
      <c r="A18" s="680" t="s">
        <v>293</v>
      </c>
      <c r="B18" s="140" t="s">
        <v>280</v>
      </c>
      <c r="C18" s="141"/>
      <c r="D18" s="141">
        <v>150</v>
      </c>
      <c r="E18" s="141"/>
      <c r="F18" s="141"/>
      <c r="G18" s="141"/>
      <c r="H18" s="141"/>
      <c r="I18" s="141">
        <v>750</v>
      </c>
      <c r="J18" s="141">
        <v>21</v>
      </c>
      <c r="K18" s="141"/>
      <c r="L18" s="141">
        <v>126</v>
      </c>
      <c r="M18" s="141"/>
      <c r="N18" s="141"/>
      <c r="O18" s="141"/>
      <c r="P18" s="141"/>
      <c r="Q18" s="141"/>
      <c r="R18" s="141"/>
      <c r="S18" s="141">
        <v>10</v>
      </c>
      <c r="T18" s="141">
        <f t="shared" si="0"/>
        <v>1057</v>
      </c>
      <c r="U18" s="141">
        <v>500</v>
      </c>
      <c r="V18" s="141"/>
      <c r="W18" s="143">
        <f t="shared" si="1"/>
        <v>1557</v>
      </c>
    </row>
    <row r="19" spans="1:23" ht="24.25" customHeight="1">
      <c r="A19" s="680"/>
      <c r="B19" s="140" t="s">
        <v>294</v>
      </c>
      <c r="C19" s="141">
        <v>4</v>
      </c>
      <c r="D19" s="141">
        <v>90</v>
      </c>
      <c r="E19" s="141">
        <v>7</v>
      </c>
      <c r="F19" s="141">
        <v>120</v>
      </c>
      <c r="G19" s="141">
        <v>120</v>
      </c>
      <c r="H19" s="141"/>
      <c r="I19" s="141">
        <v>125</v>
      </c>
      <c r="J19" s="141"/>
      <c r="K19" s="141"/>
      <c r="L19" s="141">
        <v>14</v>
      </c>
      <c r="M19" s="141"/>
      <c r="N19" s="141"/>
      <c r="O19" s="141">
        <v>30</v>
      </c>
      <c r="P19" s="141"/>
      <c r="Q19" s="141"/>
      <c r="R19" s="141"/>
      <c r="S19" s="141"/>
      <c r="T19" s="141">
        <f t="shared" si="0"/>
        <v>510</v>
      </c>
      <c r="U19" s="141">
        <v>60</v>
      </c>
      <c r="V19" s="141"/>
      <c r="W19" s="143">
        <f t="shared" si="1"/>
        <v>570</v>
      </c>
    </row>
    <row r="20" spans="1:23" ht="24.25" customHeight="1">
      <c r="A20" s="680"/>
      <c r="B20" s="140" t="s">
        <v>295</v>
      </c>
      <c r="C20" s="141">
        <v>14</v>
      </c>
      <c r="D20" s="141">
        <v>150</v>
      </c>
      <c r="E20" s="141">
        <v>7</v>
      </c>
      <c r="F20" s="141">
        <v>120</v>
      </c>
      <c r="G20" s="141">
        <v>60</v>
      </c>
      <c r="H20" s="141"/>
      <c r="I20" s="141">
        <v>450</v>
      </c>
      <c r="J20" s="141"/>
      <c r="K20" s="141"/>
      <c r="L20" s="141">
        <v>21</v>
      </c>
      <c r="M20" s="141"/>
      <c r="N20" s="141"/>
      <c r="O20" s="141">
        <v>30</v>
      </c>
      <c r="P20" s="141"/>
      <c r="Q20" s="141"/>
      <c r="R20" s="141"/>
      <c r="S20" s="141">
        <v>852</v>
      </c>
      <c r="T20" s="141">
        <f t="shared" si="0"/>
        <v>1704</v>
      </c>
      <c r="U20" s="141">
        <v>80</v>
      </c>
      <c r="V20" s="141"/>
      <c r="W20" s="143">
        <f t="shared" si="1"/>
        <v>1784</v>
      </c>
    </row>
    <row r="21" spans="1:23" ht="24.25" customHeight="1">
      <c r="A21" s="680"/>
      <c r="B21" s="140" t="s">
        <v>296</v>
      </c>
      <c r="C21" s="141"/>
      <c r="D21" s="141">
        <v>30</v>
      </c>
      <c r="E21" s="141">
        <v>10</v>
      </c>
      <c r="F21" s="141">
        <v>84</v>
      </c>
      <c r="G21" s="141">
        <v>18</v>
      </c>
      <c r="H21" s="141"/>
      <c r="I21" s="141">
        <v>50</v>
      </c>
      <c r="J21" s="141"/>
      <c r="K21" s="141"/>
      <c r="L21" s="141"/>
      <c r="M21" s="141"/>
      <c r="N21" s="141"/>
      <c r="O21" s="141">
        <v>30</v>
      </c>
      <c r="P21" s="141"/>
      <c r="Q21" s="141"/>
      <c r="R21" s="141"/>
      <c r="S21" s="141"/>
      <c r="T21" s="141">
        <f t="shared" si="0"/>
        <v>222</v>
      </c>
      <c r="U21" s="141">
        <v>20</v>
      </c>
      <c r="V21" s="141"/>
      <c r="W21" s="143">
        <f t="shared" si="1"/>
        <v>242</v>
      </c>
    </row>
    <row r="22" spans="1:23" ht="24.25" customHeight="1">
      <c r="A22" s="680" t="s">
        <v>297</v>
      </c>
      <c r="B22" s="140" t="s">
        <v>298</v>
      </c>
      <c r="C22" s="141">
        <v>1454</v>
      </c>
      <c r="D22" s="141"/>
      <c r="E22" s="141"/>
      <c r="F22" s="141">
        <v>3</v>
      </c>
      <c r="G22" s="141">
        <v>8</v>
      </c>
      <c r="H22" s="141"/>
      <c r="I22" s="141">
        <v>3172</v>
      </c>
      <c r="J22" s="141">
        <v>63</v>
      </c>
      <c r="K22" s="141">
        <v>2</v>
      </c>
      <c r="L22" s="141">
        <v>26</v>
      </c>
      <c r="M22" s="141"/>
      <c r="N22" s="141"/>
      <c r="O22" s="141">
        <v>84</v>
      </c>
      <c r="P22" s="141"/>
      <c r="Q22" s="141"/>
      <c r="R22" s="141">
        <v>2</v>
      </c>
      <c r="S22" s="141">
        <v>1</v>
      </c>
      <c r="T22" s="141">
        <f t="shared" si="0"/>
        <v>4815</v>
      </c>
      <c r="U22" s="141">
        <v>245</v>
      </c>
      <c r="V22" s="141"/>
      <c r="W22" s="143">
        <f t="shared" si="1"/>
        <v>5060</v>
      </c>
    </row>
    <row r="23" spans="1:23" ht="24.25" customHeight="1">
      <c r="A23" s="680"/>
      <c r="B23" s="140" t="s">
        <v>299</v>
      </c>
      <c r="C23" s="141">
        <v>148</v>
      </c>
      <c r="D23" s="141">
        <v>40</v>
      </c>
      <c r="E23" s="141"/>
      <c r="F23" s="141">
        <v>112</v>
      </c>
      <c r="G23" s="141">
        <v>54</v>
      </c>
      <c r="H23" s="141"/>
      <c r="I23" s="141">
        <v>2403</v>
      </c>
      <c r="J23" s="141">
        <v>3</v>
      </c>
      <c r="K23" s="141">
        <v>2</v>
      </c>
      <c r="L23" s="141">
        <v>57</v>
      </c>
      <c r="M23" s="141"/>
      <c r="N23" s="141"/>
      <c r="O23" s="141"/>
      <c r="P23" s="141"/>
      <c r="Q23" s="141"/>
      <c r="R23" s="141"/>
      <c r="S23" s="141">
        <v>4</v>
      </c>
      <c r="T23" s="141">
        <f t="shared" si="0"/>
        <v>2823</v>
      </c>
      <c r="U23" s="141">
        <v>17</v>
      </c>
      <c r="V23" s="141"/>
      <c r="W23" s="143">
        <f t="shared" si="1"/>
        <v>2840</v>
      </c>
    </row>
    <row r="24" spans="1:23" ht="24.25" customHeight="1">
      <c r="A24" s="680"/>
      <c r="B24" s="140" t="s">
        <v>300</v>
      </c>
      <c r="C24" s="141"/>
      <c r="D24" s="141"/>
      <c r="E24" s="141"/>
      <c r="F24" s="141">
        <v>14</v>
      </c>
      <c r="G24" s="141">
        <v>36</v>
      </c>
      <c r="H24" s="141"/>
      <c r="I24" s="141">
        <v>135</v>
      </c>
      <c r="J24" s="141">
        <v>10</v>
      </c>
      <c r="K24" s="141">
        <v>2</v>
      </c>
      <c r="L24" s="141">
        <v>28</v>
      </c>
      <c r="M24" s="141"/>
      <c r="N24" s="141"/>
      <c r="O24" s="141">
        <v>20</v>
      </c>
      <c r="P24" s="141"/>
      <c r="Q24" s="141"/>
      <c r="R24" s="141"/>
      <c r="S24" s="141"/>
      <c r="T24" s="141">
        <f t="shared" si="0"/>
        <v>245</v>
      </c>
      <c r="U24" s="141"/>
      <c r="V24" s="141"/>
      <c r="W24" s="143">
        <f t="shared" si="1"/>
        <v>245</v>
      </c>
    </row>
    <row r="25" spans="1:23" ht="24.25" customHeight="1">
      <c r="A25" s="680" t="s">
        <v>301</v>
      </c>
      <c r="B25" s="140" t="s">
        <v>280</v>
      </c>
      <c r="C25" s="141"/>
      <c r="D25" s="141">
        <v>440</v>
      </c>
      <c r="E25" s="141"/>
      <c r="F25" s="141"/>
      <c r="G25" s="141"/>
      <c r="H25" s="141"/>
      <c r="I25" s="141">
        <v>165</v>
      </c>
      <c r="J25" s="141">
        <v>77</v>
      </c>
      <c r="K25" s="141">
        <v>48</v>
      </c>
      <c r="L25" s="141">
        <v>60</v>
      </c>
      <c r="M25" s="141"/>
      <c r="N25" s="141"/>
      <c r="O25" s="141"/>
      <c r="P25" s="141"/>
      <c r="Q25" s="141"/>
      <c r="R25" s="141"/>
      <c r="S25" s="141">
        <v>60</v>
      </c>
      <c r="T25" s="141">
        <f t="shared" si="0"/>
        <v>850</v>
      </c>
      <c r="U25" s="141">
        <v>3400</v>
      </c>
      <c r="V25" s="141"/>
      <c r="W25" s="143">
        <f t="shared" si="1"/>
        <v>4250</v>
      </c>
    </row>
    <row r="26" spans="1:23" ht="24.25" customHeight="1">
      <c r="A26" s="680"/>
      <c r="B26" s="140" t="s">
        <v>302</v>
      </c>
      <c r="C26" s="141"/>
      <c r="D26" s="141">
        <v>100</v>
      </c>
      <c r="E26" s="141"/>
      <c r="F26" s="141">
        <v>105</v>
      </c>
      <c r="G26" s="141">
        <v>70</v>
      </c>
      <c r="H26" s="141"/>
      <c r="I26" s="141">
        <v>75</v>
      </c>
      <c r="J26" s="141">
        <v>13</v>
      </c>
      <c r="K26" s="141"/>
      <c r="L26" s="141">
        <v>25</v>
      </c>
      <c r="M26" s="141"/>
      <c r="N26" s="141"/>
      <c r="O26" s="141"/>
      <c r="P26" s="141"/>
      <c r="Q26" s="141"/>
      <c r="R26" s="141"/>
      <c r="S26" s="141">
        <v>25</v>
      </c>
      <c r="T26" s="141">
        <f t="shared" si="0"/>
        <v>413</v>
      </c>
      <c r="U26" s="141">
        <v>300</v>
      </c>
      <c r="V26" s="141"/>
      <c r="W26" s="143">
        <f t="shared" si="1"/>
        <v>713</v>
      </c>
    </row>
    <row r="27" spans="1:23" ht="24.25" customHeight="1">
      <c r="A27" s="680"/>
      <c r="B27" s="140" t="s">
        <v>303</v>
      </c>
      <c r="C27" s="141"/>
      <c r="D27" s="141">
        <v>200</v>
      </c>
      <c r="E27" s="141"/>
      <c r="F27" s="141">
        <v>120</v>
      </c>
      <c r="G27" s="141">
        <v>80</v>
      </c>
      <c r="H27" s="141"/>
      <c r="I27" s="141">
        <v>60</v>
      </c>
      <c r="J27" s="141">
        <v>28</v>
      </c>
      <c r="K27" s="141">
        <v>16</v>
      </c>
      <c r="L27" s="141">
        <v>20</v>
      </c>
      <c r="M27" s="141"/>
      <c r="N27" s="141"/>
      <c r="O27" s="141"/>
      <c r="P27" s="141"/>
      <c r="Q27" s="141"/>
      <c r="R27" s="141"/>
      <c r="S27" s="141"/>
      <c r="T27" s="141">
        <f t="shared" si="0"/>
        <v>524</v>
      </c>
      <c r="U27" s="141">
        <v>1500</v>
      </c>
      <c r="V27" s="141"/>
      <c r="W27" s="143">
        <f t="shared" si="1"/>
        <v>2024</v>
      </c>
    </row>
    <row r="28" spans="1:23" ht="24.25" customHeight="1">
      <c r="A28" s="144" t="s">
        <v>304</v>
      </c>
      <c r="B28" s="140" t="s">
        <v>280</v>
      </c>
      <c r="C28" s="141"/>
      <c r="D28" s="141"/>
      <c r="E28" s="141"/>
      <c r="F28" s="141"/>
      <c r="G28" s="141"/>
      <c r="H28" s="141"/>
      <c r="I28" s="141"/>
      <c r="J28" s="141"/>
      <c r="K28" s="141"/>
      <c r="L28" s="141"/>
      <c r="M28" s="141"/>
      <c r="N28" s="141">
        <v>576</v>
      </c>
      <c r="O28" s="141"/>
      <c r="P28" s="141"/>
      <c r="Q28" s="141"/>
      <c r="R28" s="141"/>
      <c r="S28" s="141"/>
      <c r="T28" s="141">
        <f t="shared" si="0"/>
        <v>576</v>
      </c>
      <c r="U28" s="141"/>
      <c r="V28" s="141"/>
      <c r="W28" s="143">
        <f t="shared" si="1"/>
        <v>576</v>
      </c>
    </row>
    <row r="29" spans="1:23" ht="24.25" customHeight="1">
      <c r="A29" s="680" t="s">
        <v>305</v>
      </c>
      <c r="B29" s="680"/>
      <c r="C29" s="141">
        <f t="shared" ref="C29:W29" si="2">SUM(C3:C28)</f>
        <v>11633</v>
      </c>
      <c r="D29" s="141">
        <f t="shared" si="2"/>
        <v>1630</v>
      </c>
      <c r="E29" s="141">
        <f t="shared" si="2"/>
        <v>1496</v>
      </c>
      <c r="F29" s="141">
        <f t="shared" si="2"/>
        <v>5220</v>
      </c>
      <c r="G29" s="141">
        <f t="shared" si="2"/>
        <v>5068</v>
      </c>
      <c r="H29" s="141">
        <f t="shared" si="2"/>
        <v>0</v>
      </c>
      <c r="I29" s="141">
        <f t="shared" si="2"/>
        <v>124888</v>
      </c>
      <c r="J29" s="141">
        <f t="shared" si="2"/>
        <v>580</v>
      </c>
      <c r="K29" s="141">
        <f t="shared" si="2"/>
        <v>556</v>
      </c>
      <c r="L29" s="141">
        <f t="shared" si="2"/>
        <v>6229</v>
      </c>
      <c r="M29" s="141">
        <f t="shared" si="2"/>
        <v>126</v>
      </c>
      <c r="N29" s="141">
        <f t="shared" si="2"/>
        <v>576</v>
      </c>
      <c r="O29" s="141">
        <f t="shared" si="2"/>
        <v>3283</v>
      </c>
      <c r="P29" s="141">
        <f t="shared" si="2"/>
        <v>135</v>
      </c>
      <c r="Q29" s="141">
        <f t="shared" si="2"/>
        <v>50</v>
      </c>
      <c r="R29" s="141">
        <f t="shared" si="2"/>
        <v>162</v>
      </c>
      <c r="S29" s="141">
        <f t="shared" si="2"/>
        <v>1062</v>
      </c>
      <c r="T29" s="141">
        <f t="shared" si="2"/>
        <v>162694</v>
      </c>
      <c r="U29" s="141">
        <f t="shared" si="2"/>
        <v>6773</v>
      </c>
      <c r="V29" s="141">
        <f t="shared" si="2"/>
        <v>0</v>
      </c>
      <c r="W29" s="143">
        <f t="shared" si="2"/>
        <v>169467</v>
      </c>
    </row>
    <row r="30" spans="1:23" ht="24.25" customHeight="1">
      <c r="A30" s="144" t="s">
        <v>306</v>
      </c>
      <c r="B30" s="140" t="s">
        <v>306</v>
      </c>
      <c r="C30" s="141"/>
      <c r="D30" s="141">
        <v>8000</v>
      </c>
      <c r="E30" s="141">
        <v>320</v>
      </c>
      <c r="F30" s="141">
        <v>1440</v>
      </c>
      <c r="G30" s="141">
        <v>8460</v>
      </c>
      <c r="H30" s="141">
        <v>45</v>
      </c>
      <c r="I30" s="141">
        <v>3600</v>
      </c>
      <c r="J30" s="141"/>
      <c r="K30" s="141">
        <v>450</v>
      </c>
      <c r="L30" s="141">
        <v>600</v>
      </c>
      <c r="M30" s="141"/>
      <c r="N30" s="141">
        <v>1700</v>
      </c>
      <c r="O30" s="141">
        <v>1650</v>
      </c>
      <c r="P30" s="141">
        <v>1500</v>
      </c>
      <c r="Q30" s="141"/>
      <c r="R30" s="141">
        <v>1500</v>
      </c>
      <c r="S30" s="141">
        <v>6000</v>
      </c>
      <c r="T30" s="141">
        <f t="shared" ref="T30:T40" si="3">SUM(C30:S30)</f>
        <v>35265</v>
      </c>
      <c r="U30" s="141">
        <v>31200</v>
      </c>
      <c r="V30" s="141"/>
      <c r="W30" s="143">
        <f t="shared" ref="W30:W40" si="4">SUM(T30:V30)</f>
        <v>66465</v>
      </c>
    </row>
    <row r="31" spans="1:23" ht="24.25" customHeight="1">
      <c r="A31" s="144" t="s">
        <v>307</v>
      </c>
      <c r="B31" s="140" t="s">
        <v>308</v>
      </c>
      <c r="C31" s="141"/>
      <c r="D31" s="141">
        <v>1900</v>
      </c>
      <c r="E31" s="141"/>
      <c r="F31" s="141">
        <v>455</v>
      </c>
      <c r="G31" s="141">
        <v>350</v>
      </c>
      <c r="H31" s="141"/>
      <c r="I31" s="141">
        <v>14000</v>
      </c>
      <c r="J31" s="141">
        <v>4</v>
      </c>
      <c r="K31" s="141">
        <v>1</v>
      </c>
      <c r="L31" s="141">
        <v>270</v>
      </c>
      <c r="M31" s="141"/>
      <c r="N31" s="141">
        <v>10</v>
      </c>
      <c r="O31" s="141">
        <v>8</v>
      </c>
      <c r="P31" s="141"/>
      <c r="Q31" s="141"/>
      <c r="R31" s="141"/>
      <c r="S31" s="141"/>
      <c r="T31" s="141">
        <f t="shared" si="3"/>
        <v>16998</v>
      </c>
      <c r="U31" s="141"/>
      <c r="V31" s="141"/>
      <c r="W31" s="143">
        <f t="shared" si="4"/>
        <v>16998</v>
      </c>
    </row>
    <row r="32" spans="1:23" ht="24.25" customHeight="1">
      <c r="A32" s="144" t="s">
        <v>309</v>
      </c>
      <c r="B32" s="140" t="s">
        <v>310</v>
      </c>
      <c r="C32" s="141">
        <v>87</v>
      </c>
      <c r="D32" s="141">
        <v>260</v>
      </c>
      <c r="E32" s="141"/>
      <c r="F32" s="141">
        <v>75</v>
      </c>
      <c r="G32" s="141">
        <v>80</v>
      </c>
      <c r="H32" s="141"/>
      <c r="I32" s="141">
        <v>2800</v>
      </c>
      <c r="J32" s="141"/>
      <c r="K32" s="141"/>
      <c r="L32" s="141">
        <v>24</v>
      </c>
      <c r="M32" s="141"/>
      <c r="N32" s="141">
        <v>18</v>
      </c>
      <c r="O32" s="141">
        <v>540</v>
      </c>
      <c r="P32" s="141"/>
      <c r="Q32" s="141"/>
      <c r="R32" s="141"/>
      <c r="S32" s="141"/>
      <c r="T32" s="141">
        <f t="shared" si="3"/>
        <v>3884</v>
      </c>
      <c r="U32" s="141">
        <v>110</v>
      </c>
      <c r="V32" s="141"/>
      <c r="W32" s="143">
        <f t="shared" si="4"/>
        <v>3994</v>
      </c>
    </row>
    <row r="33" spans="1:23" ht="24.25" customHeight="1">
      <c r="A33" s="680" t="s">
        <v>311</v>
      </c>
      <c r="B33" s="140" t="s">
        <v>312</v>
      </c>
      <c r="C33" s="141"/>
      <c r="D33" s="141">
        <v>38</v>
      </c>
      <c r="E33" s="141">
        <v>2</v>
      </c>
      <c r="F33" s="141">
        <v>56</v>
      </c>
      <c r="G33" s="141">
        <v>304</v>
      </c>
      <c r="H33" s="141"/>
      <c r="I33" s="141">
        <v>2310</v>
      </c>
      <c r="J33" s="141"/>
      <c r="K33" s="141"/>
      <c r="L33" s="141">
        <v>5</v>
      </c>
      <c r="M33" s="141"/>
      <c r="N33" s="141"/>
      <c r="O33" s="141">
        <v>1</v>
      </c>
      <c r="P33" s="141"/>
      <c r="Q33" s="141"/>
      <c r="R33" s="141"/>
      <c r="S33" s="141"/>
      <c r="T33" s="141">
        <f t="shared" si="3"/>
        <v>2716</v>
      </c>
      <c r="U33" s="141">
        <v>1</v>
      </c>
      <c r="V33" s="141"/>
      <c r="W33" s="143">
        <f t="shared" si="4"/>
        <v>2717</v>
      </c>
    </row>
    <row r="34" spans="1:23" ht="24.25" customHeight="1">
      <c r="A34" s="680"/>
      <c r="B34" s="140" t="s">
        <v>313</v>
      </c>
      <c r="C34" s="141"/>
      <c r="D34" s="141">
        <v>51</v>
      </c>
      <c r="E34" s="141">
        <v>6</v>
      </c>
      <c r="F34" s="141">
        <v>54</v>
      </c>
      <c r="G34" s="141">
        <v>232</v>
      </c>
      <c r="H34" s="141"/>
      <c r="I34" s="141">
        <v>1180</v>
      </c>
      <c r="J34" s="141"/>
      <c r="K34" s="141"/>
      <c r="L34" s="141">
        <v>5</v>
      </c>
      <c r="M34" s="141"/>
      <c r="N34" s="141">
        <v>2</v>
      </c>
      <c r="O34" s="141">
        <v>1</v>
      </c>
      <c r="P34" s="141"/>
      <c r="Q34" s="141"/>
      <c r="R34" s="141"/>
      <c r="S34" s="141"/>
      <c r="T34" s="141">
        <f t="shared" si="3"/>
        <v>1531</v>
      </c>
      <c r="U34" s="141"/>
      <c r="V34" s="141"/>
      <c r="W34" s="143">
        <f t="shared" si="4"/>
        <v>1531</v>
      </c>
    </row>
    <row r="35" spans="1:23" ht="24.25" customHeight="1">
      <c r="A35" s="680"/>
      <c r="B35" s="140" t="s">
        <v>314</v>
      </c>
      <c r="C35" s="141"/>
      <c r="D35" s="141">
        <v>32</v>
      </c>
      <c r="E35" s="141">
        <v>2</v>
      </c>
      <c r="F35" s="141">
        <v>48</v>
      </c>
      <c r="G35" s="141">
        <v>200</v>
      </c>
      <c r="H35" s="141"/>
      <c r="I35" s="141">
        <v>1210</v>
      </c>
      <c r="J35" s="141"/>
      <c r="K35" s="141"/>
      <c r="L35" s="141">
        <v>5</v>
      </c>
      <c r="M35" s="141"/>
      <c r="N35" s="141"/>
      <c r="O35" s="141">
        <v>1</v>
      </c>
      <c r="P35" s="141"/>
      <c r="Q35" s="141"/>
      <c r="R35" s="141"/>
      <c r="S35" s="141"/>
      <c r="T35" s="141">
        <f t="shared" si="3"/>
        <v>1498</v>
      </c>
      <c r="U35" s="141">
        <v>1</v>
      </c>
      <c r="V35" s="141"/>
      <c r="W35" s="143">
        <f t="shared" si="4"/>
        <v>1499</v>
      </c>
    </row>
    <row r="36" spans="1:23" ht="24.25" customHeight="1">
      <c r="A36" s="144" t="s">
        <v>315</v>
      </c>
      <c r="B36" s="140" t="s">
        <v>316</v>
      </c>
      <c r="C36" s="141"/>
      <c r="D36" s="141">
        <v>120</v>
      </c>
      <c r="E36" s="141"/>
      <c r="F36" s="141">
        <v>450</v>
      </c>
      <c r="G36" s="141">
        <v>800</v>
      </c>
      <c r="H36" s="141"/>
      <c r="I36" s="141">
        <v>375</v>
      </c>
      <c r="J36" s="141">
        <v>40</v>
      </c>
      <c r="K36" s="141"/>
      <c r="L36" s="141">
        <v>5</v>
      </c>
      <c r="M36" s="141"/>
      <c r="N36" s="141">
        <v>8</v>
      </c>
      <c r="O36" s="141">
        <v>160</v>
      </c>
      <c r="P36" s="141"/>
      <c r="Q36" s="141"/>
      <c r="R36" s="141"/>
      <c r="S36" s="141"/>
      <c r="T36" s="141">
        <f t="shared" si="3"/>
        <v>1958</v>
      </c>
      <c r="U36" s="141">
        <v>3500</v>
      </c>
      <c r="V36" s="141"/>
      <c r="W36" s="143">
        <f t="shared" si="4"/>
        <v>5458</v>
      </c>
    </row>
    <row r="37" spans="1:23" ht="24.25" customHeight="1">
      <c r="A37" s="680" t="s">
        <v>317</v>
      </c>
      <c r="B37" s="140" t="s">
        <v>318</v>
      </c>
      <c r="C37" s="141"/>
      <c r="D37" s="141"/>
      <c r="E37" s="141">
        <v>80</v>
      </c>
      <c r="F37" s="141">
        <v>5440</v>
      </c>
      <c r="G37" s="141">
        <v>2550</v>
      </c>
      <c r="H37" s="141"/>
      <c r="I37" s="141">
        <v>12920</v>
      </c>
      <c r="J37" s="141">
        <v>36</v>
      </c>
      <c r="K37" s="141"/>
      <c r="L37" s="141">
        <v>1190</v>
      </c>
      <c r="M37" s="141">
        <v>80</v>
      </c>
      <c r="N37" s="141"/>
      <c r="O37" s="141">
        <v>3200</v>
      </c>
      <c r="P37" s="141"/>
      <c r="Q37" s="141"/>
      <c r="R37" s="141"/>
      <c r="S37" s="141"/>
      <c r="T37" s="141">
        <f t="shared" si="3"/>
        <v>25496</v>
      </c>
      <c r="U37" s="141"/>
      <c r="V37" s="141"/>
      <c r="W37" s="143">
        <f t="shared" si="4"/>
        <v>25496</v>
      </c>
    </row>
    <row r="38" spans="1:23" ht="24.25" customHeight="1">
      <c r="A38" s="680"/>
      <c r="B38" s="140" t="s">
        <v>319</v>
      </c>
      <c r="C38" s="141"/>
      <c r="D38" s="141"/>
      <c r="E38" s="141">
        <v>400</v>
      </c>
      <c r="F38" s="141">
        <v>4080</v>
      </c>
      <c r="G38" s="141">
        <v>1360</v>
      </c>
      <c r="H38" s="141"/>
      <c r="I38" s="141">
        <v>9500</v>
      </c>
      <c r="J38" s="141">
        <v>36</v>
      </c>
      <c r="K38" s="141"/>
      <c r="L38" s="141">
        <v>1400</v>
      </c>
      <c r="M38" s="141">
        <v>80</v>
      </c>
      <c r="N38" s="141"/>
      <c r="O38" s="141">
        <v>3040</v>
      </c>
      <c r="P38" s="141"/>
      <c r="Q38" s="141">
        <v>2500</v>
      </c>
      <c r="R38" s="141"/>
      <c r="S38" s="141"/>
      <c r="T38" s="141">
        <f t="shared" si="3"/>
        <v>22396</v>
      </c>
      <c r="U38" s="141"/>
      <c r="V38" s="141"/>
      <c r="W38" s="143">
        <f t="shared" si="4"/>
        <v>22396</v>
      </c>
    </row>
    <row r="39" spans="1:23" ht="24.25" customHeight="1">
      <c r="A39" s="680"/>
      <c r="B39" s="140" t="s">
        <v>320</v>
      </c>
      <c r="C39" s="141"/>
      <c r="D39" s="141"/>
      <c r="E39" s="141">
        <v>80</v>
      </c>
      <c r="F39" s="141">
        <v>5780</v>
      </c>
      <c r="G39" s="141">
        <v>2210</v>
      </c>
      <c r="H39" s="141"/>
      <c r="I39" s="141"/>
      <c r="J39" s="141"/>
      <c r="K39" s="141"/>
      <c r="L39" s="141">
        <v>350</v>
      </c>
      <c r="M39" s="141"/>
      <c r="N39" s="141"/>
      <c r="O39" s="141">
        <v>3200</v>
      </c>
      <c r="P39" s="141"/>
      <c r="Q39" s="141"/>
      <c r="R39" s="141"/>
      <c r="S39" s="141"/>
      <c r="T39" s="141">
        <f t="shared" si="3"/>
        <v>11620</v>
      </c>
      <c r="U39" s="141"/>
      <c r="V39" s="141"/>
      <c r="W39" s="143">
        <f t="shared" si="4"/>
        <v>11620</v>
      </c>
    </row>
    <row r="40" spans="1:23" ht="24.25" customHeight="1">
      <c r="A40" s="144" t="s">
        <v>321</v>
      </c>
      <c r="B40" s="140" t="s">
        <v>322</v>
      </c>
      <c r="C40" s="141"/>
      <c r="D40" s="141"/>
      <c r="E40" s="141"/>
      <c r="F40" s="141"/>
      <c r="G40" s="141"/>
      <c r="H40" s="141"/>
      <c r="I40" s="141"/>
      <c r="J40" s="141">
        <v>175</v>
      </c>
      <c r="K40" s="141">
        <v>143</v>
      </c>
      <c r="L40" s="141"/>
      <c r="M40" s="141">
        <v>56</v>
      </c>
      <c r="N40" s="141"/>
      <c r="O40" s="141"/>
      <c r="P40" s="141"/>
      <c r="Q40" s="141">
        <v>60</v>
      </c>
      <c r="R40" s="141"/>
      <c r="S40" s="141"/>
      <c r="T40" s="141">
        <f t="shared" si="3"/>
        <v>434</v>
      </c>
      <c r="U40" s="141"/>
      <c r="V40" s="141"/>
      <c r="W40" s="143">
        <f t="shared" si="4"/>
        <v>434</v>
      </c>
    </row>
    <row r="41" spans="1:23" ht="24.25" customHeight="1">
      <c r="A41" s="681" t="s">
        <v>323</v>
      </c>
      <c r="B41" s="681"/>
      <c r="C41" s="145">
        <f t="shared" ref="C41:W41" si="5">SUM(C29:C40)</f>
        <v>11720</v>
      </c>
      <c r="D41" s="145">
        <f t="shared" si="5"/>
        <v>12031</v>
      </c>
      <c r="E41" s="145">
        <f t="shared" si="5"/>
        <v>2386</v>
      </c>
      <c r="F41" s="145">
        <f t="shared" si="5"/>
        <v>23098</v>
      </c>
      <c r="G41" s="145">
        <f t="shared" si="5"/>
        <v>21614</v>
      </c>
      <c r="H41" s="145">
        <f t="shared" si="5"/>
        <v>45</v>
      </c>
      <c r="I41" s="145">
        <f t="shared" si="5"/>
        <v>172783</v>
      </c>
      <c r="J41" s="145">
        <f t="shared" si="5"/>
        <v>871</v>
      </c>
      <c r="K41" s="145">
        <f t="shared" si="5"/>
        <v>1150</v>
      </c>
      <c r="L41" s="145">
        <f t="shared" si="5"/>
        <v>10083</v>
      </c>
      <c r="M41" s="145">
        <f t="shared" si="5"/>
        <v>342</v>
      </c>
      <c r="N41" s="145">
        <f t="shared" si="5"/>
        <v>2314</v>
      </c>
      <c r="O41" s="145">
        <f t="shared" si="5"/>
        <v>15084</v>
      </c>
      <c r="P41" s="145">
        <f t="shared" si="5"/>
        <v>1635</v>
      </c>
      <c r="Q41" s="145">
        <f t="shared" si="5"/>
        <v>2610</v>
      </c>
      <c r="R41" s="145">
        <f t="shared" si="5"/>
        <v>1662</v>
      </c>
      <c r="S41" s="145">
        <f t="shared" si="5"/>
        <v>7062</v>
      </c>
      <c r="T41" s="145">
        <f t="shared" si="5"/>
        <v>286490</v>
      </c>
      <c r="U41" s="145">
        <f t="shared" si="5"/>
        <v>41585</v>
      </c>
      <c r="V41" s="145">
        <f t="shared" si="5"/>
        <v>0</v>
      </c>
      <c r="W41" s="146">
        <f t="shared" si="5"/>
        <v>328075</v>
      </c>
    </row>
    <row r="42" spans="1:23" ht="21.95" customHeight="1"/>
  </sheetData>
  <sheetProtection selectLockedCells="1" selectUnlockedCells="1"/>
  <autoFilter ref="A2:W41" xr:uid="{00000000-0009-0000-0000-000012000000}"/>
  <mergeCells count="14">
    <mergeCell ref="A11:A12"/>
    <mergeCell ref="A1:H1"/>
    <mergeCell ref="A3:A5"/>
    <mergeCell ref="A6:A7"/>
    <mergeCell ref="A8:A10"/>
    <mergeCell ref="A33:A35"/>
    <mergeCell ref="A37:A39"/>
    <mergeCell ref="A41:B41"/>
    <mergeCell ref="A13:A15"/>
    <mergeCell ref="A16:A17"/>
    <mergeCell ref="A18:A21"/>
    <mergeCell ref="A22:A24"/>
    <mergeCell ref="A25:A27"/>
    <mergeCell ref="A29:B29"/>
  </mergeCells>
  <phoneticPr fontId="4"/>
  <pageMargins left="0.78740157480314965" right="0.39370078740157483" top="0.39370078740157483" bottom="0.39370078740157483" header="0" footer="0"/>
  <pageSetup paperSize="9" scale="56" firstPageNumber="0" orientation="landscape" horizontalDpi="300" verticalDpi="300" r:id="rId1"/>
  <headerFooter scaleWithDoc="0" alignWithMargins="0">
    <oddFooter>&amp;C&amp;"ＭＳ 明朝,標準"－１６－</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A1:V37"/>
  <sheetViews>
    <sheetView showGridLines="0" view="pageLayout" zoomScaleNormal="100" workbookViewId="0">
      <selection activeCell="P25" sqref="P25"/>
    </sheetView>
  </sheetViews>
  <sheetFormatPr defaultColWidth="9" defaultRowHeight="12.45"/>
  <cols>
    <col min="1" max="1" width="1.88671875" style="469" customWidth="1"/>
    <col min="2" max="2" width="24.6640625" style="469" customWidth="1"/>
    <col min="3" max="3" width="1.44140625" style="469" customWidth="1"/>
    <col min="4" max="4" width="7.77734375" style="471" customWidth="1"/>
    <col min="5" max="5" width="2.44140625" style="471" customWidth="1"/>
    <col min="6" max="6" width="8.33203125" style="471" customWidth="1"/>
    <col min="7" max="7" width="6.77734375" style="471" customWidth="1"/>
    <col min="8" max="8" width="3.6640625" style="471" customWidth="1"/>
    <col min="9" max="9" width="9" style="469" customWidth="1"/>
    <col min="10" max="16" width="5.6640625" style="469" customWidth="1"/>
    <col min="17" max="17" width="6.109375" style="469" customWidth="1"/>
    <col min="18" max="18" width="5.6640625" style="469" customWidth="1"/>
    <col min="19" max="22" width="4.6640625" style="469" customWidth="1"/>
    <col min="23" max="26" width="9" style="469"/>
    <col min="27" max="28" width="18.109375" style="469" customWidth="1"/>
    <col min="29" max="16384" width="9" style="469"/>
  </cols>
  <sheetData>
    <row r="1" spans="1:22" ht="15.75" customHeight="1">
      <c r="B1" s="470" t="s">
        <v>1327</v>
      </c>
      <c r="C1" s="470"/>
    </row>
    <row r="2" spans="1:22" ht="15.75" customHeight="1">
      <c r="B2" s="469" t="s">
        <v>1381</v>
      </c>
      <c r="C2" s="470"/>
    </row>
    <row r="3" spans="1:22" ht="15.75" customHeight="1">
      <c r="B3" s="469" t="s">
        <v>1388</v>
      </c>
      <c r="C3" s="489"/>
      <c r="D3" s="401"/>
      <c r="E3" s="401"/>
      <c r="F3" s="401"/>
      <c r="G3" s="401"/>
      <c r="H3" s="401"/>
      <c r="I3" s="401"/>
      <c r="J3" s="401"/>
      <c r="K3" s="401"/>
      <c r="L3" s="401"/>
      <c r="M3" s="401"/>
      <c r="N3" s="401"/>
      <c r="O3" s="401"/>
      <c r="P3" s="401"/>
      <c r="Q3" s="401"/>
      <c r="R3" s="401"/>
      <c r="S3" s="401"/>
      <c r="T3" s="401"/>
      <c r="U3" s="401"/>
    </row>
    <row r="4" spans="1:22" ht="15.75" customHeight="1">
      <c r="B4" s="469" t="s">
        <v>1435</v>
      </c>
      <c r="C4" s="401"/>
      <c r="D4" s="401"/>
      <c r="E4" s="401"/>
      <c r="F4" s="401"/>
      <c r="G4" s="401"/>
      <c r="H4" s="401"/>
      <c r="I4" s="401"/>
      <c r="J4" s="401"/>
      <c r="K4" s="401"/>
      <c r="L4" s="401"/>
      <c r="M4" s="401"/>
      <c r="N4" s="401"/>
      <c r="O4" s="401"/>
      <c r="P4" s="401"/>
      <c r="Q4" s="401"/>
      <c r="R4" s="401"/>
      <c r="S4" s="401"/>
      <c r="T4" s="401"/>
      <c r="U4" s="401"/>
    </row>
    <row r="5" spans="1:22" ht="15.75" customHeight="1">
      <c r="B5" s="469" t="s">
        <v>1804</v>
      </c>
      <c r="T5" s="472"/>
      <c r="V5" s="472" t="s">
        <v>1380</v>
      </c>
    </row>
    <row r="6" spans="1:22" ht="15.75" customHeight="1">
      <c r="A6" s="688" t="s">
        <v>1328</v>
      </c>
      <c r="B6" s="689"/>
      <c r="C6" s="690"/>
      <c r="D6" s="691" t="s">
        <v>1329</v>
      </c>
      <c r="E6" s="691"/>
      <c r="F6" s="691"/>
      <c r="G6" s="691"/>
      <c r="H6" s="691"/>
      <c r="I6" s="691"/>
      <c r="J6" s="691"/>
      <c r="K6" s="691"/>
      <c r="L6" s="691" t="s">
        <v>1330</v>
      </c>
      <c r="M6" s="691"/>
      <c r="N6" s="691"/>
      <c r="O6" s="691"/>
      <c r="P6" s="691"/>
      <c r="Q6" s="691"/>
      <c r="R6" s="691"/>
      <c r="S6" s="691"/>
      <c r="T6" s="691"/>
      <c r="U6" s="691"/>
      <c r="V6" s="691"/>
    </row>
    <row r="7" spans="1:22" ht="15.75" customHeight="1">
      <c r="A7" s="692" t="s">
        <v>1331</v>
      </c>
      <c r="B7" s="693"/>
      <c r="C7" s="694"/>
      <c r="D7" s="691" t="s">
        <v>1332</v>
      </c>
      <c r="E7" s="691"/>
      <c r="F7" s="691"/>
      <c r="G7" s="691"/>
      <c r="H7" s="691"/>
      <c r="I7" s="691"/>
      <c r="J7" s="701" t="s">
        <v>1333</v>
      </c>
      <c r="K7" s="701"/>
      <c r="L7" s="701" t="s">
        <v>1334</v>
      </c>
      <c r="M7" s="701"/>
      <c r="N7" s="701"/>
      <c r="O7" s="477"/>
      <c r="P7" s="702" t="s">
        <v>1335</v>
      </c>
      <c r="Q7" s="702"/>
      <c r="R7" s="702"/>
      <c r="S7" s="702"/>
      <c r="T7" s="702"/>
      <c r="U7" s="702"/>
      <c r="V7" s="479"/>
    </row>
    <row r="8" spans="1:22" ht="15.75" customHeight="1">
      <c r="A8" s="695"/>
      <c r="B8" s="696"/>
      <c r="C8" s="697"/>
      <c r="D8" s="703" t="s">
        <v>1336</v>
      </c>
      <c r="E8" s="703"/>
      <c r="F8" s="703"/>
      <c r="G8" s="704" t="s">
        <v>1337</v>
      </c>
      <c r="H8" s="705"/>
      <c r="I8" s="706"/>
      <c r="J8" s="701"/>
      <c r="K8" s="701"/>
      <c r="L8" s="701" t="s">
        <v>1338</v>
      </c>
      <c r="M8" s="701"/>
      <c r="N8" s="701"/>
      <c r="O8" s="692"/>
      <c r="P8" s="705" t="s">
        <v>1339</v>
      </c>
      <c r="Q8" s="705"/>
      <c r="R8" s="705"/>
      <c r="S8" s="705"/>
      <c r="T8" s="705"/>
      <c r="U8" s="705"/>
      <c r="V8" s="694"/>
    </row>
    <row r="9" spans="1:22" ht="15.75" customHeight="1">
      <c r="A9" s="698"/>
      <c r="B9" s="699"/>
      <c r="C9" s="700"/>
      <c r="D9" s="710" t="s">
        <v>1340</v>
      </c>
      <c r="E9" s="710"/>
      <c r="F9" s="710"/>
      <c r="G9" s="707"/>
      <c r="H9" s="708"/>
      <c r="I9" s="709"/>
      <c r="J9" s="701"/>
      <c r="K9" s="701"/>
      <c r="L9" s="701"/>
      <c r="M9" s="701"/>
      <c r="N9" s="701"/>
      <c r="O9" s="698"/>
      <c r="P9" s="708"/>
      <c r="Q9" s="708"/>
      <c r="R9" s="708"/>
      <c r="S9" s="708"/>
      <c r="T9" s="708"/>
      <c r="U9" s="708"/>
      <c r="V9" s="700"/>
    </row>
    <row r="10" spans="1:22" ht="15.75" customHeight="1">
      <c r="A10" s="688" t="s">
        <v>1341</v>
      </c>
      <c r="B10" s="689"/>
      <c r="C10" s="690"/>
      <c r="D10" s="691" t="s">
        <v>49</v>
      </c>
      <c r="E10" s="691"/>
      <c r="F10" s="691"/>
      <c r="G10" s="688" t="s">
        <v>49</v>
      </c>
      <c r="H10" s="689"/>
      <c r="I10" s="690"/>
      <c r="J10" s="691" t="s">
        <v>1342</v>
      </c>
      <c r="K10" s="691"/>
      <c r="L10" s="691" t="s">
        <v>49</v>
      </c>
      <c r="M10" s="691"/>
      <c r="N10" s="691"/>
      <c r="O10" s="688" t="s">
        <v>1343</v>
      </c>
      <c r="P10" s="690"/>
      <c r="Q10" s="688" t="s">
        <v>1344</v>
      </c>
      <c r="R10" s="689"/>
      <c r="S10" s="690"/>
      <c r="T10" s="688" t="s">
        <v>1345</v>
      </c>
      <c r="U10" s="689"/>
      <c r="V10" s="690"/>
    </row>
    <row r="11" spans="1:22" ht="15.75" customHeight="1">
      <c r="A11" s="688" t="s">
        <v>1346</v>
      </c>
      <c r="B11" s="689"/>
      <c r="C11" s="690"/>
      <c r="D11" s="711">
        <v>4</v>
      </c>
      <c r="E11" s="711"/>
      <c r="F11" s="711"/>
      <c r="G11" s="712">
        <v>3</v>
      </c>
      <c r="H11" s="713"/>
      <c r="I11" s="714"/>
      <c r="J11" s="711">
        <v>1</v>
      </c>
      <c r="K11" s="711"/>
      <c r="L11" s="711">
        <v>28</v>
      </c>
      <c r="M11" s="711"/>
      <c r="N11" s="711"/>
      <c r="O11" s="712">
        <v>5</v>
      </c>
      <c r="P11" s="714"/>
      <c r="Q11" s="712">
        <v>1</v>
      </c>
      <c r="R11" s="713"/>
      <c r="S11" s="714"/>
      <c r="T11" s="712">
        <v>1</v>
      </c>
      <c r="U11" s="713"/>
      <c r="V11" s="714"/>
    </row>
    <row r="12" spans="1:22" ht="15.75" customHeight="1"/>
    <row r="13" spans="1:22" ht="15.75" customHeight="1">
      <c r="B13" s="469" t="s">
        <v>1887</v>
      </c>
      <c r="V13" s="472" t="s">
        <v>1380</v>
      </c>
    </row>
    <row r="14" spans="1:22" ht="15.75" customHeight="1">
      <c r="A14" s="692" t="s">
        <v>1347</v>
      </c>
      <c r="B14" s="693"/>
      <c r="C14" s="694"/>
      <c r="D14" s="704" t="s">
        <v>1348</v>
      </c>
      <c r="E14" s="705"/>
      <c r="F14" s="706"/>
      <c r="G14" s="704" t="s">
        <v>1349</v>
      </c>
      <c r="H14" s="705"/>
      <c r="I14" s="706"/>
      <c r="J14" s="477"/>
      <c r="K14" s="702" t="s">
        <v>1350</v>
      </c>
      <c r="L14" s="702"/>
      <c r="M14" s="702"/>
      <c r="N14" s="702"/>
      <c r="O14" s="702"/>
      <c r="P14" s="702"/>
      <c r="Q14" s="479"/>
      <c r="R14" s="715" t="s">
        <v>1351</v>
      </c>
      <c r="S14" s="692"/>
      <c r="T14" s="705" t="s">
        <v>1352</v>
      </c>
      <c r="U14" s="705"/>
      <c r="V14" s="694"/>
    </row>
    <row r="15" spans="1:22" ht="15.75" customHeight="1">
      <c r="A15" s="698"/>
      <c r="B15" s="699"/>
      <c r="C15" s="700"/>
      <c r="D15" s="707"/>
      <c r="E15" s="708"/>
      <c r="F15" s="709"/>
      <c r="G15" s="707"/>
      <c r="H15" s="708"/>
      <c r="I15" s="709"/>
      <c r="J15" s="476" t="s">
        <v>1353</v>
      </c>
      <c r="K15" s="476" t="s">
        <v>1354</v>
      </c>
      <c r="L15" s="476" t="s">
        <v>1355</v>
      </c>
      <c r="M15" s="476" t="s">
        <v>1356</v>
      </c>
      <c r="N15" s="476" t="s">
        <v>1357</v>
      </c>
      <c r="O15" s="476" t="s">
        <v>1358</v>
      </c>
      <c r="P15" s="476" t="s">
        <v>1359</v>
      </c>
      <c r="Q15" s="475" t="s">
        <v>1360</v>
      </c>
      <c r="R15" s="716"/>
      <c r="S15" s="698"/>
      <c r="T15" s="708"/>
      <c r="U15" s="708"/>
      <c r="V15" s="700"/>
    </row>
    <row r="16" spans="1:22" ht="15.75" customHeight="1">
      <c r="A16" s="477"/>
      <c r="B16" s="478" t="s">
        <v>1361</v>
      </c>
      <c r="C16" s="480"/>
      <c r="D16" s="481" t="s">
        <v>1197</v>
      </c>
      <c r="E16" s="482" t="s">
        <v>1362</v>
      </c>
      <c r="F16" s="483" t="s">
        <v>1198</v>
      </c>
      <c r="G16" s="484">
        <v>9.1</v>
      </c>
      <c r="H16" s="482" t="s">
        <v>1362</v>
      </c>
      <c r="I16" s="485" t="s">
        <v>1363</v>
      </c>
      <c r="J16" s="490">
        <v>1</v>
      </c>
      <c r="K16" s="490">
        <v>2</v>
      </c>
      <c r="L16" s="490">
        <v>2</v>
      </c>
      <c r="M16" s="490">
        <v>1</v>
      </c>
      <c r="N16" s="490">
        <v>4</v>
      </c>
      <c r="O16" s="490">
        <v>4</v>
      </c>
      <c r="P16" s="490"/>
      <c r="Q16" s="490">
        <v>12</v>
      </c>
      <c r="R16" s="490">
        <f t="shared" ref="R16:R34" si="0">SUM(J16:Q16)</f>
        <v>26</v>
      </c>
      <c r="S16" s="687" t="s">
        <v>1389</v>
      </c>
      <c r="T16" s="687"/>
      <c r="U16" s="687"/>
      <c r="V16" s="687"/>
    </row>
    <row r="17" spans="1:22" ht="15.75" customHeight="1">
      <c r="A17" s="477"/>
      <c r="B17" s="478" t="s">
        <v>1390</v>
      </c>
      <c r="C17" s="480"/>
      <c r="D17" s="481"/>
      <c r="E17" s="482" t="s">
        <v>1390</v>
      </c>
      <c r="F17" s="483"/>
      <c r="G17" s="484"/>
      <c r="H17" s="482" t="s">
        <v>1390</v>
      </c>
      <c r="I17" s="485"/>
      <c r="J17" s="490">
        <v>1</v>
      </c>
      <c r="K17" s="490">
        <v>2</v>
      </c>
      <c r="L17" s="490">
        <v>7</v>
      </c>
      <c r="M17" s="490">
        <v>3</v>
      </c>
      <c r="N17" s="490">
        <v>7</v>
      </c>
      <c r="O17" s="490">
        <v>4</v>
      </c>
      <c r="P17" s="490">
        <v>1</v>
      </c>
      <c r="Q17" s="490">
        <v>3</v>
      </c>
      <c r="R17" s="490">
        <f t="shared" si="0"/>
        <v>28</v>
      </c>
      <c r="S17" s="717" t="s">
        <v>1391</v>
      </c>
      <c r="T17" s="718"/>
      <c r="U17" s="718"/>
      <c r="V17" s="719"/>
    </row>
    <row r="18" spans="1:22" ht="15.75" customHeight="1">
      <c r="A18" s="477"/>
      <c r="B18" s="478" t="s">
        <v>1364</v>
      </c>
      <c r="C18" s="480"/>
      <c r="D18" s="481" t="s">
        <v>1382</v>
      </c>
      <c r="E18" s="482" t="s">
        <v>1390</v>
      </c>
      <c r="F18" s="483" t="s">
        <v>1384</v>
      </c>
      <c r="G18" s="484">
        <v>4.0999999999999996</v>
      </c>
      <c r="H18" s="482" t="s">
        <v>1362</v>
      </c>
      <c r="I18" s="485">
        <v>12.31</v>
      </c>
      <c r="J18" s="490"/>
      <c r="K18" s="490">
        <v>4</v>
      </c>
      <c r="L18" s="490">
        <v>38</v>
      </c>
      <c r="M18" s="490"/>
      <c r="N18" s="490"/>
      <c r="O18" s="490"/>
      <c r="P18" s="490"/>
      <c r="Q18" s="490"/>
      <c r="R18" s="490">
        <f t="shared" si="0"/>
        <v>42</v>
      </c>
      <c r="S18" s="687" t="s">
        <v>1365</v>
      </c>
      <c r="T18" s="687"/>
      <c r="U18" s="687"/>
      <c r="V18" s="687"/>
    </row>
    <row r="19" spans="1:22" ht="15.75" customHeight="1">
      <c r="A19" s="477"/>
      <c r="B19" s="478" t="s">
        <v>1366</v>
      </c>
      <c r="C19" s="480"/>
      <c r="D19" s="481" t="s">
        <v>1197</v>
      </c>
      <c r="E19" s="482" t="s">
        <v>1362</v>
      </c>
      <c r="F19" s="483" t="s">
        <v>1198</v>
      </c>
      <c r="G19" s="484">
        <v>2.15</v>
      </c>
      <c r="H19" s="482" t="s">
        <v>1362</v>
      </c>
      <c r="I19" s="485" t="s">
        <v>871</v>
      </c>
      <c r="J19" s="490"/>
      <c r="K19" s="490">
        <v>7</v>
      </c>
      <c r="L19" s="490">
        <v>12</v>
      </c>
      <c r="M19" s="490">
        <v>8</v>
      </c>
      <c r="N19" s="490">
        <v>4</v>
      </c>
      <c r="O19" s="490">
        <v>6</v>
      </c>
      <c r="P19" s="490">
        <v>12</v>
      </c>
      <c r="Q19" s="490">
        <v>6</v>
      </c>
      <c r="R19" s="490">
        <f t="shared" si="0"/>
        <v>55</v>
      </c>
      <c r="S19" s="687" t="s">
        <v>1367</v>
      </c>
      <c r="T19" s="687"/>
      <c r="U19" s="687"/>
      <c r="V19" s="687"/>
    </row>
    <row r="20" spans="1:22" ht="15.75" customHeight="1">
      <c r="A20" s="477"/>
      <c r="B20" s="478" t="s">
        <v>1368</v>
      </c>
      <c r="C20" s="480"/>
      <c r="D20" s="481" t="s">
        <v>1199</v>
      </c>
      <c r="E20" s="482" t="s">
        <v>1362</v>
      </c>
      <c r="F20" s="483" t="s">
        <v>1200</v>
      </c>
      <c r="G20" s="484">
        <v>5.0999999999999996</v>
      </c>
      <c r="H20" s="482" t="s">
        <v>1362</v>
      </c>
      <c r="I20" s="485" t="s">
        <v>1369</v>
      </c>
      <c r="J20" s="490"/>
      <c r="K20" s="490">
        <v>1</v>
      </c>
      <c r="L20" s="490">
        <v>7</v>
      </c>
      <c r="M20" s="490">
        <v>10</v>
      </c>
      <c r="N20" s="490">
        <v>4</v>
      </c>
      <c r="O20" s="490">
        <v>6</v>
      </c>
      <c r="P20" s="490">
        <v>12</v>
      </c>
      <c r="Q20" s="490">
        <v>5</v>
      </c>
      <c r="R20" s="490">
        <f t="shared" si="0"/>
        <v>45</v>
      </c>
      <c r="S20" s="687" t="s">
        <v>1370</v>
      </c>
      <c r="T20" s="687"/>
      <c r="U20" s="687"/>
      <c r="V20" s="687"/>
    </row>
    <row r="21" spans="1:22" ht="15.75" customHeight="1">
      <c r="A21" s="477"/>
      <c r="B21" s="478" t="s">
        <v>1371</v>
      </c>
      <c r="C21" s="480"/>
      <c r="D21" s="481" t="s">
        <v>1201</v>
      </c>
      <c r="E21" s="482" t="s">
        <v>1362</v>
      </c>
      <c r="F21" s="483" t="s">
        <v>1202</v>
      </c>
      <c r="G21" s="484">
        <v>5.15</v>
      </c>
      <c r="H21" s="482" t="s">
        <v>1362</v>
      </c>
      <c r="I21" s="485" t="s">
        <v>326</v>
      </c>
      <c r="J21" s="490"/>
      <c r="K21" s="490"/>
      <c r="L21" s="490">
        <v>5</v>
      </c>
      <c r="M21" s="490">
        <v>2</v>
      </c>
      <c r="N21" s="490">
        <v>1</v>
      </c>
      <c r="O21" s="490">
        <v>2</v>
      </c>
      <c r="P21" s="490">
        <v>1</v>
      </c>
      <c r="Q21" s="490">
        <v>1</v>
      </c>
      <c r="R21" s="490">
        <f t="shared" si="0"/>
        <v>12</v>
      </c>
      <c r="S21" s="687"/>
      <c r="T21" s="687"/>
      <c r="U21" s="687"/>
      <c r="V21" s="687"/>
    </row>
    <row r="22" spans="1:22" ht="15.75" customHeight="1">
      <c r="A22" s="477"/>
      <c r="B22" s="478" t="s">
        <v>1392</v>
      </c>
      <c r="C22" s="480"/>
      <c r="D22" s="481" t="s">
        <v>1203</v>
      </c>
      <c r="E22" s="482" t="s">
        <v>1362</v>
      </c>
      <c r="F22" s="483" t="s">
        <v>1204</v>
      </c>
      <c r="G22" s="484">
        <v>4.0999999999999996</v>
      </c>
      <c r="H22" s="482" t="s">
        <v>1362</v>
      </c>
      <c r="I22" s="485">
        <v>12.31</v>
      </c>
      <c r="J22" s="490"/>
      <c r="K22" s="490">
        <v>4</v>
      </c>
      <c r="L22" s="490">
        <v>13</v>
      </c>
      <c r="M22" s="490">
        <v>8</v>
      </c>
      <c r="N22" s="490">
        <v>2</v>
      </c>
      <c r="O22" s="490"/>
      <c r="P22" s="490"/>
      <c r="Q22" s="490">
        <v>1</v>
      </c>
      <c r="R22" s="490">
        <f t="shared" si="0"/>
        <v>28</v>
      </c>
      <c r="S22" s="687"/>
      <c r="T22" s="687"/>
      <c r="U22" s="687"/>
      <c r="V22" s="687"/>
    </row>
    <row r="23" spans="1:22" ht="15.75" customHeight="1">
      <c r="A23" s="477"/>
      <c r="B23" s="478" t="s">
        <v>1393</v>
      </c>
      <c r="C23" s="480"/>
      <c r="D23" s="481" t="s">
        <v>1078</v>
      </c>
      <c r="E23" s="482" t="s">
        <v>1362</v>
      </c>
      <c r="F23" s="483" t="s">
        <v>1079</v>
      </c>
      <c r="G23" s="484">
        <v>7.1</v>
      </c>
      <c r="H23" s="482" t="s">
        <v>1362</v>
      </c>
      <c r="I23" s="485">
        <v>10.31</v>
      </c>
      <c r="J23" s="490"/>
      <c r="K23" s="490"/>
      <c r="L23" s="490">
        <v>5</v>
      </c>
      <c r="M23" s="490"/>
      <c r="N23" s="490">
        <v>1</v>
      </c>
      <c r="O23" s="490">
        <v>3</v>
      </c>
      <c r="P23" s="490"/>
      <c r="Q23" s="490">
        <v>1</v>
      </c>
      <c r="R23" s="490">
        <f t="shared" si="0"/>
        <v>10</v>
      </c>
      <c r="S23" s="687"/>
      <c r="T23" s="687"/>
      <c r="U23" s="687"/>
      <c r="V23" s="687"/>
    </row>
    <row r="24" spans="1:22" ht="15.75" customHeight="1">
      <c r="A24" s="477"/>
      <c r="B24" s="478" t="s">
        <v>1372</v>
      </c>
      <c r="C24" s="480"/>
      <c r="D24" s="481" t="s">
        <v>1080</v>
      </c>
      <c r="E24" s="482" t="s">
        <v>1362</v>
      </c>
      <c r="F24" s="483" t="s">
        <v>1077</v>
      </c>
      <c r="G24" s="484">
        <v>4.0999999999999996</v>
      </c>
      <c r="H24" s="482" t="s">
        <v>1362</v>
      </c>
      <c r="I24" s="485" t="s">
        <v>872</v>
      </c>
      <c r="J24" s="490"/>
      <c r="K24" s="490"/>
      <c r="L24" s="490"/>
      <c r="M24" s="490"/>
      <c r="N24" s="490"/>
      <c r="O24" s="490"/>
      <c r="P24" s="490">
        <v>1</v>
      </c>
      <c r="Q24" s="490"/>
      <c r="R24" s="490">
        <f t="shared" si="0"/>
        <v>1</v>
      </c>
      <c r="S24" s="687"/>
      <c r="T24" s="687"/>
      <c r="U24" s="687"/>
      <c r="V24" s="687"/>
    </row>
    <row r="25" spans="1:22" ht="15.75" customHeight="1">
      <c r="A25" s="477"/>
      <c r="B25" s="478" t="s">
        <v>1394</v>
      </c>
      <c r="C25" s="480"/>
      <c r="D25" s="481" t="s">
        <v>1383</v>
      </c>
      <c r="E25" s="482" t="s">
        <v>1362</v>
      </c>
      <c r="F25" s="483" t="s">
        <v>1385</v>
      </c>
      <c r="G25" s="484" t="s">
        <v>1386</v>
      </c>
      <c r="H25" s="482" t="s">
        <v>1362</v>
      </c>
      <c r="I25" s="485" t="s">
        <v>326</v>
      </c>
      <c r="J25" s="490"/>
      <c r="K25" s="490"/>
      <c r="L25" s="490"/>
      <c r="M25" s="490"/>
      <c r="N25" s="490"/>
      <c r="O25" s="490"/>
      <c r="P25" s="490"/>
      <c r="Q25" s="490"/>
      <c r="R25" s="490">
        <f t="shared" si="0"/>
        <v>0</v>
      </c>
      <c r="S25" s="687"/>
      <c r="T25" s="687"/>
      <c r="U25" s="687"/>
      <c r="V25" s="687"/>
    </row>
    <row r="26" spans="1:22" ht="15.75" customHeight="1">
      <c r="A26" s="477"/>
      <c r="B26" s="478" t="s">
        <v>1373</v>
      </c>
      <c r="C26" s="480"/>
      <c r="D26" s="481" t="s">
        <v>1081</v>
      </c>
      <c r="E26" s="482" t="s">
        <v>1362</v>
      </c>
      <c r="F26" s="483" t="s">
        <v>1082</v>
      </c>
      <c r="G26" s="484">
        <v>12.1</v>
      </c>
      <c r="H26" s="482" t="s">
        <v>1362</v>
      </c>
      <c r="I26" s="485" t="s">
        <v>1369</v>
      </c>
      <c r="J26" s="490"/>
      <c r="K26" s="490"/>
      <c r="L26" s="490">
        <v>2</v>
      </c>
      <c r="M26" s="490"/>
      <c r="N26" s="490"/>
      <c r="O26" s="490"/>
      <c r="P26" s="490"/>
      <c r="Q26" s="490"/>
      <c r="R26" s="490">
        <f t="shared" si="0"/>
        <v>2</v>
      </c>
      <c r="S26" s="687"/>
      <c r="T26" s="687"/>
      <c r="U26" s="687"/>
      <c r="V26" s="687"/>
    </row>
    <row r="27" spans="1:22" ht="15.75" customHeight="1">
      <c r="A27" s="477"/>
      <c r="B27" s="478" t="s">
        <v>1374</v>
      </c>
      <c r="C27" s="480"/>
      <c r="D27" s="481" t="s">
        <v>1083</v>
      </c>
      <c r="E27" s="482" t="s">
        <v>1362</v>
      </c>
      <c r="F27" s="483" t="s">
        <v>1084</v>
      </c>
      <c r="G27" s="484">
        <v>6.1</v>
      </c>
      <c r="H27" s="482" t="s">
        <v>1362</v>
      </c>
      <c r="I27" s="485">
        <v>8.31</v>
      </c>
      <c r="J27" s="490"/>
      <c r="K27" s="490"/>
      <c r="L27" s="490"/>
      <c r="M27" s="490"/>
      <c r="N27" s="490"/>
      <c r="O27" s="490"/>
      <c r="P27" s="490"/>
      <c r="Q27" s="490">
        <v>3</v>
      </c>
      <c r="R27" s="490">
        <f t="shared" si="0"/>
        <v>3</v>
      </c>
      <c r="S27" s="687"/>
      <c r="T27" s="687"/>
      <c r="U27" s="687"/>
      <c r="V27" s="687"/>
    </row>
    <row r="28" spans="1:22" ht="15.75" customHeight="1">
      <c r="A28" s="477"/>
      <c r="B28" s="478" t="s">
        <v>1375</v>
      </c>
      <c r="C28" s="480"/>
      <c r="D28" s="481" t="s">
        <v>1205</v>
      </c>
      <c r="E28" s="482" t="s">
        <v>1362</v>
      </c>
      <c r="F28" s="483" t="s">
        <v>1206</v>
      </c>
      <c r="G28" s="484">
        <v>4.0999999999999996</v>
      </c>
      <c r="H28" s="482" t="s">
        <v>1362</v>
      </c>
      <c r="I28" s="485" t="s">
        <v>1376</v>
      </c>
      <c r="J28" s="490"/>
      <c r="K28" s="490"/>
      <c r="L28" s="490">
        <v>1</v>
      </c>
      <c r="M28" s="490">
        <v>1</v>
      </c>
      <c r="N28" s="490"/>
      <c r="O28" s="490"/>
      <c r="P28" s="490"/>
      <c r="Q28" s="490"/>
      <c r="R28" s="490">
        <f t="shared" si="0"/>
        <v>2</v>
      </c>
      <c r="S28" s="687"/>
      <c r="T28" s="687"/>
      <c r="U28" s="687"/>
      <c r="V28" s="687"/>
    </row>
    <row r="29" spans="1:22" ht="15.75" customHeight="1">
      <c r="A29" s="477"/>
      <c r="B29" s="478" t="s">
        <v>1395</v>
      </c>
      <c r="C29" s="480"/>
      <c r="D29" s="481" t="s">
        <v>1207</v>
      </c>
      <c r="E29" s="482" t="s">
        <v>1362</v>
      </c>
      <c r="F29" s="483" t="s">
        <v>1396</v>
      </c>
      <c r="G29" s="484">
        <v>3.1</v>
      </c>
      <c r="H29" s="482" t="s">
        <v>1362</v>
      </c>
      <c r="I29" s="485" t="s">
        <v>872</v>
      </c>
      <c r="J29" s="490"/>
      <c r="K29" s="490">
        <v>11</v>
      </c>
      <c r="L29" s="490">
        <v>19</v>
      </c>
      <c r="M29" s="490">
        <v>14</v>
      </c>
      <c r="N29" s="490">
        <v>7</v>
      </c>
      <c r="O29" s="490">
        <v>4</v>
      </c>
      <c r="P29" s="490"/>
      <c r="Q29" s="490">
        <v>7</v>
      </c>
      <c r="R29" s="490">
        <f t="shared" si="0"/>
        <v>62</v>
      </c>
      <c r="S29" s="687"/>
      <c r="T29" s="687"/>
      <c r="U29" s="687"/>
      <c r="V29" s="687"/>
    </row>
    <row r="30" spans="1:22" ht="15.75" customHeight="1">
      <c r="A30" s="477"/>
      <c r="B30" s="478" t="s">
        <v>1397</v>
      </c>
      <c r="C30" s="480"/>
      <c r="D30" s="481" t="s">
        <v>1208</v>
      </c>
      <c r="E30" s="482" t="s">
        <v>1362</v>
      </c>
      <c r="F30" s="483" t="s">
        <v>1209</v>
      </c>
      <c r="G30" s="484" t="s">
        <v>327</v>
      </c>
      <c r="H30" s="482" t="s">
        <v>1362</v>
      </c>
      <c r="I30" s="485" t="s">
        <v>1369</v>
      </c>
      <c r="J30" s="490">
        <v>4</v>
      </c>
      <c r="K30" s="490"/>
      <c r="L30" s="490"/>
      <c r="M30" s="490"/>
      <c r="N30" s="490"/>
      <c r="O30" s="490"/>
      <c r="P30" s="490"/>
      <c r="Q30" s="490"/>
      <c r="R30" s="490">
        <f t="shared" si="0"/>
        <v>4</v>
      </c>
      <c r="S30" s="687"/>
      <c r="T30" s="687"/>
      <c r="U30" s="687"/>
      <c r="V30" s="687"/>
    </row>
    <row r="31" spans="1:22" ht="15.75" customHeight="1">
      <c r="A31" s="477"/>
      <c r="B31" s="478" t="s">
        <v>1398</v>
      </c>
      <c r="C31" s="480"/>
      <c r="D31" s="481" t="s">
        <v>1210</v>
      </c>
      <c r="E31" s="482" t="s">
        <v>1362</v>
      </c>
      <c r="F31" s="483" t="s">
        <v>1211</v>
      </c>
      <c r="G31" s="484" t="s">
        <v>328</v>
      </c>
      <c r="H31" s="482" t="s">
        <v>1362</v>
      </c>
      <c r="I31" s="485">
        <v>4.1500000000000004</v>
      </c>
      <c r="J31" s="490">
        <v>4</v>
      </c>
      <c r="K31" s="490"/>
      <c r="L31" s="490"/>
      <c r="M31" s="490"/>
      <c r="N31" s="490"/>
      <c r="O31" s="490"/>
      <c r="P31" s="490"/>
      <c r="Q31" s="490"/>
      <c r="R31" s="490">
        <f t="shared" si="0"/>
        <v>4</v>
      </c>
      <c r="S31" s="687"/>
      <c r="T31" s="687"/>
      <c r="U31" s="687"/>
      <c r="V31" s="687"/>
    </row>
    <row r="32" spans="1:22" ht="15.75" customHeight="1">
      <c r="A32" s="477"/>
      <c r="B32" s="478" t="s">
        <v>1377</v>
      </c>
      <c r="C32" s="480"/>
      <c r="D32" s="481" t="s">
        <v>1199</v>
      </c>
      <c r="E32" s="482" t="s">
        <v>1362</v>
      </c>
      <c r="F32" s="483" t="s">
        <v>1200</v>
      </c>
      <c r="G32" s="484">
        <v>5.0999999999999996</v>
      </c>
      <c r="H32" s="482" t="s">
        <v>1362</v>
      </c>
      <c r="I32" s="485" t="s">
        <v>1369</v>
      </c>
      <c r="J32" s="490">
        <v>1</v>
      </c>
      <c r="K32" s="490"/>
      <c r="L32" s="490">
        <v>2</v>
      </c>
      <c r="M32" s="490"/>
      <c r="N32" s="490">
        <v>1</v>
      </c>
      <c r="O32" s="490"/>
      <c r="P32" s="490"/>
      <c r="Q32" s="490"/>
      <c r="R32" s="490">
        <f t="shared" si="0"/>
        <v>4</v>
      </c>
      <c r="S32" s="687"/>
      <c r="T32" s="687"/>
      <c r="U32" s="687"/>
      <c r="V32" s="687"/>
    </row>
    <row r="33" spans="1:22" ht="15.75" customHeight="1">
      <c r="A33" s="477"/>
      <c r="B33" s="478" t="s">
        <v>1378</v>
      </c>
      <c r="C33" s="480"/>
      <c r="D33" s="481" t="s">
        <v>1085</v>
      </c>
      <c r="E33" s="482" t="s">
        <v>1362</v>
      </c>
      <c r="F33" s="483" t="s">
        <v>1082</v>
      </c>
      <c r="G33" s="484">
        <v>12.1</v>
      </c>
      <c r="H33" s="482" t="s">
        <v>1362</v>
      </c>
      <c r="I33" s="485" t="s">
        <v>1379</v>
      </c>
      <c r="J33" s="490"/>
      <c r="K33" s="490">
        <v>1</v>
      </c>
      <c r="L33" s="490"/>
      <c r="M33" s="490"/>
      <c r="N33" s="490"/>
      <c r="O33" s="490">
        <v>1</v>
      </c>
      <c r="P33" s="490"/>
      <c r="Q33" s="490"/>
      <c r="R33" s="490">
        <f t="shared" si="0"/>
        <v>2</v>
      </c>
      <c r="S33" s="687"/>
      <c r="T33" s="687"/>
      <c r="U33" s="687"/>
      <c r="V33" s="687"/>
    </row>
    <row r="34" spans="1:22" ht="15.75" customHeight="1">
      <c r="A34" s="477"/>
      <c r="B34" s="478" t="s">
        <v>1399</v>
      </c>
      <c r="C34" s="480"/>
      <c r="D34" s="481" t="s">
        <v>1203</v>
      </c>
      <c r="E34" s="482" t="s">
        <v>1362</v>
      </c>
      <c r="F34" s="483" t="s">
        <v>1204</v>
      </c>
      <c r="G34" s="484" t="s">
        <v>1387</v>
      </c>
      <c r="H34" s="482" t="s">
        <v>1362</v>
      </c>
      <c r="I34" s="485" t="s">
        <v>329</v>
      </c>
      <c r="J34" s="490">
        <v>20</v>
      </c>
      <c r="K34" s="490"/>
      <c r="L34" s="490"/>
      <c r="M34" s="490"/>
      <c r="N34" s="490"/>
      <c r="O34" s="490"/>
      <c r="P34" s="490"/>
      <c r="Q34" s="490"/>
      <c r="R34" s="490">
        <f t="shared" si="0"/>
        <v>20</v>
      </c>
      <c r="S34" s="687"/>
      <c r="T34" s="687"/>
      <c r="U34" s="687"/>
      <c r="V34" s="687"/>
    </row>
    <row r="35" spans="1:22" ht="15.75" customHeight="1">
      <c r="A35" s="477"/>
      <c r="B35" s="473" t="s">
        <v>1351</v>
      </c>
      <c r="C35" s="474"/>
      <c r="D35" s="686"/>
      <c r="E35" s="686"/>
      <c r="F35" s="686"/>
      <c r="G35" s="486"/>
      <c r="H35" s="487"/>
      <c r="I35" s="488"/>
      <c r="J35" s="490">
        <f t="shared" ref="J35:R35" si="1">SUM(J16:J34)</f>
        <v>31</v>
      </c>
      <c r="K35" s="490">
        <f t="shared" si="1"/>
        <v>32</v>
      </c>
      <c r="L35" s="490">
        <f t="shared" si="1"/>
        <v>113</v>
      </c>
      <c r="M35" s="490">
        <f t="shared" si="1"/>
        <v>47</v>
      </c>
      <c r="N35" s="490">
        <f t="shared" si="1"/>
        <v>31</v>
      </c>
      <c r="O35" s="490">
        <f t="shared" si="1"/>
        <v>30</v>
      </c>
      <c r="P35" s="490">
        <f t="shared" si="1"/>
        <v>27</v>
      </c>
      <c r="Q35" s="490">
        <f t="shared" si="1"/>
        <v>39</v>
      </c>
      <c r="R35" s="490">
        <f t="shared" si="1"/>
        <v>350</v>
      </c>
      <c r="S35" s="687"/>
      <c r="T35" s="687"/>
      <c r="U35" s="687"/>
      <c r="V35" s="687"/>
    </row>
    <row r="36" spans="1:22" ht="15.75" customHeight="1"/>
    <row r="37" spans="1:22" ht="15.75" customHeight="1"/>
  </sheetData>
  <mergeCells count="60">
    <mergeCell ref="S24:V24"/>
    <mergeCell ref="S26:V26"/>
    <mergeCell ref="S14:S15"/>
    <mergeCell ref="T14:U15"/>
    <mergeCell ref="V14:V15"/>
    <mergeCell ref="S16:V16"/>
    <mergeCell ref="S18:V18"/>
    <mergeCell ref="S17:V17"/>
    <mergeCell ref="A14:C15"/>
    <mergeCell ref="D14:F15"/>
    <mergeCell ref="G14:I15"/>
    <mergeCell ref="K14:P14"/>
    <mergeCell ref="R14:R15"/>
    <mergeCell ref="T10:V10"/>
    <mergeCell ref="A11:C11"/>
    <mergeCell ref="D11:F11"/>
    <mergeCell ref="G11:I11"/>
    <mergeCell ref="J11:K11"/>
    <mergeCell ref="L11:N11"/>
    <mergeCell ref="O11:P11"/>
    <mergeCell ref="Q11:S11"/>
    <mergeCell ref="T11:V11"/>
    <mergeCell ref="G10:I10"/>
    <mergeCell ref="J10:K10"/>
    <mergeCell ref="L10:N10"/>
    <mergeCell ref="O10:P10"/>
    <mergeCell ref="Q10:S10"/>
    <mergeCell ref="A10:C10"/>
    <mergeCell ref="D10:F10"/>
    <mergeCell ref="A6:C6"/>
    <mergeCell ref="D6:K6"/>
    <mergeCell ref="L6:V6"/>
    <mergeCell ref="A7:C9"/>
    <mergeCell ref="D7:I7"/>
    <mergeCell ref="J7:K9"/>
    <mergeCell ref="L7:N7"/>
    <mergeCell ref="P7:U7"/>
    <mergeCell ref="D8:F8"/>
    <mergeCell ref="G8:I9"/>
    <mergeCell ref="L8:N9"/>
    <mergeCell ref="O8:O9"/>
    <mergeCell ref="P8:U9"/>
    <mergeCell ref="V8:V9"/>
    <mergeCell ref="D9:F9"/>
    <mergeCell ref="D35:F35"/>
    <mergeCell ref="S35:V35"/>
    <mergeCell ref="S19:V19"/>
    <mergeCell ref="S20:V20"/>
    <mergeCell ref="S21:V21"/>
    <mergeCell ref="S22:V22"/>
    <mergeCell ref="S23:V23"/>
    <mergeCell ref="S25:V25"/>
    <mergeCell ref="S34:V34"/>
    <mergeCell ref="S32:V32"/>
    <mergeCell ref="S33:V33"/>
    <mergeCell ref="S27:V27"/>
    <mergeCell ref="S28:V28"/>
    <mergeCell ref="S29:V29"/>
    <mergeCell ref="S30:V30"/>
    <mergeCell ref="S31:V31"/>
  </mergeCells>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DD905-45FE-476D-A26C-D8D9143838B7}">
  <sheetPr>
    <pageSetUpPr fitToPage="1"/>
  </sheetPr>
  <dimension ref="A1:F31"/>
  <sheetViews>
    <sheetView view="pageLayout" zoomScaleNormal="100" workbookViewId="0">
      <selection activeCell="A11" sqref="A11"/>
    </sheetView>
  </sheetViews>
  <sheetFormatPr defaultColWidth="9" defaultRowHeight="12.45"/>
  <cols>
    <col min="1" max="1" width="41.6640625" style="147" customWidth="1"/>
    <col min="2" max="2" width="5.6640625" style="407" customWidth="1"/>
    <col min="3" max="3" width="41.88671875" style="147" customWidth="1"/>
    <col min="4" max="4" width="5.6640625" style="407" customWidth="1"/>
    <col min="5" max="5" width="41.6640625" style="147" customWidth="1"/>
    <col min="6" max="6" width="5.6640625" style="407" customWidth="1"/>
    <col min="7" max="16384" width="9" style="147"/>
  </cols>
  <sheetData>
    <row r="1" spans="1:6" ht="20.95" customHeight="1">
      <c r="A1" s="546" t="s">
        <v>2</v>
      </c>
      <c r="B1" s="546"/>
      <c r="C1" s="546"/>
      <c r="D1" s="546"/>
      <c r="E1" s="546"/>
    </row>
    <row r="2" spans="1:6" ht="16.55" customHeight="1">
      <c r="A2" s="406"/>
      <c r="B2" s="406"/>
      <c r="C2" s="406"/>
      <c r="D2" s="406"/>
      <c r="E2" s="406"/>
    </row>
    <row r="3" spans="1:6" ht="16.55" customHeight="1">
      <c r="A3" s="147" t="s">
        <v>5</v>
      </c>
      <c r="B3" s="407">
        <v>1</v>
      </c>
      <c r="C3" s="147" t="s">
        <v>1689</v>
      </c>
      <c r="E3" s="147" t="s">
        <v>1731</v>
      </c>
      <c r="F3" s="407">
        <v>33</v>
      </c>
    </row>
    <row r="4" spans="1:6" ht="16.55" customHeight="1">
      <c r="A4" s="147" t="s">
        <v>6</v>
      </c>
      <c r="B4" s="407">
        <v>2</v>
      </c>
      <c r="C4" s="147" t="s">
        <v>1732</v>
      </c>
      <c r="D4" s="407">
        <v>21</v>
      </c>
      <c r="E4" s="147" t="s">
        <v>1695</v>
      </c>
    </row>
    <row r="5" spans="1:6" ht="16.55" customHeight="1">
      <c r="A5" s="147" t="s">
        <v>1720</v>
      </c>
      <c r="B5" s="407">
        <v>3</v>
      </c>
      <c r="C5" s="147" t="s">
        <v>1733</v>
      </c>
      <c r="D5" s="407">
        <v>22</v>
      </c>
      <c r="E5" s="147" t="s">
        <v>1734</v>
      </c>
      <c r="F5" s="407">
        <v>34</v>
      </c>
    </row>
    <row r="6" spans="1:6" ht="16.55" customHeight="1">
      <c r="A6" s="147" t="s">
        <v>1735</v>
      </c>
      <c r="B6" s="407">
        <v>3</v>
      </c>
      <c r="C6" s="147" t="s">
        <v>1690</v>
      </c>
      <c r="E6" s="543" t="s">
        <v>1736</v>
      </c>
      <c r="F6" s="407">
        <v>35</v>
      </c>
    </row>
    <row r="7" spans="1:6" ht="16.55" customHeight="1">
      <c r="A7" s="147" t="s">
        <v>1721</v>
      </c>
      <c r="B7" s="407">
        <v>4</v>
      </c>
      <c r="C7" s="147" t="s">
        <v>1737</v>
      </c>
      <c r="D7" s="407">
        <v>23</v>
      </c>
      <c r="E7" s="543" t="s">
        <v>1738</v>
      </c>
      <c r="F7" s="407">
        <v>35</v>
      </c>
    </row>
    <row r="8" spans="1:6" ht="16.55" customHeight="1">
      <c r="A8" s="147" t="s">
        <v>7</v>
      </c>
      <c r="B8" s="407">
        <v>5</v>
      </c>
      <c r="C8" s="543" t="s">
        <v>1739</v>
      </c>
      <c r="D8" s="407">
        <v>23</v>
      </c>
      <c r="E8" s="147" t="s">
        <v>1696</v>
      </c>
    </row>
    <row r="9" spans="1:6" ht="16.55" customHeight="1">
      <c r="A9" s="147" t="s">
        <v>8</v>
      </c>
      <c r="B9" s="407">
        <v>5</v>
      </c>
      <c r="C9" s="147" t="s">
        <v>1691</v>
      </c>
      <c r="E9" s="147" t="s">
        <v>1740</v>
      </c>
      <c r="F9" s="407">
        <v>36</v>
      </c>
    </row>
    <row r="10" spans="1:6" ht="16.55" customHeight="1">
      <c r="A10" s="147" t="s">
        <v>1722</v>
      </c>
      <c r="B10" s="407">
        <v>6</v>
      </c>
      <c r="C10" s="147" t="s">
        <v>1741</v>
      </c>
      <c r="D10" s="407">
        <v>24</v>
      </c>
      <c r="E10" s="147" t="s">
        <v>1742</v>
      </c>
      <c r="F10" s="407" t="s">
        <v>1063</v>
      </c>
    </row>
    <row r="11" spans="1:6" ht="16.55" customHeight="1">
      <c r="A11" s="147" t="s">
        <v>1687</v>
      </c>
      <c r="C11" s="147" t="s">
        <v>1723</v>
      </c>
      <c r="D11" s="407">
        <v>25</v>
      </c>
    </row>
    <row r="12" spans="1:6" ht="16.55" customHeight="1">
      <c r="A12" s="147" t="s">
        <v>1743</v>
      </c>
      <c r="C12" s="147" t="s">
        <v>1744</v>
      </c>
      <c r="D12" s="407">
        <v>26</v>
      </c>
    </row>
    <row r="13" spans="1:6" ht="16.55" customHeight="1">
      <c r="A13" s="543" t="s">
        <v>1724</v>
      </c>
      <c r="B13" s="407" t="s">
        <v>3</v>
      </c>
      <c r="C13" s="147" t="s">
        <v>1745</v>
      </c>
      <c r="D13" s="407">
        <v>26</v>
      </c>
    </row>
    <row r="14" spans="1:6" ht="16.55" customHeight="1">
      <c r="A14" s="543" t="s">
        <v>1725</v>
      </c>
      <c r="B14" s="407" t="s">
        <v>4</v>
      </c>
      <c r="C14" s="147" t="s">
        <v>1746</v>
      </c>
      <c r="D14" s="407">
        <v>26</v>
      </c>
    </row>
    <row r="15" spans="1:6" ht="16.55" customHeight="1">
      <c r="A15" s="147" t="s">
        <v>9</v>
      </c>
      <c r="B15" s="407">
        <v>11</v>
      </c>
      <c r="C15" s="147" t="s">
        <v>1692</v>
      </c>
    </row>
    <row r="16" spans="1:6" ht="16.55" customHeight="1">
      <c r="A16" s="147" t="s">
        <v>10</v>
      </c>
      <c r="B16" s="407">
        <v>12</v>
      </c>
      <c r="C16" s="147" t="s">
        <v>1747</v>
      </c>
      <c r="D16" s="407">
        <v>27</v>
      </c>
    </row>
    <row r="17" spans="1:4" ht="16.55" customHeight="1">
      <c r="A17" s="147" t="s">
        <v>11</v>
      </c>
      <c r="B17" s="407">
        <v>13</v>
      </c>
      <c r="C17" s="147" t="s">
        <v>1748</v>
      </c>
      <c r="D17" s="407">
        <v>27</v>
      </c>
    </row>
    <row r="18" spans="1:4" ht="16.55" customHeight="1">
      <c r="A18" s="543" t="s">
        <v>1726</v>
      </c>
      <c r="B18" s="407">
        <v>14</v>
      </c>
      <c r="C18" s="147" t="s">
        <v>1749</v>
      </c>
      <c r="D18" s="407">
        <v>27</v>
      </c>
    </row>
    <row r="19" spans="1:4" ht="16.55" customHeight="1">
      <c r="A19" s="147" t="s">
        <v>1750</v>
      </c>
      <c r="C19" s="147" t="s">
        <v>1751</v>
      </c>
      <c r="D19" s="407">
        <v>27</v>
      </c>
    </row>
    <row r="20" spans="1:4" ht="16.55" customHeight="1">
      <c r="A20" s="147" t="s">
        <v>12</v>
      </c>
      <c r="B20" s="407">
        <v>15</v>
      </c>
      <c r="C20" s="147" t="s">
        <v>1693</v>
      </c>
    </row>
    <row r="21" spans="1:4" ht="16.55" customHeight="1">
      <c r="A21" s="147" t="s">
        <v>13</v>
      </c>
      <c r="B21" s="407">
        <v>16</v>
      </c>
      <c r="C21" s="147" t="s">
        <v>1752</v>
      </c>
      <c r="D21" s="407">
        <v>28</v>
      </c>
    </row>
    <row r="22" spans="1:4" ht="16.55" customHeight="1">
      <c r="A22" s="147" t="s">
        <v>1688</v>
      </c>
      <c r="C22" s="147" t="s">
        <v>1694</v>
      </c>
    </row>
    <row r="23" spans="1:4" ht="16.55" customHeight="1">
      <c r="A23" s="147" t="s">
        <v>1753</v>
      </c>
      <c r="B23" s="407">
        <v>17</v>
      </c>
      <c r="C23" s="147" t="s">
        <v>1754</v>
      </c>
      <c r="D23" s="407">
        <v>29</v>
      </c>
    </row>
    <row r="24" spans="1:4" ht="16.55" customHeight="1">
      <c r="A24" s="147" t="s">
        <v>1755</v>
      </c>
      <c r="B24" s="407">
        <v>17</v>
      </c>
      <c r="C24" s="147" t="s">
        <v>1756</v>
      </c>
      <c r="D24" s="407">
        <v>30</v>
      </c>
    </row>
    <row r="25" spans="1:4" ht="16.55" customHeight="1">
      <c r="A25" s="147" t="s">
        <v>1757</v>
      </c>
      <c r="B25" s="407">
        <v>18</v>
      </c>
      <c r="C25" s="147" t="s">
        <v>1758</v>
      </c>
      <c r="D25" s="407">
        <v>31</v>
      </c>
    </row>
    <row r="26" spans="1:4" ht="16.55" customHeight="1">
      <c r="A26" s="147" t="s">
        <v>1759</v>
      </c>
      <c r="B26" s="407">
        <v>18</v>
      </c>
      <c r="C26" s="147" t="s">
        <v>1760</v>
      </c>
      <c r="D26" s="407">
        <v>31</v>
      </c>
    </row>
    <row r="27" spans="1:4" ht="16.55" customHeight="1">
      <c r="A27" s="147" t="s">
        <v>1761</v>
      </c>
      <c r="B27" s="407">
        <v>19</v>
      </c>
      <c r="C27" s="147" t="s">
        <v>1762</v>
      </c>
      <c r="D27" s="407">
        <v>32</v>
      </c>
    </row>
    <row r="28" spans="1:4" ht="16.55" customHeight="1">
      <c r="A28" s="147" t="s">
        <v>1763</v>
      </c>
      <c r="B28" s="407">
        <v>19</v>
      </c>
      <c r="C28" s="147" t="s">
        <v>1764</v>
      </c>
      <c r="D28" s="407">
        <v>32</v>
      </c>
    </row>
    <row r="29" spans="1:4" ht="16.55" customHeight="1">
      <c r="A29" s="147" t="s">
        <v>1765</v>
      </c>
      <c r="B29" s="407">
        <v>19</v>
      </c>
      <c r="C29" s="147" t="s">
        <v>1766</v>
      </c>
      <c r="D29" s="407">
        <v>32</v>
      </c>
    </row>
    <row r="30" spans="1:4" ht="16.55" customHeight="1">
      <c r="A30" s="147" t="s">
        <v>1727</v>
      </c>
      <c r="B30" s="407">
        <v>20</v>
      </c>
      <c r="C30" s="147" t="s">
        <v>1767</v>
      </c>
      <c r="D30" s="407">
        <v>33</v>
      </c>
    </row>
    <row r="31" spans="1:4" ht="16.55" customHeight="1"/>
  </sheetData>
  <mergeCells count="1">
    <mergeCell ref="A1:E1"/>
  </mergeCells>
  <phoneticPr fontId="4"/>
  <pageMargins left="0.39370078740157483" right="0.39370078740157483" top="0.78740157480314965" bottom="0.78740157480314965" header="0.31496062992125984" footer="0.31496062992125984"/>
  <pageSetup paperSize="9" scale="99" orientation="landscape"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pageSetUpPr fitToPage="1"/>
  </sheetPr>
  <dimension ref="A2:BA28"/>
  <sheetViews>
    <sheetView showGridLines="0" view="pageLayout" zoomScaleNormal="100" workbookViewId="0">
      <selection activeCell="P25" sqref="P25"/>
    </sheetView>
  </sheetViews>
  <sheetFormatPr defaultColWidth="9" defaultRowHeight="14.4"/>
  <cols>
    <col min="1" max="2" width="2.44140625" style="491" customWidth="1"/>
    <col min="3" max="45" width="2.44140625" style="150" customWidth="1"/>
    <col min="46" max="46" width="3.33203125" style="150" customWidth="1"/>
    <col min="47" max="52" width="2.44140625" style="150" customWidth="1"/>
    <col min="53" max="53" width="3.33203125" style="150" customWidth="1"/>
    <col min="54" max="307" width="2.44140625" style="150" customWidth="1"/>
    <col min="308" max="16384" width="9" style="150"/>
  </cols>
  <sheetData>
    <row r="2" spans="1:53" ht="20.95" customHeight="1">
      <c r="A2" s="148" t="s">
        <v>1805</v>
      </c>
      <c r="B2" s="149"/>
      <c r="C2" s="149"/>
      <c r="D2" s="149"/>
      <c r="E2" s="149"/>
      <c r="AT2" s="725" t="s">
        <v>1445</v>
      </c>
      <c r="AU2" s="725"/>
      <c r="AV2" s="725"/>
      <c r="AW2" s="725"/>
      <c r="AX2" s="725"/>
      <c r="AY2" s="725"/>
      <c r="AZ2" s="725"/>
      <c r="BA2" s="725"/>
    </row>
    <row r="3" spans="1:53" ht="20.95" customHeight="1">
      <c r="A3" s="722" t="s">
        <v>1400</v>
      </c>
      <c r="B3" s="723"/>
      <c r="C3" s="723"/>
      <c r="D3" s="723"/>
      <c r="E3" s="723"/>
      <c r="F3" s="722" t="s">
        <v>1401</v>
      </c>
      <c r="G3" s="723"/>
      <c r="H3" s="723"/>
      <c r="I3" s="723"/>
      <c r="J3" s="723"/>
      <c r="K3" s="723"/>
      <c r="L3" s="723"/>
      <c r="M3" s="723"/>
      <c r="N3" s="723"/>
      <c r="O3" s="726"/>
      <c r="P3" s="722" t="s">
        <v>1402</v>
      </c>
      <c r="Q3" s="723"/>
      <c r="R3" s="723"/>
      <c r="S3" s="723"/>
      <c r="T3" s="723"/>
      <c r="U3" s="723"/>
      <c r="V3" s="723"/>
      <c r="W3" s="723"/>
      <c r="X3" s="723"/>
      <c r="Y3" s="726"/>
      <c r="Z3" s="722" t="s">
        <v>1403</v>
      </c>
      <c r="AA3" s="723"/>
      <c r="AB3" s="723"/>
      <c r="AC3" s="723"/>
      <c r="AD3" s="723"/>
      <c r="AE3" s="723"/>
      <c r="AF3" s="723"/>
      <c r="AG3" s="723"/>
      <c r="AH3" s="723"/>
      <c r="AI3" s="723"/>
      <c r="AJ3" s="723"/>
      <c r="AK3" s="723"/>
      <c r="AL3" s="723"/>
      <c r="AM3" s="726"/>
      <c r="AN3" s="723" t="s">
        <v>1446</v>
      </c>
      <c r="AO3" s="723"/>
      <c r="AP3" s="723"/>
      <c r="AQ3" s="723"/>
      <c r="AR3" s="723"/>
      <c r="AS3" s="723"/>
      <c r="AT3" s="723"/>
      <c r="AU3" s="723"/>
      <c r="AV3" s="723"/>
      <c r="AW3" s="723"/>
      <c r="AX3" s="723"/>
      <c r="AY3" s="723"/>
      <c r="AZ3" s="723"/>
      <c r="BA3" s="726"/>
    </row>
    <row r="4" spans="1:53" ht="20.95" customHeight="1">
      <c r="A4" s="722" t="s">
        <v>1404</v>
      </c>
      <c r="B4" s="723"/>
      <c r="C4" s="723"/>
      <c r="D4" s="723"/>
      <c r="E4" s="723"/>
      <c r="F4" s="492"/>
      <c r="G4" s="724" t="s">
        <v>1447</v>
      </c>
      <c r="H4" s="724"/>
      <c r="I4" s="724"/>
      <c r="J4" s="724"/>
      <c r="K4" s="724"/>
      <c r="L4" s="724"/>
      <c r="M4" s="724"/>
      <c r="N4" s="724"/>
      <c r="O4" s="493"/>
      <c r="P4" s="492"/>
      <c r="Q4" s="724" t="s">
        <v>1405</v>
      </c>
      <c r="R4" s="724"/>
      <c r="S4" s="724"/>
      <c r="T4" s="724"/>
      <c r="U4" s="724"/>
      <c r="V4" s="724"/>
      <c r="W4" s="724"/>
      <c r="X4" s="724"/>
      <c r="Y4" s="493"/>
      <c r="Z4" s="492"/>
      <c r="AA4" s="724" t="s">
        <v>1406</v>
      </c>
      <c r="AB4" s="724"/>
      <c r="AC4" s="724"/>
      <c r="AD4" s="724"/>
      <c r="AE4" s="724"/>
      <c r="AF4" s="724"/>
      <c r="AG4" s="724"/>
      <c r="AH4" s="724"/>
      <c r="AI4" s="724"/>
      <c r="AJ4" s="724"/>
      <c r="AK4" s="724"/>
      <c r="AL4" s="724"/>
      <c r="AM4" s="493"/>
      <c r="AN4" s="720" t="s">
        <v>1407</v>
      </c>
      <c r="AO4" s="720"/>
      <c r="AP4" s="720"/>
      <c r="AQ4" s="720"/>
      <c r="AR4" s="720"/>
      <c r="AS4" s="720"/>
      <c r="AT4" s="499">
        <v>10</v>
      </c>
      <c r="AU4" s="721" t="s">
        <v>1408</v>
      </c>
      <c r="AV4" s="720"/>
      <c r="AW4" s="720"/>
      <c r="AX4" s="720"/>
      <c r="AY4" s="720"/>
      <c r="AZ4" s="720"/>
      <c r="BA4" s="500">
        <v>13</v>
      </c>
    </row>
    <row r="5" spans="1:53" ht="20.95" customHeight="1">
      <c r="A5" s="727" t="s">
        <v>925</v>
      </c>
      <c r="B5" s="728"/>
      <c r="C5" s="728"/>
      <c r="D5" s="728"/>
      <c r="E5" s="728"/>
      <c r="F5" s="494"/>
      <c r="G5" s="729" t="s">
        <v>1409</v>
      </c>
      <c r="H5" s="729"/>
      <c r="I5" s="729"/>
      <c r="J5" s="729"/>
      <c r="K5" s="729"/>
      <c r="L5" s="729"/>
      <c r="M5" s="729"/>
      <c r="N5" s="729"/>
      <c r="O5" s="495"/>
      <c r="P5" s="494"/>
      <c r="Q5" s="729" t="s">
        <v>1409</v>
      </c>
      <c r="R5" s="729"/>
      <c r="S5" s="729"/>
      <c r="T5" s="729"/>
      <c r="U5" s="729"/>
      <c r="V5" s="729"/>
      <c r="W5" s="729"/>
      <c r="X5" s="729"/>
      <c r="Y5" s="495"/>
      <c r="Z5" s="722" t="s">
        <v>1806</v>
      </c>
      <c r="AA5" s="723"/>
      <c r="AB5" s="723"/>
      <c r="AC5" s="723"/>
      <c r="AD5" s="723"/>
      <c r="AE5" s="723"/>
      <c r="AF5" s="723"/>
      <c r="AG5" s="723"/>
      <c r="AH5" s="723"/>
      <c r="AI5" s="723"/>
      <c r="AJ5" s="723"/>
      <c r="AK5" s="723"/>
      <c r="AL5" s="723"/>
      <c r="AM5" s="726"/>
      <c r="AN5" s="720" t="s">
        <v>1407</v>
      </c>
      <c r="AO5" s="720"/>
      <c r="AP5" s="720"/>
      <c r="AQ5" s="720"/>
      <c r="AR5" s="720"/>
      <c r="AS5" s="720"/>
      <c r="AT5" s="499">
        <v>11</v>
      </c>
      <c r="AU5" s="721" t="s">
        <v>1408</v>
      </c>
      <c r="AV5" s="720"/>
      <c r="AW5" s="720"/>
      <c r="AX5" s="720"/>
      <c r="AY5" s="720"/>
      <c r="AZ5" s="720"/>
      <c r="BA5" s="500">
        <v>13</v>
      </c>
    </row>
    <row r="6" spans="1:53" ht="20.95" customHeight="1">
      <c r="A6" s="722" t="s">
        <v>925</v>
      </c>
      <c r="B6" s="723"/>
      <c r="C6" s="723"/>
      <c r="D6" s="723"/>
      <c r="E6" s="723"/>
      <c r="F6" s="492"/>
      <c r="G6" s="724" t="s">
        <v>1409</v>
      </c>
      <c r="H6" s="724"/>
      <c r="I6" s="724"/>
      <c r="J6" s="724"/>
      <c r="K6" s="724"/>
      <c r="L6" s="724"/>
      <c r="M6" s="724"/>
      <c r="N6" s="724"/>
      <c r="O6" s="493"/>
      <c r="P6" s="492"/>
      <c r="Q6" s="724" t="s">
        <v>1409</v>
      </c>
      <c r="R6" s="724"/>
      <c r="S6" s="724"/>
      <c r="T6" s="724"/>
      <c r="U6" s="724"/>
      <c r="V6" s="724"/>
      <c r="W6" s="724"/>
      <c r="X6" s="724"/>
      <c r="Y6" s="493"/>
      <c r="Z6" s="722" t="s">
        <v>1807</v>
      </c>
      <c r="AA6" s="723"/>
      <c r="AB6" s="723"/>
      <c r="AC6" s="723"/>
      <c r="AD6" s="723"/>
      <c r="AE6" s="723"/>
      <c r="AF6" s="723"/>
      <c r="AG6" s="723"/>
      <c r="AH6" s="723"/>
      <c r="AI6" s="723"/>
      <c r="AJ6" s="723"/>
      <c r="AK6" s="723"/>
      <c r="AL6" s="723"/>
      <c r="AM6" s="726"/>
      <c r="AN6" s="720" t="s">
        <v>1407</v>
      </c>
      <c r="AO6" s="720"/>
      <c r="AP6" s="720"/>
      <c r="AQ6" s="720"/>
      <c r="AR6" s="720"/>
      <c r="AS6" s="720"/>
      <c r="AT6" s="499">
        <v>1</v>
      </c>
      <c r="AU6" s="721" t="s">
        <v>1408</v>
      </c>
      <c r="AV6" s="720"/>
      <c r="AW6" s="720"/>
      <c r="AX6" s="720"/>
      <c r="AY6" s="720"/>
      <c r="AZ6" s="720"/>
      <c r="BA6" s="500" t="s">
        <v>1410</v>
      </c>
    </row>
    <row r="7" spans="1:53" ht="20.95" customHeight="1">
      <c r="A7" s="734" t="s">
        <v>1411</v>
      </c>
      <c r="B7" s="735"/>
      <c r="C7" s="735"/>
      <c r="D7" s="735"/>
      <c r="E7" s="735"/>
      <c r="F7" s="494"/>
      <c r="G7" s="729" t="s">
        <v>1448</v>
      </c>
      <c r="H7" s="729"/>
      <c r="I7" s="729"/>
      <c r="J7" s="729"/>
      <c r="K7" s="729"/>
      <c r="L7" s="729"/>
      <c r="M7" s="729"/>
      <c r="N7" s="729"/>
      <c r="O7" s="495"/>
      <c r="P7" s="722" t="s">
        <v>1412</v>
      </c>
      <c r="Q7" s="723"/>
      <c r="R7" s="723"/>
      <c r="S7" s="723"/>
      <c r="T7" s="723"/>
      <c r="U7" s="723"/>
      <c r="V7" s="723"/>
      <c r="W7" s="723"/>
      <c r="X7" s="723"/>
      <c r="Y7" s="726"/>
      <c r="Z7" s="494"/>
      <c r="AA7" s="729" t="s">
        <v>1406</v>
      </c>
      <c r="AB7" s="729"/>
      <c r="AC7" s="729"/>
      <c r="AD7" s="729"/>
      <c r="AE7" s="729"/>
      <c r="AF7" s="729"/>
      <c r="AG7" s="729"/>
      <c r="AH7" s="729"/>
      <c r="AI7" s="729"/>
      <c r="AJ7" s="729"/>
      <c r="AK7" s="729"/>
      <c r="AL7" s="729"/>
      <c r="AM7" s="495"/>
      <c r="AN7" s="720" t="s">
        <v>1407</v>
      </c>
      <c r="AO7" s="720"/>
      <c r="AP7" s="720"/>
      <c r="AQ7" s="720"/>
      <c r="AR7" s="720"/>
      <c r="AS7" s="720"/>
      <c r="AT7" s="499">
        <v>7</v>
      </c>
      <c r="AU7" s="721" t="s">
        <v>1408</v>
      </c>
      <c r="AV7" s="720"/>
      <c r="AW7" s="720"/>
      <c r="AX7" s="720"/>
      <c r="AY7" s="720"/>
      <c r="AZ7" s="720"/>
      <c r="BA7" s="501" t="s">
        <v>1449</v>
      </c>
    </row>
    <row r="8" spans="1:53" ht="20.95" customHeight="1">
      <c r="A8" s="732" t="s">
        <v>1413</v>
      </c>
      <c r="B8" s="733"/>
      <c r="C8" s="733"/>
      <c r="D8" s="733"/>
      <c r="E8" s="733"/>
      <c r="F8" s="371" t="s">
        <v>1808</v>
      </c>
      <c r="G8" s="724" t="s">
        <v>1436</v>
      </c>
      <c r="H8" s="724"/>
      <c r="I8" s="724"/>
      <c r="J8" s="724"/>
      <c r="K8" s="724"/>
      <c r="L8" s="724"/>
      <c r="M8" s="724"/>
      <c r="N8" s="724"/>
      <c r="O8" s="372" t="s">
        <v>1888</v>
      </c>
      <c r="P8" s="492"/>
      <c r="Q8" s="724" t="s">
        <v>1414</v>
      </c>
      <c r="R8" s="724"/>
      <c r="S8" s="724"/>
      <c r="T8" s="724"/>
      <c r="U8" s="724"/>
      <c r="V8" s="724"/>
      <c r="W8" s="724"/>
      <c r="X8" s="724"/>
      <c r="Y8" s="493"/>
      <c r="Z8" s="492"/>
      <c r="AA8" s="724" t="s">
        <v>1415</v>
      </c>
      <c r="AB8" s="724"/>
      <c r="AC8" s="724"/>
      <c r="AD8" s="724"/>
      <c r="AE8" s="724"/>
      <c r="AF8" s="724"/>
      <c r="AG8" s="724"/>
      <c r="AH8" s="724"/>
      <c r="AI8" s="724"/>
      <c r="AJ8" s="724"/>
      <c r="AK8" s="724"/>
      <c r="AL8" s="724"/>
      <c r="AM8" s="493"/>
      <c r="AN8" s="720" t="s">
        <v>1416</v>
      </c>
      <c r="AO8" s="720"/>
      <c r="AP8" s="720"/>
      <c r="AQ8" s="720"/>
      <c r="AR8" s="720"/>
      <c r="AS8" s="720"/>
      <c r="AT8" s="499">
        <v>0</v>
      </c>
      <c r="AU8" s="730" t="s">
        <v>1408</v>
      </c>
      <c r="AV8" s="731"/>
      <c r="AW8" s="731"/>
      <c r="AX8" s="731"/>
      <c r="AY8" s="731"/>
      <c r="AZ8" s="731"/>
      <c r="BA8" s="501" t="s">
        <v>1410</v>
      </c>
    </row>
    <row r="9" spans="1:53" ht="20.95" customHeight="1">
      <c r="A9" s="722" t="s">
        <v>95</v>
      </c>
      <c r="B9" s="723"/>
      <c r="C9" s="723"/>
      <c r="D9" s="723"/>
      <c r="E9" s="726"/>
      <c r="F9" s="496"/>
      <c r="G9" s="737"/>
      <c r="H9" s="737"/>
      <c r="I9" s="737"/>
      <c r="J9" s="737"/>
      <c r="K9" s="737"/>
      <c r="L9" s="737"/>
      <c r="M9" s="737"/>
      <c r="N9" s="737"/>
      <c r="O9" s="497"/>
      <c r="P9" s="496"/>
      <c r="Q9" s="738"/>
      <c r="R9" s="738"/>
      <c r="S9" s="738"/>
      <c r="T9" s="738"/>
      <c r="U9" s="738"/>
      <c r="V9" s="738"/>
      <c r="W9" s="738"/>
      <c r="X9" s="738"/>
      <c r="Y9" s="497"/>
      <c r="Z9" s="496"/>
      <c r="AA9" s="737"/>
      <c r="AB9" s="737"/>
      <c r="AC9" s="737"/>
      <c r="AD9" s="737"/>
      <c r="AE9" s="737"/>
      <c r="AF9" s="737"/>
      <c r="AG9" s="737"/>
      <c r="AH9" s="737"/>
      <c r="AI9" s="737"/>
      <c r="AJ9" s="737"/>
      <c r="AK9" s="737"/>
      <c r="AL9" s="737"/>
      <c r="AM9" s="497"/>
      <c r="AN9" s="739">
        <v>29</v>
      </c>
      <c r="AO9" s="739"/>
      <c r="AP9" s="739"/>
      <c r="AQ9" s="739"/>
      <c r="AR9" s="739"/>
      <c r="AS9" s="739"/>
      <c r="AT9" s="739"/>
      <c r="AU9" s="740" t="s">
        <v>873</v>
      </c>
      <c r="AV9" s="741"/>
      <c r="AW9" s="741"/>
      <c r="AX9" s="741"/>
      <c r="AY9" s="741"/>
      <c r="AZ9" s="741"/>
      <c r="BA9" s="742"/>
    </row>
    <row r="10" spans="1:53" ht="20.95" customHeight="1">
      <c r="A10" s="151" t="s">
        <v>1809</v>
      </c>
    </row>
    <row r="11" spans="1:53" ht="20.95" customHeight="1">
      <c r="A11" s="151"/>
    </row>
    <row r="12" spans="1:53" ht="20.95" customHeight="1">
      <c r="A12" s="148" t="s">
        <v>1810</v>
      </c>
      <c r="AR12" s="498"/>
      <c r="AS12" s="725" t="s">
        <v>1438</v>
      </c>
      <c r="AT12" s="725"/>
      <c r="AU12" s="725"/>
      <c r="AV12" s="725"/>
      <c r="AW12" s="725"/>
      <c r="AX12" s="725"/>
      <c r="AY12" s="725"/>
      <c r="AZ12" s="725"/>
      <c r="BA12" s="725"/>
    </row>
    <row r="13" spans="1:53" ht="20.95" customHeight="1">
      <c r="A13" s="736" t="s">
        <v>1417</v>
      </c>
      <c r="B13" s="736"/>
      <c r="C13" s="736"/>
      <c r="D13" s="736"/>
      <c r="E13" s="736"/>
      <c r="F13" s="736" t="s">
        <v>1418</v>
      </c>
      <c r="G13" s="736"/>
      <c r="H13" s="736"/>
      <c r="I13" s="736"/>
      <c r="J13" s="736"/>
      <c r="K13" s="736"/>
      <c r="L13" s="736"/>
      <c r="M13" s="736"/>
      <c r="N13" s="736"/>
      <c r="O13" s="736"/>
      <c r="P13" s="736" t="s">
        <v>1419</v>
      </c>
      <c r="Q13" s="736"/>
      <c r="R13" s="736"/>
      <c r="S13" s="736"/>
      <c r="T13" s="736"/>
      <c r="U13" s="736"/>
      <c r="V13" s="736"/>
      <c r="W13" s="736"/>
      <c r="X13" s="736"/>
      <c r="Y13" s="736"/>
      <c r="Z13" s="736" t="s">
        <v>1420</v>
      </c>
      <c r="AA13" s="736"/>
      <c r="AB13" s="736"/>
      <c r="AC13" s="736"/>
      <c r="AD13" s="736"/>
      <c r="AE13" s="736"/>
      <c r="AF13" s="736"/>
      <c r="AG13" s="736"/>
      <c r="AH13" s="736"/>
      <c r="AI13" s="736"/>
      <c r="AJ13" s="736" t="s">
        <v>1421</v>
      </c>
      <c r="AK13" s="736"/>
      <c r="AL13" s="736"/>
      <c r="AM13" s="736"/>
      <c r="AN13" s="736"/>
      <c r="AO13" s="736"/>
      <c r="AP13" s="736"/>
      <c r="AQ13" s="736"/>
      <c r="AR13" s="736"/>
      <c r="AS13" s="736" t="s">
        <v>1422</v>
      </c>
      <c r="AT13" s="736"/>
      <c r="AU13" s="736"/>
      <c r="AV13" s="736"/>
      <c r="AW13" s="736"/>
      <c r="AX13" s="736"/>
      <c r="AY13" s="736"/>
      <c r="AZ13" s="736"/>
      <c r="BA13" s="736"/>
    </row>
    <row r="14" spans="1:53" ht="20.95" customHeight="1">
      <c r="A14" s="736" t="s">
        <v>1423</v>
      </c>
      <c r="B14" s="736"/>
      <c r="C14" s="736"/>
      <c r="D14" s="736"/>
      <c r="E14" s="736"/>
      <c r="F14" s="722" t="s">
        <v>1439</v>
      </c>
      <c r="G14" s="723"/>
      <c r="H14" s="723"/>
      <c r="I14" s="723"/>
      <c r="J14" s="723"/>
      <c r="K14" s="723"/>
      <c r="L14" s="723"/>
      <c r="M14" s="723"/>
      <c r="N14" s="723"/>
      <c r="O14" s="726"/>
      <c r="P14" s="736" t="s">
        <v>1087</v>
      </c>
      <c r="Q14" s="736"/>
      <c r="R14" s="736"/>
      <c r="S14" s="736"/>
      <c r="T14" s="736"/>
      <c r="U14" s="736"/>
      <c r="V14" s="736"/>
      <c r="W14" s="736"/>
      <c r="X14" s="736"/>
      <c r="Y14" s="736"/>
      <c r="Z14" s="736" t="s">
        <v>1441</v>
      </c>
      <c r="AA14" s="736"/>
      <c r="AB14" s="736"/>
      <c r="AC14" s="736"/>
      <c r="AD14" s="736"/>
      <c r="AE14" s="736"/>
      <c r="AF14" s="736"/>
      <c r="AG14" s="736"/>
      <c r="AH14" s="736"/>
      <c r="AI14" s="736"/>
      <c r="AJ14" s="736"/>
      <c r="AK14" s="736"/>
      <c r="AL14" s="736"/>
      <c r="AM14" s="736"/>
      <c r="AN14" s="736"/>
      <c r="AO14" s="736"/>
      <c r="AP14" s="736"/>
      <c r="AQ14" s="736"/>
      <c r="AR14" s="736"/>
      <c r="AS14" s="736" t="s">
        <v>1443</v>
      </c>
      <c r="AT14" s="736"/>
      <c r="AU14" s="736"/>
      <c r="AV14" s="736"/>
      <c r="AW14" s="736"/>
      <c r="AX14" s="736"/>
      <c r="AY14" s="736"/>
      <c r="AZ14" s="736"/>
      <c r="BA14" s="736"/>
    </row>
    <row r="15" spans="1:53" ht="20.95" customHeight="1">
      <c r="A15" s="736" t="s">
        <v>1424</v>
      </c>
      <c r="B15" s="736"/>
      <c r="C15" s="736"/>
      <c r="D15" s="736"/>
      <c r="E15" s="736"/>
      <c r="F15" s="722" t="s">
        <v>1440</v>
      </c>
      <c r="G15" s="723"/>
      <c r="H15" s="723"/>
      <c r="I15" s="723"/>
      <c r="J15" s="723"/>
      <c r="K15" s="723"/>
      <c r="L15" s="723"/>
      <c r="M15" s="723"/>
      <c r="N15" s="723"/>
      <c r="O15" s="726"/>
      <c r="P15" s="736" t="s">
        <v>873</v>
      </c>
      <c r="Q15" s="736"/>
      <c r="R15" s="736"/>
      <c r="S15" s="736"/>
      <c r="T15" s="736"/>
      <c r="U15" s="736"/>
      <c r="V15" s="736"/>
      <c r="W15" s="736"/>
      <c r="X15" s="736"/>
      <c r="Y15" s="736"/>
      <c r="Z15" s="736" t="s">
        <v>1214</v>
      </c>
      <c r="AA15" s="736"/>
      <c r="AB15" s="736"/>
      <c r="AC15" s="736"/>
      <c r="AD15" s="736"/>
      <c r="AE15" s="736"/>
      <c r="AF15" s="736"/>
      <c r="AG15" s="736"/>
      <c r="AH15" s="736"/>
      <c r="AI15" s="736"/>
      <c r="AJ15" s="736" t="s">
        <v>1088</v>
      </c>
      <c r="AK15" s="736"/>
      <c r="AL15" s="736"/>
      <c r="AM15" s="736"/>
      <c r="AN15" s="736"/>
      <c r="AO15" s="736"/>
      <c r="AP15" s="736"/>
      <c r="AQ15" s="736"/>
      <c r="AR15" s="736"/>
      <c r="AS15" s="736" t="s">
        <v>1444</v>
      </c>
      <c r="AT15" s="736"/>
      <c r="AU15" s="736"/>
      <c r="AV15" s="736"/>
      <c r="AW15" s="736"/>
      <c r="AX15" s="736"/>
      <c r="AY15" s="736"/>
      <c r="AZ15" s="736"/>
      <c r="BA15" s="736"/>
    </row>
    <row r="16" spans="1:53" ht="20.95" customHeight="1">
      <c r="A16" s="736" t="s">
        <v>1425</v>
      </c>
      <c r="B16" s="736"/>
      <c r="C16" s="736"/>
      <c r="D16" s="736"/>
      <c r="E16" s="736"/>
      <c r="F16" s="722" t="s">
        <v>1088</v>
      </c>
      <c r="G16" s="723"/>
      <c r="H16" s="723"/>
      <c r="I16" s="723"/>
      <c r="J16" s="723"/>
      <c r="K16" s="723"/>
      <c r="L16" s="723"/>
      <c r="M16" s="723"/>
      <c r="N16" s="723"/>
      <c r="O16" s="726"/>
      <c r="P16" s="743"/>
      <c r="Q16" s="743"/>
      <c r="R16" s="743"/>
      <c r="S16" s="743"/>
      <c r="T16" s="743"/>
      <c r="U16" s="743"/>
      <c r="V16" s="743"/>
      <c r="W16" s="743"/>
      <c r="X16" s="743"/>
      <c r="Y16" s="743"/>
      <c r="Z16" s="743"/>
      <c r="AA16" s="743"/>
      <c r="AB16" s="743"/>
      <c r="AC16" s="743"/>
      <c r="AD16" s="743"/>
      <c r="AE16" s="743"/>
      <c r="AF16" s="743"/>
      <c r="AG16" s="743"/>
      <c r="AH16" s="743"/>
      <c r="AI16" s="743"/>
      <c r="AJ16" s="743"/>
      <c r="AK16" s="743"/>
      <c r="AL16" s="743"/>
      <c r="AM16" s="743"/>
      <c r="AN16" s="743"/>
      <c r="AO16" s="743"/>
      <c r="AP16" s="743"/>
      <c r="AQ16" s="743"/>
      <c r="AR16" s="743"/>
      <c r="AS16" s="736" t="s">
        <v>1088</v>
      </c>
      <c r="AT16" s="736"/>
      <c r="AU16" s="736"/>
      <c r="AV16" s="736"/>
      <c r="AW16" s="736"/>
      <c r="AX16" s="736"/>
      <c r="AY16" s="736"/>
      <c r="AZ16" s="736"/>
      <c r="BA16" s="736"/>
    </row>
    <row r="17" spans="1:53" ht="20.95" customHeight="1">
      <c r="A17" s="736" t="s">
        <v>1426</v>
      </c>
      <c r="B17" s="736"/>
      <c r="C17" s="736"/>
      <c r="D17" s="736"/>
      <c r="E17" s="736"/>
      <c r="F17" s="722" t="s">
        <v>1215</v>
      </c>
      <c r="G17" s="723"/>
      <c r="H17" s="723"/>
      <c r="I17" s="723"/>
      <c r="J17" s="723"/>
      <c r="K17" s="723"/>
      <c r="L17" s="723"/>
      <c r="M17" s="723"/>
      <c r="N17" s="723"/>
      <c r="O17" s="726"/>
      <c r="P17" s="736" t="s">
        <v>1089</v>
      </c>
      <c r="Q17" s="736"/>
      <c r="R17" s="736"/>
      <c r="S17" s="736"/>
      <c r="T17" s="736"/>
      <c r="U17" s="736"/>
      <c r="V17" s="736"/>
      <c r="W17" s="736"/>
      <c r="X17" s="736"/>
      <c r="Y17" s="736"/>
      <c r="Z17" s="736" t="s">
        <v>1061</v>
      </c>
      <c r="AA17" s="736"/>
      <c r="AB17" s="736"/>
      <c r="AC17" s="736"/>
      <c r="AD17" s="736"/>
      <c r="AE17" s="736"/>
      <c r="AF17" s="736"/>
      <c r="AG17" s="736"/>
      <c r="AH17" s="736"/>
      <c r="AI17" s="736"/>
      <c r="AJ17" s="736"/>
      <c r="AK17" s="736"/>
      <c r="AL17" s="736"/>
      <c r="AM17" s="736"/>
      <c r="AN17" s="736"/>
      <c r="AO17" s="736"/>
      <c r="AP17" s="736"/>
      <c r="AQ17" s="736"/>
      <c r="AR17" s="736"/>
      <c r="AS17" s="736" t="s">
        <v>1216</v>
      </c>
      <c r="AT17" s="736"/>
      <c r="AU17" s="736"/>
      <c r="AV17" s="736"/>
      <c r="AW17" s="736"/>
      <c r="AX17" s="736"/>
      <c r="AY17" s="736"/>
      <c r="AZ17" s="736"/>
      <c r="BA17" s="736"/>
    </row>
    <row r="18" spans="1:53" ht="20.95" customHeight="1">
      <c r="A18" s="736" t="s">
        <v>1427</v>
      </c>
      <c r="B18" s="736"/>
      <c r="C18" s="736"/>
      <c r="D18" s="736"/>
      <c r="E18" s="736"/>
      <c r="F18" s="722"/>
      <c r="G18" s="723"/>
      <c r="H18" s="723"/>
      <c r="I18" s="723"/>
      <c r="J18" s="723"/>
      <c r="K18" s="723"/>
      <c r="L18" s="723"/>
      <c r="M18" s="723"/>
      <c r="N18" s="723"/>
      <c r="O18" s="726"/>
      <c r="P18" s="736"/>
      <c r="Q18" s="736"/>
      <c r="R18" s="736"/>
      <c r="S18" s="736"/>
      <c r="T18" s="736"/>
      <c r="U18" s="736"/>
      <c r="V18" s="736"/>
      <c r="W18" s="736"/>
      <c r="X18" s="736"/>
      <c r="Y18" s="736"/>
      <c r="Z18" s="736" t="s">
        <v>1088</v>
      </c>
      <c r="AA18" s="736"/>
      <c r="AB18" s="736"/>
      <c r="AC18" s="736"/>
      <c r="AD18" s="736"/>
      <c r="AE18" s="736"/>
      <c r="AF18" s="736"/>
      <c r="AG18" s="736"/>
      <c r="AH18" s="736"/>
      <c r="AI18" s="736"/>
      <c r="AJ18" s="736"/>
      <c r="AK18" s="736"/>
      <c r="AL18" s="736"/>
      <c r="AM18" s="736"/>
      <c r="AN18" s="736"/>
      <c r="AO18" s="736"/>
      <c r="AP18" s="736"/>
      <c r="AQ18" s="736"/>
      <c r="AR18" s="736"/>
      <c r="AS18" s="736" t="s">
        <v>1088</v>
      </c>
      <c r="AT18" s="736"/>
      <c r="AU18" s="736"/>
      <c r="AV18" s="736"/>
      <c r="AW18" s="736"/>
      <c r="AX18" s="736"/>
      <c r="AY18" s="736"/>
      <c r="AZ18" s="736"/>
      <c r="BA18" s="736"/>
    </row>
    <row r="19" spans="1:53" ht="20.95" customHeight="1">
      <c r="A19" s="736" t="s">
        <v>1428</v>
      </c>
      <c r="B19" s="736"/>
      <c r="C19" s="736"/>
      <c r="D19" s="736"/>
      <c r="E19" s="736"/>
      <c r="F19" s="722" t="s">
        <v>1811</v>
      </c>
      <c r="G19" s="723"/>
      <c r="H19" s="723"/>
      <c r="I19" s="723"/>
      <c r="J19" s="723"/>
      <c r="K19" s="723"/>
      <c r="L19" s="723"/>
      <c r="M19" s="723"/>
      <c r="N19" s="723"/>
      <c r="O19" s="726"/>
      <c r="P19" s="736" t="s">
        <v>1812</v>
      </c>
      <c r="Q19" s="736"/>
      <c r="R19" s="736"/>
      <c r="S19" s="736"/>
      <c r="T19" s="736"/>
      <c r="U19" s="736"/>
      <c r="V19" s="736"/>
      <c r="W19" s="736"/>
      <c r="X19" s="736"/>
      <c r="Y19" s="736"/>
      <c r="Z19" s="736"/>
      <c r="AA19" s="736"/>
      <c r="AB19" s="736"/>
      <c r="AC19" s="736"/>
      <c r="AD19" s="736"/>
      <c r="AE19" s="736"/>
      <c r="AF19" s="736"/>
      <c r="AG19" s="736"/>
      <c r="AH19" s="736"/>
      <c r="AI19" s="736"/>
      <c r="AJ19" s="736"/>
      <c r="AK19" s="736"/>
      <c r="AL19" s="736"/>
      <c r="AM19" s="736"/>
      <c r="AN19" s="736"/>
      <c r="AO19" s="736"/>
      <c r="AP19" s="736"/>
      <c r="AQ19" s="736"/>
      <c r="AR19" s="736"/>
      <c r="AS19" s="736" t="s">
        <v>1813</v>
      </c>
      <c r="AT19" s="736"/>
      <c r="AU19" s="736"/>
      <c r="AV19" s="736"/>
      <c r="AW19" s="736"/>
      <c r="AX19" s="736"/>
      <c r="AY19" s="736"/>
      <c r="AZ19" s="736"/>
      <c r="BA19" s="736"/>
    </row>
    <row r="20" spans="1:53" ht="20.95" customHeight="1">
      <c r="A20" s="736" t="s">
        <v>1429</v>
      </c>
      <c r="B20" s="736"/>
      <c r="C20" s="736"/>
      <c r="D20" s="736"/>
      <c r="E20" s="736"/>
      <c r="F20" s="722"/>
      <c r="G20" s="723"/>
      <c r="H20" s="723"/>
      <c r="I20" s="723"/>
      <c r="J20" s="723"/>
      <c r="K20" s="723"/>
      <c r="L20" s="723"/>
      <c r="M20" s="723"/>
      <c r="N20" s="723"/>
      <c r="O20" s="726"/>
      <c r="P20" s="736"/>
      <c r="Q20" s="736"/>
      <c r="R20" s="736"/>
      <c r="S20" s="736"/>
      <c r="T20" s="736"/>
      <c r="U20" s="736"/>
      <c r="V20" s="736"/>
      <c r="W20" s="736"/>
      <c r="X20" s="736"/>
      <c r="Y20" s="736"/>
      <c r="Z20" s="736" t="s">
        <v>1089</v>
      </c>
      <c r="AA20" s="736"/>
      <c r="AB20" s="736"/>
      <c r="AC20" s="736"/>
      <c r="AD20" s="736"/>
      <c r="AE20" s="736"/>
      <c r="AF20" s="736"/>
      <c r="AG20" s="736"/>
      <c r="AH20" s="736"/>
      <c r="AI20" s="736"/>
      <c r="AJ20" s="736"/>
      <c r="AK20" s="736"/>
      <c r="AL20" s="736"/>
      <c r="AM20" s="736"/>
      <c r="AN20" s="736"/>
      <c r="AO20" s="736"/>
      <c r="AP20" s="736"/>
      <c r="AQ20" s="736"/>
      <c r="AR20" s="736"/>
      <c r="AS20" s="736" t="s">
        <v>1089</v>
      </c>
      <c r="AT20" s="736"/>
      <c r="AU20" s="736"/>
      <c r="AV20" s="736"/>
      <c r="AW20" s="736"/>
      <c r="AX20" s="736"/>
      <c r="AY20" s="736"/>
      <c r="AZ20" s="736"/>
      <c r="BA20" s="736"/>
    </row>
    <row r="21" spans="1:53" ht="20.95" customHeight="1">
      <c r="A21" s="736" t="s">
        <v>1430</v>
      </c>
      <c r="B21" s="736"/>
      <c r="C21" s="736"/>
      <c r="D21" s="736"/>
      <c r="E21" s="736"/>
      <c r="F21" s="722"/>
      <c r="G21" s="723"/>
      <c r="H21" s="723"/>
      <c r="I21" s="723"/>
      <c r="J21" s="723"/>
      <c r="K21" s="723"/>
      <c r="L21" s="723"/>
      <c r="M21" s="723"/>
      <c r="N21" s="723"/>
      <c r="O21" s="726"/>
      <c r="P21" s="736"/>
      <c r="Q21" s="736"/>
      <c r="R21" s="736"/>
      <c r="S21" s="736"/>
      <c r="T21" s="736"/>
      <c r="U21" s="736"/>
      <c r="V21" s="736"/>
      <c r="W21" s="736"/>
      <c r="X21" s="736"/>
      <c r="Y21" s="736"/>
      <c r="Z21" s="736" t="s">
        <v>1089</v>
      </c>
      <c r="AA21" s="736"/>
      <c r="AB21" s="736"/>
      <c r="AC21" s="736"/>
      <c r="AD21" s="736"/>
      <c r="AE21" s="736"/>
      <c r="AF21" s="736"/>
      <c r="AG21" s="736"/>
      <c r="AH21" s="736"/>
      <c r="AI21" s="736"/>
      <c r="AJ21" s="736"/>
      <c r="AK21" s="736"/>
      <c r="AL21" s="736"/>
      <c r="AM21" s="736"/>
      <c r="AN21" s="736"/>
      <c r="AO21" s="736"/>
      <c r="AP21" s="736"/>
      <c r="AQ21" s="736"/>
      <c r="AR21" s="736"/>
      <c r="AS21" s="736" t="s">
        <v>1089</v>
      </c>
      <c r="AT21" s="736"/>
      <c r="AU21" s="736"/>
      <c r="AV21" s="736"/>
      <c r="AW21" s="736"/>
      <c r="AX21" s="736"/>
      <c r="AY21" s="736"/>
      <c r="AZ21" s="736"/>
      <c r="BA21" s="736"/>
    </row>
    <row r="22" spans="1:53" ht="20.95" customHeight="1">
      <c r="A22" s="736" t="s">
        <v>1431</v>
      </c>
      <c r="B22" s="736"/>
      <c r="C22" s="736"/>
      <c r="D22" s="736"/>
      <c r="E22" s="736"/>
      <c r="F22" s="722"/>
      <c r="G22" s="723"/>
      <c r="H22" s="723"/>
      <c r="I22" s="723"/>
      <c r="J22" s="723"/>
      <c r="K22" s="723"/>
      <c r="L22" s="723"/>
      <c r="M22" s="723"/>
      <c r="N22" s="723"/>
      <c r="O22" s="726"/>
      <c r="P22" s="736" t="s">
        <v>1213</v>
      </c>
      <c r="Q22" s="736"/>
      <c r="R22" s="736"/>
      <c r="S22" s="736"/>
      <c r="T22" s="736"/>
      <c r="U22" s="736"/>
      <c r="V22" s="736"/>
      <c r="W22" s="736"/>
      <c r="X22" s="736"/>
      <c r="Y22" s="736"/>
      <c r="Z22" s="736" t="s">
        <v>1086</v>
      </c>
      <c r="AA22" s="736"/>
      <c r="AB22" s="736"/>
      <c r="AC22" s="736"/>
      <c r="AD22" s="736"/>
      <c r="AE22" s="736"/>
      <c r="AF22" s="736"/>
      <c r="AG22" s="736"/>
      <c r="AH22" s="736"/>
      <c r="AI22" s="736"/>
      <c r="AJ22" s="736"/>
      <c r="AK22" s="736"/>
      <c r="AL22" s="736"/>
      <c r="AM22" s="736"/>
      <c r="AN22" s="736"/>
      <c r="AO22" s="736"/>
      <c r="AP22" s="736"/>
      <c r="AQ22" s="736"/>
      <c r="AR22" s="736"/>
      <c r="AS22" s="736" t="s">
        <v>1050</v>
      </c>
      <c r="AT22" s="736"/>
      <c r="AU22" s="736"/>
      <c r="AV22" s="736"/>
      <c r="AW22" s="736"/>
      <c r="AX22" s="736"/>
      <c r="AY22" s="736"/>
      <c r="AZ22" s="736"/>
      <c r="BA22" s="736"/>
    </row>
    <row r="23" spans="1:53" ht="20.95" customHeight="1">
      <c r="A23" s="736" t="s">
        <v>1432</v>
      </c>
      <c r="B23" s="736"/>
      <c r="C23" s="736"/>
      <c r="D23" s="736"/>
      <c r="E23" s="736"/>
      <c r="F23" s="722"/>
      <c r="G23" s="723"/>
      <c r="H23" s="723"/>
      <c r="I23" s="723"/>
      <c r="J23" s="723"/>
      <c r="K23" s="723"/>
      <c r="L23" s="723"/>
      <c r="M23" s="723"/>
      <c r="N23" s="723"/>
      <c r="O23" s="726"/>
      <c r="P23" s="736"/>
      <c r="Q23" s="736"/>
      <c r="R23" s="736"/>
      <c r="S23" s="736"/>
      <c r="T23" s="736"/>
      <c r="U23" s="736"/>
      <c r="V23" s="736"/>
      <c r="W23" s="736"/>
      <c r="X23" s="736"/>
      <c r="Y23" s="736"/>
      <c r="Z23" s="736" t="s">
        <v>1215</v>
      </c>
      <c r="AA23" s="736"/>
      <c r="AB23" s="736"/>
      <c r="AC23" s="736"/>
      <c r="AD23" s="736"/>
      <c r="AE23" s="736"/>
      <c r="AF23" s="736"/>
      <c r="AG23" s="736"/>
      <c r="AH23" s="736"/>
      <c r="AI23" s="736"/>
      <c r="AJ23" s="736"/>
      <c r="AK23" s="736"/>
      <c r="AL23" s="736"/>
      <c r="AM23" s="736"/>
      <c r="AN23" s="736"/>
      <c r="AO23" s="736"/>
      <c r="AP23" s="736"/>
      <c r="AQ23" s="736"/>
      <c r="AR23" s="736"/>
      <c r="AS23" s="736" t="s">
        <v>1215</v>
      </c>
      <c r="AT23" s="736"/>
      <c r="AU23" s="736"/>
      <c r="AV23" s="736"/>
      <c r="AW23" s="736"/>
      <c r="AX23" s="736"/>
      <c r="AY23" s="736"/>
      <c r="AZ23" s="736"/>
      <c r="BA23" s="736"/>
    </row>
    <row r="24" spans="1:53" ht="20.95" customHeight="1">
      <c r="A24" s="736" t="s">
        <v>1433</v>
      </c>
      <c r="B24" s="736"/>
      <c r="C24" s="736"/>
      <c r="D24" s="736"/>
      <c r="E24" s="736"/>
      <c r="F24" s="722"/>
      <c r="G24" s="723"/>
      <c r="H24" s="723"/>
      <c r="I24" s="723"/>
      <c r="J24" s="723"/>
      <c r="K24" s="723"/>
      <c r="L24" s="723"/>
      <c r="M24" s="723"/>
      <c r="N24" s="723"/>
      <c r="O24" s="726"/>
      <c r="P24" s="736" t="s">
        <v>1088</v>
      </c>
      <c r="Q24" s="736"/>
      <c r="R24" s="736"/>
      <c r="S24" s="736"/>
      <c r="T24" s="736"/>
      <c r="U24" s="736"/>
      <c r="V24" s="736"/>
      <c r="W24" s="736"/>
      <c r="X24" s="736"/>
      <c r="Y24" s="736"/>
      <c r="Z24" s="736" t="s">
        <v>1051</v>
      </c>
      <c r="AA24" s="736"/>
      <c r="AB24" s="736"/>
      <c r="AC24" s="736"/>
      <c r="AD24" s="736"/>
      <c r="AE24" s="736"/>
      <c r="AF24" s="736"/>
      <c r="AG24" s="736"/>
      <c r="AH24" s="736"/>
      <c r="AI24" s="736"/>
      <c r="AJ24" s="736"/>
      <c r="AK24" s="736"/>
      <c r="AL24" s="736"/>
      <c r="AM24" s="736"/>
      <c r="AN24" s="736"/>
      <c r="AO24" s="736"/>
      <c r="AP24" s="736"/>
      <c r="AQ24" s="736"/>
      <c r="AR24" s="736"/>
      <c r="AS24" s="736" t="s">
        <v>1212</v>
      </c>
      <c r="AT24" s="736"/>
      <c r="AU24" s="736"/>
      <c r="AV24" s="736"/>
      <c r="AW24" s="736"/>
      <c r="AX24" s="736"/>
      <c r="AY24" s="736"/>
      <c r="AZ24" s="736"/>
      <c r="BA24" s="736"/>
    </row>
    <row r="25" spans="1:53" ht="20.95" customHeight="1">
      <c r="A25" s="736" t="s">
        <v>1434</v>
      </c>
      <c r="B25" s="736"/>
      <c r="C25" s="736"/>
      <c r="D25" s="736"/>
      <c r="E25" s="736"/>
      <c r="F25" s="722"/>
      <c r="G25" s="723"/>
      <c r="H25" s="723"/>
      <c r="I25" s="723"/>
      <c r="J25" s="723"/>
      <c r="K25" s="723"/>
      <c r="L25" s="723"/>
      <c r="M25" s="723"/>
      <c r="N25" s="723"/>
      <c r="O25" s="726"/>
      <c r="P25" s="736"/>
      <c r="Q25" s="736"/>
      <c r="R25" s="736"/>
      <c r="S25" s="736"/>
      <c r="T25" s="736"/>
      <c r="U25" s="736"/>
      <c r="V25" s="736"/>
      <c r="W25" s="736"/>
      <c r="X25" s="736"/>
      <c r="Y25" s="736"/>
      <c r="Z25" s="736" t="s">
        <v>1213</v>
      </c>
      <c r="AA25" s="736"/>
      <c r="AB25" s="736"/>
      <c r="AC25" s="736"/>
      <c r="AD25" s="736"/>
      <c r="AE25" s="736"/>
      <c r="AF25" s="736"/>
      <c r="AG25" s="736"/>
      <c r="AH25" s="736"/>
      <c r="AI25" s="736"/>
      <c r="AJ25" s="736"/>
      <c r="AK25" s="736"/>
      <c r="AL25" s="736"/>
      <c r="AM25" s="736"/>
      <c r="AN25" s="736"/>
      <c r="AO25" s="736"/>
      <c r="AP25" s="736"/>
      <c r="AQ25" s="736"/>
      <c r="AR25" s="736"/>
      <c r="AS25" s="736" t="s">
        <v>1213</v>
      </c>
      <c r="AT25" s="736"/>
      <c r="AU25" s="736"/>
      <c r="AV25" s="736"/>
      <c r="AW25" s="736"/>
      <c r="AX25" s="736"/>
      <c r="AY25" s="736"/>
      <c r="AZ25" s="736"/>
      <c r="BA25" s="736"/>
    </row>
    <row r="26" spans="1:53" ht="20.95" customHeight="1">
      <c r="A26" s="736" t="s">
        <v>473</v>
      </c>
      <c r="B26" s="736"/>
      <c r="C26" s="736"/>
      <c r="D26" s="736"/>
      <c r="E26" s="736"/>
      <c r="F26" s="722" t="s">
        <v>1814</v>
      </c>
      <c r="G26" s="723"/>
      <c r="H26" s="723"/>
      <c r="I26" s="723"/>
      <c r="J26" s="723"/>
      <c r="K26" s="723"/>
      <c r="L26" s="723"/>
      <c r="M26" s="723"/>
      <c r="N26" s="723"/>
      <c r="O26" s="726"/>
      <c r="P26" s="736" t="s">
        <v>1815</v>
      </c>
      <c r="Q26" s="736"/>
      <c r="R26" s="736"/>
      <c r="S26" s="736"/>
      <c r="T26" s="736"/>
      <c r="U26" s="736"/>
      <c r="V26" s="736"/>
      <c r="W26" s="736"/>
      <c r="X26" s="736"/>
      <c r="Y26" s="736"/>
      <c r="Z26" s="736" t="s">
        <v>1442</v>
      </c>
      <c r="AA26" s="736"/>
      <c r="AB26" s="736"/>
      <c r="AC26" s="736"/>
      <c r="AD26" s="736"/>
      <c r="AE26" s="736"/>
      <c r="AF26" s="736"/>
      <c r="AG26" s="736"/>
      <c r="AH26" s="736"/>
      <c r="AI26" s="736"/>
      <c r="AJ26" s="736" t="s">
        <v>1088</v>
      </c>
      <c r="AK26" s="736"/>
      <c r="AL26" s="736"/>
      <c r="AM26" s="736"/>
      <c r="AN26" s="736"/>
      <c r="AO26" s="736"/>
      <c r="AP26" s="736"/>
      <c r="AQ26" s="736"/>
      <c r="AR26" s="736"/>
      <c r="AS26" s="736" t="s">
        <v>1816</v>
      </c>
      <c r="AT26" s="736"/>
      <c r="AU26" s="736"/>
      <c r="AV26" s="736"/>
      <c r="AW26" s="736"/>
      <c r="AX26" s="736"/>
      <c r="AY26" s="736"/>
      <c r="AZ26" s="736"/>
      <c r="BA26" s="736"/>
    </row>
    <row r="27" spans="1:53">
      <c r="A27" s="152" t="s">
        <v>1817</v>
      </c>
    </row>
    <row r="28" spans="1:53">
      <c r="A28" s="152"/>
    </row>
  </sheetData>
  <mergeCells count="127">
    <mergeCell ref="AS24:BA24"/>
    <mergeCell ref="A24:E24"/>
    <mergeCell ref="F24:O24"/>
    <mergeCell ref="P24:Y24"/>
    <mergeCell ref="Z24:AI24"/>
    <mergeCell ref="AJ24:AR24"/>
    <mergeCell ref="AS22:BA22"/>
    <mergeCell ref="A23:E23"/>
    <mergeCell ref="F23:O23"/>
    <mergeCell ref="P23:Y23"/>
    <mergeCell ref="Z23:AI23"/>
    <mergeCell ref="AJ23:AR23"/>
    <mergeCell ref="AS23:BA23"/>
    <mergeCell ref="A22:E22"/>
    <mergeCell ref="F22:O22"/>
    <mergeCell ref="P22:Y22"/>
    <mergeCell ref="Z22:AI22"/>
    <mergeCell ref="AJ22:AR22"/>
    <mergeCell ref="AS25:BA25"/>
    <mergeCell ref="A26:E26"/>
    <mergeCell ref="F26:O26"/>
    <mergeCell ref="P26:Y26"/>
    <mergeCell ref="Z26:AI26"/>
    <mergeCell ref="AJ26:AR26"/>
    <mergeCell ref="AS26:BA26"/>
    <mergeCell ref="A25:E25"/>
    <mergeCell ref="F25:O25"/>
    <mergeCell ref="P25:Y25"/>
    <mergeCell ref="Z25:AI25"/>
    <mergeCell ref="AJ25:AR25"/>
    <mergeCell ref="AS20:BA20"/>
    <mergeCell ref="A21:E21"/>
    <mergeCell ref="F21:O21"/>
    <mergeCell ref="P21:Y21"/>
    <mergeCell ref="Z21:AI21"/>
    <mergeCell ref="AJ21:AR21"/>
    <mergeCell ref="AS21:BA21"/>
    <mergeCell ref="A20:E20"/>
    <mergeCell ref="F20:O20"/>
    <mergeCell ref="P20:Y20"/>
    <mergeCell ref="Z20:AI20"/>
    <mergeCell ref="AJ20:AR20"/>
    <mergeCell ref="AS18:BA18"/>
    <mergeCell ref="A19:E19"/>
    <mergeCell ref="F19:O19"/>
    <mergeCell ref="P19:Y19"/>
    <mergeCell ref="Z19:AI19"/>
    <mergeCell ref="AJ19:AR19"/>
    <mergeCell ref="AS19:BA19"/>
    <mergeCell ref="A18:E18"/>
    <mergeCell ref="F18:O18"/>
    <mergeCell ref="P18:Y18"/>
    <mergeCell ref="Z18:AI18"/>
    <mergeCell ref="AJ18:AR18"/>
    <mergeCell ref="AS16:BA16"/>
    <mergeCell ref="A17:E17"/>
    <mergeCell ref="F17:O17"/>
    <mergeCell ref="P17:Y17"/>
    <mergeCell ref="Z17:AI17"/>
    <mergeCell ref="AJ17:AR17"/>
    <mergeCell ref="AS17:BA17"/>
    <mergeCell ref="A16:E16"/>
    <mergeCell ref="F16:O16"/>
    <mergeCell ref="P16:Y16"/>
    <mergeCell ref="Z16:AI16"/>
    <mergeCell ref="AJ16:AR16"/>
    <mergeCell ref="AS14:BA14"/>
    <mergeCell ref="A15:E15"/>
    <mergeCell ref="F15:O15"/>
    <mergeCell ref="P15:Y15"/>
    <mergeCell ref="Z15:AI15"/>
    <mergeCell ref="AJ15:AR15"/>
    <mergeCell ref="AS15:BA15"/>
    <mergeCell ref="A14:E14"/>
    <mergeCell ref="F14:O14"/>
    <mergeCell ref="P14:Y14"/>
    <mergeCell ref="Z14:AI14"/>
    <mergeCell ref="AJ14:AR14"/>
    <mergeCell ref="AS12:BA12"/>
    <mergeCell ref="A13:E13"/>
    <mergeCell ref="F13:O13"/>
    <mergeCell ref="P13:Y13"/>
    <mergeCell ref="Z13:AI13"/>
    <mergeCell ref="AJ13:AR13"/>
    <mergeCell ref="AS13:BA13"/>
    <mergeCell ref="A9:E9"/>
    <mergeCell ref="G9:N9"/>
    <mergeCell ref="Q9:X9"/>
    <mergeCell ref="AA9:AL9"/>
    <mergeCell ref="AN9:AT9"/>
    <mergeCell ref="AU9:BA9"/>
    <mergeCell ref="AN8:AS8"/>
    <mergeCell ref="AU8:AZ8"/>
    <mergeCell ref="A8:E8"/>
    <mergeCell ref="G8:N8"/>
    <mergeCell ref="Q8:X8"/>
    <mergeCell ref="AA8:AL8"/>
    <mergeCell ref="A7:E7"/>
    <mergeCell ref="G7:N7"/>
    <mergeCell ref="AA7:AL7"/>
    <mergeCell ref="AN6:AS6"/>
    <mergeCell ref="AN7:AS7"/>
    <mergeCell ref="AU6:AZ6"/>
    <mergeCell ref="AU7:AZ7"/>
    <mergeCell ref="P7:Y7"/>
    <mergeCell ref="A6:E6"/>
    <mergeCell ref="G6:N6"/>
    <mergeCell ref="Q6:X6"/>
    <mergeCell ref="A5:E5"/>
    <mergeCell ref="G5:N5"/>
    <mergeCell ref="Q5:X5"/>
    <mergeCell ref="Z6:AM6"/>
    <mergeCell ref="Z5:AM5"/>
    <mergeCell ref="AN4:AS4"/>
    <mergeCell ref="AN5:AS5"/>
    <mergeCell ref="AU4:AZ4"/>
    <mergeCell ref="AU5:AZ5"/>
    <mergeCell ref="A4:E4"/>
    <mergeCell ref="G4:N4"/>
    <mergeCell ref="Q4:X4"/>
    <mergeCell ref="AA4:AL4"/>
    <mergeCell ref="AT2:BA2"/>
    <mergeCell ref="A3:E3"/>
    <mergeCell ref="F3:O3"/>
    <mergeCell ref="P3:Y3"/>
    <mergeCell ref="Z3:AM3"/>
    <mergeCell ref="AN3:BA3"/>
  </mergeCells>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明朝,標準"－１８－</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B2:N23"/>
  <sheetViews>
    <sheetView view="pageLayout" zoomScaleNormal="100" workbookViewId="0">
      <selection activeCell="P25" sqref="P25"/>
    </sheetView>
  </sheetViews>
  <sheetFormatPr defaultColWidth="9" defaultRowHeight="14.4"/>
  <cols>
    <col min="1" max="1" width="4.33203125" style="9" customWidth="1"/>
    <col min="2" max="3" width="8.44140625" style="9" customWidth="1"/>
    <col min="4" max="12" width="9.6640625" style="9" customWidth="1"/>
    <col min="13" max="16384" width="9" style="9"/>
  </cols>
  <sheetData>
    <row r="2" spans="2:14" s="12" customFormat="1" ht="24.05" customHeight="1">
      <c r="B2" s="12" t="s">
        <v>1818</v>
      </c>
      <c r="N2" s="254" t="s">
        <v>1437</v>
      </c>
    </row>
    <row r="3" spans="2:14" ht="24.05" customHeight="1">
      <c r="B3" s="568"/>
      <c r="C3" s="568"/>
      <c r="D3" s="571" t="s">
        <v>367</v>
      </c>
      <c r="E3" s="571"/>
      <c r="F3" s="571"/>
      <c r="G3" s="159" t="s">
        <v>366</v>
      </c>
      <c r="H3" s="586" t="s">
        <v>365</v>
      </c>
      <c r="I3" s="744"/>
      <c r="J3" s="586" t="s">
        <v>364</v>
      </c>
      <c r="K3" s="745"/>
      <c r="L3" s="745"/>
      <c r="M3" s="745"/>
      <c r="N3" s="744"/>
    </row>
    <row r="4" spans="2:14" ht="24.05" customHeight="1">
      <c r="B4" s="571" t="s">
        <v>363</v>
      </c>
      <c r="C4" s="571"/>
      <c r="D4" s="571" t="s">
        <v>362</v>
      </c>
      <c r="E4" s="571"/>
      <c r="F4" s="571"/>
      <c r="G4" s="255">
        <v>1</v>
      </c>
      <c r="H4" s="586" t="s">
        <v>361</v>
      </c>
      <c r="I4" s="744"/>
      <c r="J4" s="615" t="s">
        <v>360</v>
      </c>
      <c r="K4" s="746"/>
      <c r="L4" s="746"/>
      <c r="M4" s="746"/>
      <c r="N4" s="616"/>
    </row>
    <row r="5" spans="2:14" ht="24.05" customHeight="1">
      <c r="B5" s="571"/>
      <c r="C5" s="571"/>
      <c r="D5" s="571" t="s">
        <v>359</v>
      </c>
      <c r="E5" s="571"/>
      <c r="F5" s="571"/>
      <c r="G5" s="255">
        <v>1</v>
      </c>
      <c r="H5" s="586" t="s">
        <v>358</v>
      </c>
      <c r="I5" s="744"/>
      <c r="J5" s="615" t="s">
        <v>357</v>
      </c>
      <c r="K5" s="746"/>
      <c r="L5" s="746"/>
      <c r="M5" s="746"/>
      <c r="N5" s="616"/>
    </row>
    <row r="6" spans="2:14" ht="24.05" customHeight="1">
      <c r="B6" s="571"/>
      <c r="C6" s="571"/>
      <c r="D6" s="571" t="s">
        <v>356</v>
      </c>
      <c r="E6" s="571"/>
      <c r="F6" s="571"/>
      <c r="G6" s="255">
        <v>4</v>
      </c>
      <c r="H6" s="586" t="s">
        <v>353</v>
      </c>
      <c r="I6" s="744"/>
      <c r="J6" s="615" t="s">
        <v>352</v>
      </c>
      <c r="K6" s="746"/>
      <c r="L6" s="746"/>
      <c r="M6" s="746"/>
      <c r="N6" s="616"/>
    </row>
    <row r="7" spans="2:14" ht="24.05" customHeight="1">
      <c r="B7" s="571" t="s">
        <v>355</v>
      </c>
      <c r="C7" s="571"/>
      <c r="D7" s="586" t="s">
        <v>354</v>
      </c>
      <c r="E7" s="745"/>
      <c r="F7" s="744"/>
      <c r="G7" s="255">
        <v>4</v>
      </c>
      <c r="H7" s="586" t="s">
        <v>353</v>
      </c>
      <c r="I7" s="744"/>
      <c r="J7" s="615" t="s">
        <v>352</v>
      </c>
      <c r="K7" s="746"/>
      <c r="L7" s="746"/>
      <c r="M7" s="746"/>
      <c r="N7" s="616"/>
    </row>
    <row r="8" spans="2:14" ht="24.05" customHeight="1"/>
    <row r="9" spans="2:14" ht="24.05" customHeight="1"/>
    <row r="10" spans="2:14" s="12" customFormat="1" ht="24.05" customHeight="1">
      <c r="B10" s="12" t="s">
        <v>1889</v>
      </c>
      <c r="L10" s="254" t="s">
        <v>1437</v>
      </c>
    </row>
    <row r="11" spans="2:14" ht="24.05" customHeight="1">
      <c r="B11" s="156"/>
      <c r="C11" s="155" t="s">
        <v>345</v>
      </c>
      <c r="D11" s="568" t="s">
        <v>351</v>
      </c>
      <c r="E11" s="568"/>
      <c r="F11" s="568"/>
      <c r="G11" s="568"/>
      <c r="H11" s="568"/>
      <c r="I11" s="568"/>
      <c r="J11" s="568"/>
      <c r="K11" s="568"/>
      <c r="L11" s="568"/>
    </row>
    <row r="12" spans="2:14" ht="24.05" customHeight="1">
      <c r="B12" s="158" t="s">
        <v>350</v>
      </c>
      <c r="C12" s="157"/>
      <c r="D12" s="11" t="s">
        <v>340</v>
      </c>
      <c r="E12" s="11" t="s">
        <v>339</v>
      </c>
      <c r="F12" s="11" t="s">
        <v>338</v>
      </c>
      <c r="G12" s="11" t="s">
        <v>337</v>
      </c>
      <c r="H12" s="11" t="s">
        <v>336</v>
      </c>
      <c r="I12" s="11" t="s">
        <v>335</v>
      </c>
      <c r="J12" s="11" t="s">
        <v>334</v>
      </c>
      <c r="K12" s="11" t="s">
        <v>333</v>
      </c>
      <c r="L12" s="11" t="s">
        <v>346</v>
      </c>
    </row>
    <row r="13" spans="2:14" ht="24.05" customHeight="1">
      <c r="B13" s="568" t="s">
        <v>349</v>
      </c>
      <c r="C13" s="568"/>
      <c r="D13" s="255">
        <v>21</v>
      </c>
      <c r="E13" s="255">
        <v>2</v>
      </c>
      <c r="F13" s="255">
        <v>8</v>
      </c>
      <c r="G13" s="255"/>
      <c r="H13" s="255"/>
      <c r="I13" s="255">
        <v>6</v>
      </c>
      <c r="J13" s="255">
        <v>11</v>
      </c>
      <c r="K13" s="255">
        <v>14</v>
      </c>
      <c r="L13" s="255">
        <f>SUM(D13:K13)</f>
        <v>62</v>
      </c>
    </row>
    <row r="14" spans="2:14" ht="24.05" customHeight="1">
      <c r="B14" s="568" t="s">
        <v>348</v>
      </c>
      <c r="C14" s="568"/>
      <c r="D14" s="255">
        <v>20</v>
      </c>
      <c r="E14" s="255">
        <v>1</v>
      </c>
      <c r="F14" s="255"/>
      <c r="G14" s="255"/>
      <c r="H14" s="255"/>
      <c r="I14" s="255"/>
      <c r="J14" s="255">
        <v>2</v>
      </c>
      <c r="K14" s="255">
        <v>49</v>
      </c>
      <c r="L14" s="255">
        <f>SUM(D14:K14)</f>
        <v>72</v>
      </c>
    </row>
    <row r="15" spans="2:14" ht="24.05" customHeight="1">
      <c r="B15" s="568" t="s">
        <v>347</v>
      </c>
      <c r="C15" s="568"/>
      <c r="D15" s="255">
        <v>1</v>
      </c>
      <c r="E15" s="255"/>
      <c r="F15" s="255">
        <v>4</v>
      </c>
      <c r="G15" s="255"/>
      <c r="H15" s="255">
        <v>11</v>
      </c>
      <c r="I15" s="255"/>
      <c r="J15" s="255"/>
      <c r="K15" s="255"/>
      <c r="L15" s="255">
        <f>SUM(D15:K15)</f>
        <v>16</v>
      </c>
    </row>
    <row r="16" spans="2:14" ht="24.05" customHeight="1">
      <c r="B16" s="568" t="s">
        <v>346</v>
      </c>
      <c r="C16" s="568"/>
      <c r="D16" s="255">
        <f t="shared" ref="D16:K16" si="0">SUM(D13:D15)</f>
        <v>42</v>
      </c>
      <c r="E16" s="255">
        <f t="shared" si="0"/>
        <v>3</v>
      </c>
      <c r="F16" s="255">
        <f t="shared" si="0"/>
        <v>12</v>
      </c>
      <c r="G16" s="255">
        <f t="shared" si="0"/>
        <v>0</v>
      </c>
      <c r="H16" s="255">
        <f t="shared" si="0"/>
        <v>11</v>
      </c>
      <c r="I16" s="255">
        <f t="shared" si="0"/>
        <v>6</v>
      </c>
      <c r="J16" s="255">
        <f t="shared" si="0"/>
        <v>13</v>
      </c>
      <c r="K16" s="255">
        <f t="shared" si="0"/>
        <v>63</v>
      </c>
      <c r="L16" s="255">
        <v>150</v>
      </c>
    </row>
    <row r="17" spans="2:14" ht="24.05" customHeight="1"/>
    <row r="18" spans="2:14" ht="24.05" customHeight="1"/>
    <row r="19" spans="2:14" s="12" customFormat="1" ht="24.05" customHeight="1">
      <c r="B19" s="12" t="s">
        <v>1819</v>
      </c>
      <c r="N19" s="254" t="s">
        <v>1437</v>
      </c>
    </row>
    <row r="20" spans="2:14" ht="24.05" customHeight="1">
      <c r="B20" s="156"/>
      <c r="C20" s="155" t="s">
        <v>345</v>
      </c>
      <c r="D20" s="569" t="s">
        <v>344</v>
      </c>
      <c r="E20" s="597"/>
      <c r="F20" s="597"/>
      <c r="G20" s="597"/>
      <c r="H20" s="597"/>
      <c r="I20" s="597"/>
      <c r="J20" s="597"/>
      <c r="K20" s="597"/>
      <c r="L20" s="570"/>
      <c r="M20" s="568" t="s">
        <v>343</v>
      </c>
      <c r="N20" s="568" t="s">
        <v>342</v>
      </c>
    </row>
    <row r="21" spans="2:14" ht="24.05" customHeight="1">
      <c r="B21" s="154" t="s">
        <v>341</v>
      </c>
      <c r="C21" s="153"/>
      <c r="D21" s="11" t="s">
        <v>340</v>
      </c>
      <c r="E21" s="11" t="s">
        <v>339</v>
      </c>
      <c r="F21" s="11" t="s">
        <v>338</v>
      </c>
      <c r="G21" s="11" t="s">
        <v>337</v>
      </c>
      <c r="H21" s="11" t="s">
        <v>336</v>
      </c>
      <c r="I21" s="11" t="s">
        <v>335</v>
      </c>
      <c r="J21" s="11" t="s">
        <v>334</v>
      </c>
      <c r="K21" s="11" t="s">
        <v>333</v>
      </c>
      <c r="L21" s="11" t="s">
        <v>332</v>
      </c>
      <c r="M21" s="568"/>
      <c r="N21" s="568"/>
    </row>
    <row r="22" spans="2:14" ht="24.05" customHeight="1">
      <c r="B22" s="747" t="s">
        <v>331</v>
      </c>
      <c r="C22" s="748"/>
      <c r="D22" s="255">
        <v>18</v>
      </c>
      <c r="E22" s="255">
        <v>5</v>
      </c>
      <c r="F22" s="255">
        <v>6</v>
      </c>
      <c r="G22" s="255">
        <v>5</v>
      </c>
      <c r="H22" s="255">
        <v>5</v>
      </c>
      <c r="I22" s="255">
        <v>4</v>
      </c>
      <c r="J22" s="255">
        <v>7</v>
      </c>
      <c r="K22" s="255">
        <v>7</v>
      </c>
      <c r="L22" s="255">
        <f>SUM(D22:K22)</f>
        <v>57</v>
      </c>
      <c r="M22" s="255">
        <v>39</v>
      </c>
      <c r="N22" s="255">
        <f>L22+M22</f>
        <v>96</v>
      </c>
    </row>
    <row r="23" spans="2:14" ht="24.05" customHeight="1">
      <c r="B23" s="569" t="s">
        <v>330</v>
      </c>
      <c r="C23" s="570"/>
      <c r="D23" s="255">
        <v>18</v>
      </c>
      <c r="E23" s="255">
        <v>5</v>
      </c>
      <c r="F23" s="255">
        <v>6</v>
      </c>
      <c r="G23" s="255">
        <v>5</v>
      </c>
      <c r="H23" s="255">
        <v>6</v>
      </c>
      <c r="I23" s="255">
        <v>5</v>
      </c>
      <c r="J23" s="255">
        <v>7</v>
      </c>
      <c r="K23" s="255">
        <v>7</v>
      </c>
      <c r="L23" s="255">
        <f>SUM(D23:K23)</f>
        <v>59</v>
      </c>
      <c r="M23" s="255">
        <v>39</v>
      </c>
      <c r="N23" s="255">
        <f>L23+M23</f>
        <v>98</v>
      </c>
    </row>
  </sheetData>
  <mergeCells count="28">
    <mergeCell ref="J3:N3"/>
    <mergeCell ref="J5:N5"/>
    <mergeCell ref="J6:N6"/>
    <mergeCell ref="J4:N4"/>
    <mergeCell ref="B23:C23"/>
    <mergeCell ref="N20:N21"/>
    <mergeCell ref="D11:L11"/>
    <mergeCell ref="B13:C13"/>
    <mergeCell ref="B14:C14"/>
    <mergeCell ref="B15:C15"/>
    <mergeCell ref="B16:C16"/>
    <mergeCell ref="D20:L20"/>
    <mergeCell ref="M20:M21"/>
    <mergeCell ref="B22:C22"/>
    <mergeCell ref="J7:N7"/>
    <mergeCell ref="D7:F7"/>
    <mergeCell ref="H3:I3"/>
    <mergeCell ref="H7:I7"/>
    <mergeCell ref="H6:I6"/>
    <mergeCell ref="H5:I5"/>
    <mergeCell ref="B7:C7"/>
    <mergeCell ref="H4:I4"/>
    <mergeCell ref="B3:C3"/>
    <mergeCell ref="B4:C6"/>
    <mergeCell ref="D3:F3"/>
    <mergeCell ref="D4:F4"/>
    <mergeCell ref="D5:F5"/>
    <mergeCell ref="D6:F6"/>
  </mergeCells>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明朝,標準"－１９－</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5778F-D2AE-41CB-ABBD-D122B87E3DA9}">
  <sheetPr>
    <pageSetUpPr fitToPage="1"/>
  </sheetPr>
  <dimension ref="A1:O36"/>
  <sheetViews>
    <sheetView view="pageLayout" zoomScaleNormal="100" zoomScaleSheetLayoutView="100" workbookViewId="0">
      <selection activeCell="H9" sqref="H9"/>
    </sheetView>
  </sheetViews>
  <sheetFormatPr defaultColWidth="9" defaultRowHeight="14.4"/>
  <cols>
    <col min="1" max="1" width="1.88671875" style="3" customWidth="1"/>
    <col min="2" max="2" width="6.109375" style="3" customWidth="1"/>
    <col min="3" max="3" width="12.5546875" style="3" customWidth="1"/>
    <col min="4" max="4" width="17.33203125" style="3" customWidth="1"/>
    <col min="5" max="5" width="8" style="3" customWidth="1"/>
    <col min="6" max="6" width="8.5546875" style="3" customWidth="1"/>
    <col min="7" max="7" width="12.77734375" style="3" customWidth="1"/>
    <col min="8" max="8" width="3.77734375" style="3" customWidth="1"/>
    <col min="9" max="9" width="16.88671875" style="3" customWidth="1"/>
    <col min="10" max="10" width="8" style="3" customWidth="1"/>
    <col min="11" max="11" width="5.44140625" style="3" customWidth="1"/>
    <col min="12" max="12" width="12.88671875" style="3" customWidth="1"/>
    <col min="13" max="13" width="15.33203125" style="3" customWidth="1"/>
    <col min="14" max="14" width="10" style="3" customWidth="1"/>
    <col min="15" max="15" width="5.44140625" style="3" customWidth="1"/>
    <col min="16" max="16384" width="9" style="3"/>
  </cols>
  <sheetData>
    <row r="1" spans="1:15" ht="17.05" customHeight="1">
      <c r="A1" s="525" t="s">
        <v>1699</v>
      </c>
    </row>
    <row r="2" spans="1:15" ht="17.05" customHeight="1">
      <c r="A2" s="160"/>
      <c r="B2" s="160"/>
      <c r="C2" s="160"/>
      <c r="D2" s="160"/>
      <c r="E2" s="160"/>
      <c r="F2" s="160"/>
      <c r="G2" s="160"/>
      <c r="H2" s="160"/>
      <c r="I2" s="160"/>
      <c r="J2" s="160"/>
      <c r="K2" s="160"/>
      <c r="L2" s="160"/>
      <c r="M2" s="160"/>
      <c r="N2" s="160"/>
    </row>
    <row r="3" spans="1:15" ht="17.05" customHeight="1">
      <c r="A3" s="3" t="s">
        <v>1450</v>
      </c>
    </row>
    <row r="4" spans="1:15" ht="17.05" customHeight="1">
      <c r="A4" s="502" t="s">
        <v>1972</v>
      </c>
    </row>
    <row r="5" spans="1:15" ht="17.05" customHeight="1">
      <c r="A5" s="502" t="s">
        <v>1702</v>
      </c>
    </row>
    <row r="6" spans="1:15" ht="17.05" customHeight="1">
      <c r="A6" s="3" t="s">
        <v>1700</v>
      </c>
    </row>
    <row r="7" spans="1:15" ht="17.05" customHeight="1">
      <c r="A7" s="3" t="s">
        <v>1455</v>
      </c>
    </row>
    <row r="8" spans="1:15" ht="17.05" customHeight="1"/>
    <row r="9" spans="1:15" ht="17.05" customHeight="1">
      <c r="A9" s="3" t="s">
        <v>1820</v>
      </c>
    </row>
    <row r="10" spans="1:15" ht="17.05" customHeight="1">
      <c r="B10" s="161" t="s">
        <v>368</v>
      </c>
      <c r="C10" s="162"/>
      <c r="D10" s="162" t="s">
        <v>369</v>
      </c>
      <c r="E10" s="163" t="s">
        <v>1091</v>
      </c>
      <c r="F10" s="162" t="s">
        <v>1821</v>
      </c>
      <c r="G10" s="162"/>
      <c r="H10" s="162"/>
      <c r="I10" s="164"/>
      <c r="J10" s="164"/>
      <c r="K10" s="164"/>
      <c r="L10" s="164"/>
      <c r="M10" s="164"/>
      <c r="N10" s="164"/>
      <c r="O10" s="165"/>
    </row>
    <row r="11" spans="1:15" ht="17.05" customHeight="1">
      <c r="B11" s="166"/>
      <c r="C11" s="753" t="s">
        <v>370</v>
      </c>
      <c r="D11" s="754"/>
      <c r="E11" s="754"/>
      <c r="F11" s="755"/>
      <c r="G11" s="753" t="s">
        <v>1090</v>
      </c>
      <c r="H11" s="754"/>
      <c r="I11" s="754"/>
      <c r="J11" s="754"/>
      <c r="K11" s="755"/>
      <c r="L11" s="753" t="s">
        <v>1710</v>
      </c>
      <c r="M11" s="754"/>
      <c r="N11" s="754"/>
      <c r="O11" s="756"/>
    </row>
    <row r="12" spans="1:15" ht="17.05" customHeight="1">
      <c r="B12" s="166"/>
      <c r="D12" s="529"/>
      <c r="E12" s="530"/>
      <c r="F12" s="531"/>
      <c r="G12" s="757" t="s">
        <v>1711</v>
      </c>
      <c r="H12" s="758"/>
      <c r="I12" s="759" t="s">
        <v>1217</v>
      </c>
      <c r="J12" s="760" t="s">
        <v>1456</v>
      </c>
      <c r="K12" s="762" t="s">
        <v>1092</v>
      </c>
      <c r="L12" s="529" t="s">
        <v>1218</v>
      </c>
      <c r="M12" s="529" t="s">
        <v>1219</v>
      </c>
      <c r="N12" s="3" t="s">
        <v>1703</v>
      </c>
      <c r="O12" s="434" t="s">
        <v>1451</v>
      </c>
    </row>
    <row r="13" spans="1:15" ht="17.05" customHeight="1">
      <c r="B13" s="166"/>
      <c r="C13" s="526"/>
      <c r="E13" s="170"/>
      <c r="F13" s="527"/>
      <c r="G13" s="764" t="s">
        <v>1712</v>
      </c>
      <c r="H13" s="750"/>
      <c r="I13" s="749"/>
      <c r="J13" s="761"/>
      <c r="K13" s="763"/>
      <c r="L13" s="168"/>
      <c r="M13" s="169"/>
      <c r="O13" s="434"/>
    </row>
    <row r="14" spans="1:15" ht="17.05" customHeight="1">
      <c r="B14" s="166"/>
      <c r="C14" s="532"/>
      <c r="D14" s="533"/>
      <c r="E14" s="534"/>
      <c r="F14" s="527"/>
      <c r="G14" s="749"/>
      <c r="H14" s="750"/>
      <c r="I14" s="169"/>
      <c r="K14" s="226"/>
      <c r="L14" s="169"/>
      <c r="M14" s="169"/>
      <c r="O14" s="434"/>
    </row>
    <row r="15" spans="1:15" ht="17.05" customHeight="1">
      <c r="B15" s="171"/>
      <c r="D15" s="3" t="s">
        <v>372</v>
      </c>
      <c r="E15" s="226" t="s">
        <v>1452</v>
      </c>
      <c r="F15" s="172" t="s">
        <v>1970</v>
      </c>
      <c r="G15" s="173"/>
      <c r="H15" s="173"/>
      <c r="I15" s="173"/>
      <c r="J15" s="173"/>
      <c r="K15" s="172"/>
      <c r="L15" s="173"/>
      <c r="M15" s="173"/>
      <c r="N15" s="433"/>
      <c r="O15" s="435"/>
    </row>
    <row r="16" spans="1:15" ht="17.05" customHeight="1">
      <c r="B16" s="166"/>
      <c r="C16" s="535"/>
      <c r="D16" s="535"/>
      <c r="E16" s="536"/>
      <c r="F16" s="527"/>
      <c r="G16" s="751"/>
      <c r="H16" s="752"/>
      <c r="I16" s="169"/>
      <c r="K16" s="226"/>
      <c r="L16" s="179"/>
      <c r="M16" s="169"/>
      <c r="O16" s="434"/>
    </row>
    <row r="17" spans="1:15" ht="17.05" customHeight="1">
      <c r="B17" s="161" t="s">
        <v>373</v>
      </c>
      <c r="C17" s="164"/>
      <c r="D17" s="164" t="s">
        <v>372</v>
      </c>
      <c r="E17" s="174" t="s">
        <v>1453</v>
      </c>
      <c r="F17" s="174" t="s">
        <v>1822</v>
      </c>
      <c r="G17" s="164"/>
      <c r="H17" s="164"/>
      <c r="I17" s="164"/>
      <c r="J17" s="164"/>
      <c r="K17" s="174"/>
      <c r="L17" s="164"/>
      <c r="M17" s="164"/>
      <c r="N17" s="164"/>
      <c r="O17" s="436"/>
    </row>
    <row r="18" spans="1:15" ht="17.05" customHeight="1">
      <c r="B18" s="537"/>
      <c r="C18" s="538"/>
      <c r="D18" s="175"/>
      <c r="E18" s="172"/>
      <c r="F18" s="539"/>
      <c r="G18" s="534"/>
      <c r="H18" s="533"/>
      <c r="I18" s="175"/>
      <c r="J18" s="533"/>
      <c r="K18" s="540"/>
      <c r="L18" s="175"/>
      <c r="M18" s="175"/>
      <c r="N18" s="533"/>
      <c r="O18" s="541"/>
    </row>
    <row r="19" spans="1:15" ht="17.05" customHeight="1">
      <c r="B19" s="176" t="s">
        <v>374</v>
      </c>
      <c r="C19" s="177"/>
      <c r="D19" s="178"/>
      <c r="E19" s="178" t="s">
        <v>1091</v>
      </c>
      <c r="F19" s="178" t="s">
        <v>1971</v>
      </c>
      <c r="G19" s="177"/>
      <c r="H19" s="177"/>
      <c r="I19" s="177"/>
      <c r="J19" s="177"/>
      <c r="K19" s="178"/>
      <c r="L19" s="179"/>
      <c r="M19" s="177"/>
      <c r="N19" s="177"/>
      <c r="O19" s="437"/>
    </row>
    <row r="20" spans="1:15" ht="17.05" customHeight="1">
      <c r="A20" s="13"/>
      <c r="B20" s="13" t="s">
        <v>1823</v>
      </c>
      <c r="C20" s="160"/>
      <c r="D20" s="160"/>
      <c r="E20" s="160"/>
      <c r="F20" s="160"/>
      <c r="G20" s="160"/>
      <c r="H20" s="160"/>
      <c r="I20" s="160"/>
      <c r="J20" s="160"/>
      <c r="K20" s="160"/>
      <c r="L20" s="160"/>
      <c r="M20" s="160"/>
      <c r="N20" s="160"/>
      <c r="O20" s="160"/>
    </row>
    <row r="21" spans="1:15" ht="17.05" customHeight="1"/>
    <row r="22" spans="1:15" ht="17.05" customHeight="1">
      <c r="A22" s="160" t="s">
        <v>375</v>
      </c>
      <c r="O22" s="160"/>
    </row>
    <row r="23" spans="1:15" ht="17.05" customHeight="1">
      <c r="A23" s="3" t="s">
        <v>1698</v>
      </c>
      <c r="M23" s="502" t="s">
        <v>1454</v>
      </c>
      <c r="O23" s="160"/>
    </row>
    <row r="24" spans="1:15" s="542" customFormat="1" ht="17.05" customHeight="1"/>
    <row r="25" spans="1:15" s="542" customFormat="1" ht="17.05" customHeight="1"/>
    <row r="26" spans="1:15" ht="17.05" customHeight="1">
      <c r="B26" s="180" t="s">
        <v>376</v>
      </c>
    </row>
    <row r="27" spans="1:15" ht="17.05" customHeight="1">
      <c r="C27" s="181" t="s">
        <v>377</v>
      </c>
      <c r="D27" s="502" t="s">
        <v>1969</v>
      </c>
      <c r="G27" s="181" t="s">
        <v>378</v>
      </c>
      <c r="I27" s="13" t="s">
        <v>1457</v>
      </c>
      <c r="J27" s="181"/>
      <c r="K27" s="181"/>
      <c r="L27" s="3" t="s">
        <v>874</v>
      </c>
    </row>
    <row r="28" spans="1:15" ht="17.05" customHeight="1">
      <c r="C28" s="181" t="s">
        <v>379</v>
      </c>
      <c r="D28" s="3" t="s">
        <v>380</v>
      </c>
      <c r="G28" s="181"/>
      <c r="I28" s="3" t="s">
        <v>1458</v>
      </c>
      <c r="J28" s="181"/>
      <c r="K28" s="181"/>
      <c r="L28" s="3" t="s">
        <v>878</v>
      </c>
    </row>
    <row r="29" spans="1:15" ht="17.05" customHeight="1">
      <c r="C29" s="181" t="s">
        <v>381</v>
      </c>
      <c r="D29" s="3" t="s">
        <v>1824</v>
      </c>
      <c r="G29" s="181" t="s">
        <v>382</v>
      </c>
      <c r="I29" s="3" t="s">
        <v>1459</v>
      </c>
      <c r="J29" s="181"/>
      <c r="K29" s="181"/>
      <c r="L29" s="3" t="s">
        <v>1825</v>
      </c>
    </row>
    <row r="30" spans="1:15" ht="17.05" customHeight="1">
      <c r="C30" s="181"/>
      <c r="D30" s="3" t="s">
        <v>1826</v>
      </c>
      <c r="I30" s="3" t="s">
        <v>1713</v>
      </c>
      <c r="J30" s="181"/>
      <c r="K30" s="181"/>
      <c r="M30" s="3" t="s">
        <v>1890</v>
      </c>
    </row>
    <row r="31" spans="1:15" ht="17.05" customHeight="1">
      <c r="C31" s="181"/>
      <c r="D31" s="3" t="s">
        <v>383</v>
      </c>
      <c r="I31" s="3" t="s">
        <v>1891</v>
      </c>
      <c r="J31" s="181"/>
      <c r="K31" s="181"/>
      <c r="L31" s="3" t="s">
        <v>876</v>
      </c>
    </row>
    <row r="32" spans="1:15" ht="17.05" customHeight="1">
      <c r="C32" s="181"/>
      <c r="D32" s="3" t="s">
        <v>384</v>
      </c>
      <c r="I32" s="3" t="s">
        <v>1714</v>
      </c>
      <c r="J32" s="181"/>
      <c r="K32" s="181"/>
      <c r="L32" s="3" t="s">
        <v>877</v>
      </c>
    </row>
    <row r="33" spans="3:12" ht="17.05" customHeight="1">
      <c r="C33" s="181" t="s">
        <v>385</v>
      </c>
      <c r="D33" s="3" t="s">
        <v>386</v>
      </c>
      <c r="I33" s="3" t="s">
        <v>1715</v>
      </c>
      <c r="J33" s="181"/>
      <c r="K33" s="181"/>
      <c r="L33" s="261" t="s">
        <v>875</v>
      </c>
    </row>
    <row r="34" spans="3:12" ht="17.05" customHeight="1">
      <c r="C34" s="181" t="s">
        <v>387</v>
      </c>
      <c r="D34" s="3" t="s">
        <v>1716</v>
      </c>
      <c r="I34" s="3" t="s">
        <v>1717</v>
      </c>
      <c r="J34" s="181"/>
      <c r="K34" s="181"/>
    </row>
    <row r="35" spans="3:12" ht="17.05" customHeight="1">
      <c r="C35" s="181" t="s">
        <v>388</v>
      </c>
      <c r="D35" s="182" t="s">
        <v>1718</v>
      </c>
      <c r="I35" s="3" t="s">
        <v>1719</v>
      </c>
      <c r="J35" s="181"/>
      <c r="K35" s="181"/>
    </row>
    <row r="36" spans="3:12" ht="15.75" customHeight="1"/>
  </sheetData>
  <mergeCells count="10">
    <mergeCell ref="G14:H14"/>
    <mergeCell ref="G16:H16"/>
    <mergeCell ref="C11:F11"/>
    <mergeCell ref="G11:K11"/>
    <mergeCell ref="L11:O11"/>
    <mergeCell ref="G12:H12"/>
    <mergeCell ref="I12:I13"/>
    <mergeCell ref="J12:J13"/>
    <mergeCell ref="K12:K13"/>
    <mergeCell ref="G13:H13"/>
  </mergeCells>
  <phoneticPr fontId="4"/>
  <pageMargins left="0.78740157480314965" right="0.39370078740157483" top="0.39370078740157483" bottom="0.39370078740157483" header="0" footer="0"/>
  <pageSetup paperSize="9" scale="94" orientation="landscape" r:id="rId1"/>
  <headerFooter scaleWithDoc="0" alignWithMargins="0">
    <oddFooter>&amp;C&amp;"ＭＳ 明朝,標準"－２０－</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pageSetUpPr fitToPage="1"/>
  </sheetPr>
  <dimension ref="B1:O47"/>
  <sheetViews>
    <sheetView showGridLines="0" view="pageLayout" zoomScaleNormal="100" workbookViewId="0">
      <selection activeCell="I27" sqref="I27"/>
    </sheetView>
  </sheetViews>
  <sheetFormatPr defaultColWidth="9" defaultRowHeight="15.05"/>
  <cols>
    <col min="1" max="1" width="5.77734375" style="183" customWidth="1"/>
    <col min="2" max="2" width="10.44140625" style="183" customWidth="1"/>
    <col min="3" max="4" width="5.109375" style="183" customWidth="1"/>
    <col min="5" max="6" width="10.6640625" style="183" customWidth="1"/>
    <col min="7" max="8" width="5.21875" style="183" customWidth="1"/>
    <col min="9" max="9" width="3.44140625" style="183" customWidth="1"/>
    <col min="10" max="10" width="3.21875" style="183" customWidth="1"/>
    <col min="11" max="11" width="3.77734375" style="183" customWidth="1"/>
    <col min="12" max="14" width="10.6640625" style="183" customWidth="1"/>
    <col min="15" max="15" width="12.6640625" style="183" customWidth="1"/>
    <col min="16" max="16" width="14.109375" style="183" customWidth="1"/>
    <col min="17" max="21" width="21" style="183" customWidth="1"/>
    <col min="22" max="16384" width="9" style="183"/>
  </cols>
  <sheetData>
    <row r="1" spans="2:15" ht="20.3" customHeight="1">
      <c r="B1" s="184" t="s">
        <v>389</v>
      </c>
      <c r="C1" s="148"/>
    </row>
    <row r="2" spans="2:15" ht="20.3" customHeight="1">
      <c r="B2" s="184"/>
      <c r="C2" s="148"/>
    </row>
    <row r="3" spans="2:15" ht="20.3" customHeight="1">
      <c r="B3" s="148" t="s">
        <v>1684</v>
      </c>
      <c r="C3" s="148"/>
    </row>
    <row r="4" spans="2:15" ht="20.3" customHeight="1">
      <c r="B4" s="148" t="s">
        <v>879</v>
      </c>
      <c r="C4" s="148"/>
      <c r="F4" s="262" t="s">
        <v>390</v>
      </c>
      <c r="G4" s="262"/>
    </row>
    <row r="5" spans="2:15" ht="20.3" customHeight="1">
      <c r="B5" s="148" t="s">
        <v>880</v>
      </c>
      <c r="C5" s="148"/>
      <c r="F5" s="148" t="s">
        <v>881</v>
      </c>
      <c r="G5" s="148"/>
    </row>
    <row r="6" spans="2:15" ht="20.3" customHeight="1">
      <c r="B6" s="148" t="s">
        <v>882</v>
      </c>
      <c r="C6" s="148"/>
      <c r="F6" s="148" t="s">
        <v>883</v>
      </c>
      <c r="G6" s="148"/>
    </row>
    <row r="7" spans="2:15" ht="20.3" customHeight="1">
      <c r="B7" s="392" t="s">
        <v>391</v>
      </c>
      <c r="C7" s="767" t="s">
        <v>1686</v>
      </c>
      <c r="D7" s="767"/>
      <c r="E7" s="767"/>
      <c r="F7" s="767"/>
      <c r="G7" s="767"/>
      <c r="H7" s="767"/>
      <c r="I7" s="767"/>
      <c r="J7" s="767"/>
      <c r="K7" s="767"/>
      <c r="L7" s="767"/>
      <c r="M7" s="767"/>
      <c r="N7" s="767"/>
      <c r="O7" s="392" t="s">
        <v>392</v>
      </c>
    </row>
    <row r="8" spans="2:15" ht="20.3" customHeight="1">
      <c r="B8" s="392" t="s">
        <v>1683</v>
      </c>
      <c r="C8" s="767" t="s">
        <v>393</v>
      </c>
      <c r="D8" s="767"/>
      <c r="E8" s="392">
        <v>2140</v>
      </c>
      <c r="F8" s="392">
        <v>2182</v>
      </c>
      <c r="G8" s="770" t="s">
        <v>394</v>
      </c>
      <c r="H8" s="771"/>
      <c r="I8" s="770">
        <v>4411</v>
      </c>
      <c r="J8" s="772"/>
      <c r="K8" s="771"/>
      <c r="L8" s="392">
        <v>4420</v>
      </c>
      <c r="M8" s="392">
        <v>8794</v>
      </c>
      <c r="N8" s="392">
        <v>8740</v>
      </c>
      <c r="O8" s="392" t="s">
        <v>1679</v>
      </c>
    </row>
    <row r="9" spans="2:15" ht="20.3" customHeight="1">
      <c r="B9" s="185"/>
      <c r="C9" s="185"/>
      <c r="D9" s="185"/>
      <c r="E9" s="185"/>
      <c r="F9" s="185"/>
      <c r="G9" s="185"/>
      <c r="H9" s="185"/>
      <c r="I9" s="185"/>
      <c r="J9" s="185"/>
      <c r="K9" s="185"/>
      <c r="L9" s="185"/>
      <c r="M9" s="185"/>
      <c r="N9" s="185"/>
      <c r="O9" s="185"/>
    </row>
    <row r="10" spans="2:15" ht="20.3" customHeight="1">
      <c r="B10" s="148" t="s">
        <v>395</v>
      </c>
      <c r="C10" s="148"/>
      <c r="D10" s="768" t="s">
        <v>1465</v>
      </c>
      <c r="E10" s="769"/>
      <c r="F10" s="438" t="s">
        <v>1680</v>
      </c>
      <c r="G10" s="148"/>
      <c r="J10" s="183" t="s">
        <v>1460</v>
      </c>
      <c r="L10" s="438" t="s">
        <v>1681</v>
      </c>
      <c r="N10" s="183" t="s">
        <v>1468</v>
      </c>
    </row>
    <row r="11" spans="2:15" ht="20.3" customHeight="1">
      <c r="D11" s="768" t="s">
        <v>1466</v>
      </c>
      <c r="E11" s="769"/>
      <c r="F11" s="503" t="s">
        <v>1464</v>
      </c>
      <c r="G11" s="148"/>
      <c r="J11" s="183" t="s">
        <v>1461</v>
      </c>
      <c r="L11" s="503" t="s">
        <v>1467</v>
      </c>
      <c r="N11" s="776" t="s">
        <v>1468</v>
      </c>
    </row>
    <row r="12" spans="2:15" ht="20.3" customHeight="1">
      <c r="D12" s="769" t="s">
        <v>396</v>
      </c>
      <c r="E12" s="769"/>
      <c r="F12" s="503" t="s">
        <v>1462</v>
      </c>
      <c r="G12" s="148"/>
      <c r="J12" s="183" t="s">
        <v>1463</v>
      </c>
      <c r="L12" s="183" t="s">
        <v>1685</v>
      </c>
      <c r="N12" s="776"/>
    </row>
    <row r="13" spans="2:15" ht="20.3" customHeight="1">
      <c r="D13" s="262"/>
      <c r="E13" s="262"/>
      <c r="F13" s="503"/>
      <c r="G13" s="148"/>
      <c r="N13" s="528"/>
    </row>
    <row r="14" spans="2:15" ht="20.3" customHeight="1">
      <c r="B14" s="504" t="s">
        <v>1469</v>
      </c>
    </row>
    <row r="15" spans="2:15" ht="20.3" customHeight="1">
      <c r="B15" s="504"/>
    </row>
    <row r="16" spans="2:15" ht="20.3" customHeight="1">
      <c r="B16" s="504" t="s">
        <v>1675</v>
      </c>
    </row>
    <row r="17" spans="2:14" ht="20.3" customHeight="1">
      <c r="B17" s="765" t="s">
        <v>397</v>
      </c>
      <c r="C17" s="765"/>
      <c r="D17" s="765"/>
      <c r="E17" s="765"/>
      <c r="F17" s="383" t="s">
        <v>398</v>
      </c>
      <c r="G17" s="773" t="s">
        <v>399</v>
      </c>
      <c r="H17" s="774"/>
      <c r="I17" s="774"/>
      <c r="J17" s="775"/>
    </row>
    <row r="18" spans="2:14" ht="20.3" customHeight="1">
      <c r="B18" s="765" t="s">
        <v>1682</v>
      </c>
      <c r="C18" s="766" t="s">
        <v>400</v>
      </c>
      <c r="D18" s="766"/>
      <c r="E18" s="766"/>
      <c r="F18" s="260">
        <v>374</v>
      </c>
      <c r="G18" s="389">
        <v>12</v>
      </c>
      <c r="H18" s="391" t="s">
        <v>1220</v>
      </c>
      <c r="I18" s="390" t="s">
        <v>1440</v>
      </c>
      <c r="J18" s="393" t="s">
        <v>1221</v>
      </c>
      <c r="N18" s="394"/>
    </row>
    <row r="19" spans="2:14" ht="20.3" customHeight="1">
      <c r="B19" s="765"/>
      <c r="C19" s="766" t="s">
        <v>401</v>
      </c>
      <c r="D19" s="766"/>
      <c r="E19" s="766"/>
      <c r="F19" s="260">
        <v>1072</v>
      </c>
      <c r="G19" s="389">
        <v>121</v>
      </c>
      <c r="H19" s="391" t="s">
        <v>1220</v>
      </c>
      <c r="I19" s="390" t="s">
        <v>1470</v>
      </c>
      <c r="J19" s="393" t="s">
        <v>1221</v>
      </c>
    </row>
    <row r="20" spans="2:14" ht="20.3" customHeight="1">
      <c r="B20" s="765"/>
      <c r="C20" s="766" t="s">
        <v>402</v>
      </c>
      <c r="D20" s="766"/>
      <c r="E20" s="766"/>
      <c r="F20" s="260">
        <v>1095</v>
      </c>
      <c r="G20" s="389">
        <v>36</v>
      </c>
      <c r="H20" s="391" t="s">
        <v>1220</v>
      </c>
      <c r="I20" s="390" t="s">
        <v>1440</v>
      </c>
      <c r="J20" s="393" t="s">
        <v>1221</v>
      </c>
    </row>
    <row r="21" spans="2:14" ht="20.3" customHeight="1">
      <c r="B21" s="765"/>
      <c r="C21" s="766" t="s">
        <v>403</v>
      </c>
      <c r="D21" s="766"/>
      <c r="E21" s="766"/>
      <c r="F21" s="260">
        <v>2131</v>
      </c>
      <c r="G21" s="389">
        <v>107</v>
      </c>
      <c r="H21" s="391" t="s">
        <v>1220</v>
      </c>
      <c r="I21" s="390" t="s">
        <v>1471</v>
      </c>
      <c r="J21" s="393" t="s">
        <v>1221</v>
      </c>
    </row>
    <row r="22" spans="2:14" ht="20.3" customHeight="1">
      <c r="B22" s="765"/>
      <c r="C22" s="766" t="s">
        <v>404</v>
      </c>
      <c r="D22" s="766"/>
      <c r="E22" s="766"/>
      <c r="F22" s="260">
        <v>2</v>
      </c>
      <c r="G22" s="389"/>
      <c r="H22" s="391"/>
      <c r="I22" s="390" t="s">
        <v>1472</v>
      </c>
      <c r="J22" s="393" t="s">
        <v>1221</v>
      </c>
    </row>
    <row r="23" spans="2:14" ht="20.3" customHeight="1">
      <c r="B23" s="765"/>
      <c r="C23" s="766" t="s">
        <v>405</v>
      </c>
      <c r="D23" s="766"/>
      <c r="E23" s="766"/>
      <c r="F23" s="260">
        <v>4674</v>
      </c>
      <c r="G23" s="389">
        <v>277</v>
      </c>
      <c r="H23" s="391" t="s">
        <v>1220</v>
      </c>
      <c r="I23" s="390" t="s">
        <v>1473</v>
      </c>
      <c r="J23" s="393" t="s">
        <v>1221</v>
      </c>
      <c r="N23" s="256"/>
    </row>
    <row r="24" spans="2:14" ht="20.3" customHeight="1">
      <c r="B24" s="765" t="s">
        <v>884</v>
      </c>
      <c r="C24" s="765"/>
      <c r="D24" s="765"/>
      <c r="E24" s="765"/>
      <c r="F24" s="260">
        <v>9438</v>
      </c>
      <c r="G24" s="389">
        <v>440</v>
      </c>
      <c r="H24" s="391" t="s">
        <v>1220</v>
      </c>
      <c r="I24" s="390" t="s">
        <v>1471</v>
      </c>
      <c r="J24" s="393" t="s">
        <v>1221</v>
      </c>
    </row>
    <row r="25" spans="2:14" ht="20.3" customHeight="1">
      <c r="B25" s="765" t="s">
        <v>885</v>
      </c>
      <c r="C25" s="765"/>
      <c r="D25" s="765"/>
      <c r="E25" s="765"/>
      <c r="F25" s="260">
        <v>14112</v>
      </c>
      <c r="G25" s="389">
        <v>718</v>
      </c>
      <c r="H25" s="391" t="s">
        <v>1220</v>
      </c>
      <c r="I25" s="390" t="s">
        <v>1215</v>
      </c>
      <c r="J25" s="393" t="s">
        <v>1221</v>
      </c>
    </row>
    <row r="26" spans="2:14" ht="17.2" customHeight="1"/>
    <row r="27" spans="2:14" ht="15.75" customHeight="1"/>
    <row r="28" spans="2:14" ht="15.75" customHeight="1"/>
    <row r="29" spans="2:14" ht="15.75" customHeight="1"/>
    <row r="30" spans="2:14" ht="15.75" customHeight="1"/>
    <row r="31" spans="2:14" ht="15.75" customHeight="1"/>
    <row r="32" spans="2: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7" ht="15.75" customHeight="1"/>
  </sheetData>
  <mergeCells count="19">
    <mergeCell ref="B17:E17"/>
    <mergeCell ref="C7:N7"/>
    <mergeCell ref="C8:D8"/>
    <mergeCell ref="D10:E10"/>
    <mergeCell ref="D11:E11"/>
    <mergeCell ref="D12:E12"/>
    <mergeCell ref="G8:H8"/>
    <mergeCell ref="I8:K8"/>
    <mergeCell ref="G17:J17"/>
    <mergeCell ref="N11:N12"/>
    <mergeCell ref="B25:E25"/>
    <mergeCell ref="B18:B23"/>
    <mergeCell ref="C18:E18"/>
    <mergeCell ref="C19:E19"/>
    <mergeCell ref="C20:E20"/>
    <mergeCell ref="C21:E21"/>
    <mergeCell ref="C22:E22"/>
    <mergeCell ref="C23:E23"/>
    <mergeCell ref="B24:E24"/>
  </mergeCells>
  <phoneticPr fontId="4"/>
  <pageMargins left="0.78740157480314965" right="0.39370078740157483" top="0.39370078740157483" bottom="0.39370078740157483" header="0" footer="0"/>
  <pageSetup paperSize="9" orientation="landscape" horizontalDpi="4294967292" verticalDpi="1200" r:id="rId1"/>
  <headerFooter scaleWithDoc="0" alignWithMargins="0">
    <oddFooter>&amp;C&amp;"ＭＳ 明朝,標準"－２１－</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pageSetUpPr fitToPage="1"/>
  </sheetPr>
  <dimension ref="A1:I21"/>
  <sheetViews>
    <sheetView view="pageLayout" zoomScaleNormal="100" workbookViewId="0">
      <selection activeCell="I11" sqref="I11:I12"/>
    </sheetView>
  </sheetViews>
  <sheetFormatPr defaultColWidth="9" defaultRowHeight="14.4"/>
  <cols>
    <col min="1" max="1" width="2.109375" style="9" customWidth="1"/>
    <col min="2" max="2" width="18" style="9" customWidth="1"/>
    <col min="3" max="3" width="2.109375" style="9" customWidth="1"/>
    <col min="4" max="5" width="12.44140625" style="9" customWidth="1"/>
    <col min="6" max="9" width="21.33203125" style="9" customWidth="1"/>
    <col min="10" max="16384" width="9" style="9"/>
  </cols>
  <sheetData>
    <row r="1" spans="1:9" ht="19" customHeight="1"/>
    <row r="2" spans="1:9" ht="18" customHeight="1"/>
    <row r="3" spans="1:9" ht="20" customHeight="1">
      <c r="B3" s="186" t="s">
        <v>1827</v>
      </c>
      <c r="C3" s="186"/>
      <c r="D3" s="186"/>
      <c r="E3" s="186"/>
      <c r="F3" s="186"/>
      <c r="G3" s="186"/>
      <c r="H3" s="186"/>
      <c r="I3" s="186"/>
    </row>
    <row r="4" spans="1:9" ht="20" customHeight="1">
      <c r="A4" s="381"/>
      <c r="B4" s="395" t="s">
        <v>406</v>
      </c>
      <c r="C4" s="188"/>
      <c r="D4" s="777" t="s">
        <v>407</v>
      </c>
      <c r="E4" s="778"/>
      <c r="F4" s="190" t="s">
        <v>408</v>
      </c>
      <c r="G4" s="190" t="s">
        <v>409</v>
      </c>
      <c r="H4" s="190" t="s">
        <v>410</v>
      </c>
      <c r="I4" s="190" t="s">
        <v>411</v>
      </c>
    </row>
    <row r="5" spans="1:9" ht="20" customHeight="1">
      <c r="A5" s="381"/>
      <c r="B5" s="187" t="s">
        <v>412</v>
      </c>
      <c r="C5" s="188"/>
      <c r="D5" s="779">
        <v>22370</v>
      </c>
      <c r="E5" s="780"/>
      <c r="F5" s="189">
        <v>24007</v>
      </c>
      <c r="G5" s="189">
        <v>26243</v>
      </c>
      <c r="H5" s="189">
        <v>27310</v>
      </c>
      <c r="I5" s="189">
        <v>28669</v>
      </c>
    </row>
    <row r="6" spans="1:9" ht="20" customHeight="1">
      <c r="A6" s="381"/>
      <c r="B6" s="187" t="s">
        <v>413</v>
      </c>
      <c r="C6" s="188"/>
      <c r="D6" s="777" t="s">
        <v>414</v>
      </c>
      <c r="E6" s="778"/>
      <c r="F6" s="190" t="s">
        <v>415</v>
      </c>
      <c r="G6" s="190" t="s">
        <v>416</v>
      </c>
      <c r="H6" s="190" t="s">
        <v>417</v>
      </c>
      <c r="I6" s="190" t="s">
        <v>418</v>
      </c>
    </row>
    <row r="7" spans="1:9" ht="20" customHeight="1">
      <c r="A7" s="381"/>
      <c r="B7" s="187" t="s">
        <v>419</v>
      </c>
      <c r="C7" s="188"/>
      <c r="D7" s="777" t="s">
        <v>420</v>
      </c>
      <c r="E7" s="778"/>
      <c r="F7" s="190" t="s">
        <v>420</v>
      </c>
      <c r="G7" s="190" t="s">
        <v>420</v>
      </c>
      <c r="H7" s="190" t="s">
        <v>420</v>
      </c>
      <c r="I7" s="190" t="s">
        <v>420</v>
      </c>
    </row>
    <row r="8" spans="1:9" ht="20" customHeight="1">
      <c r="A8" s="381"/>
      <c r="B8" s="187" t="s">
        <v>1828</v>
      </c>
      <c r="C8" s="188"/>
      <c r="D8" s="777" t="s">
        <v>421</v>
      </c>
      <c r="E8" s="778"/>
      <c r="F8" s="190" t="s">
        <v>421</v>
      </c>
      <c r="G8" s="190" t="s">
        <v>422</v>
      </c>
      <c r="H8" s="190" t="s">
        <v>423</v>
      </c>
      <c r="I8" s="190" t="s">
        <v>424</v>
      </c>
    </row>
    <row r="9" spans="1:9" ht="20" customHeight="1">
      <c r="A9" s="381"/>
      <c r="B9" s="187" t="s">
        <v>425</v>
      </c>
      <c r="C9" s="188"/>
      <c r="D9" s="777" t="s">
        <v>426</v>
      </c>
      <c r="E9" s="778"/>
      <c r="F9" s="190" t="s">
        <v>426</v>
      </c>
      <c r="G9" s="190" t="s">
        <v>426</v>
      </c>
      <c r="H9" s="190" t="s">
        <v>426</v>
      </c>
      <c r="I9" s="190" t="s">
        <v>426</v>
      </c>
    </row>
    <row r="10" spans="1:9" ht="20" customHeight="1">
      <c r="A10" s="381"/>
      <c r="B10" s="187" t="s">
        <v>427</v>
      </c>
      <c r="C10" s="188"/>
      <c r="D10" s="784">
        <v>48</v>
      </c>
      <c r="E10" s="785"/>
      <c r="F10" s="191">
        <v>48</v>
      </c>
      <c r="G10" s="191">
        <v>50</v>
      </c>
      <c r="H10" s="191">
        <v>62</v>
      </c>
      <c r="I10" s="191">
        <v>16</v>
      </c>
    </row>
    <row r="11" spans="1:9" ht="20" customHeight="1">
      <c r="A11" s="382"/>
      <c r="B11" s="783" t="s">
        <v>428</v>
      </c>
      <c r="C11" s="192"/>
      <c r="D11" s="786" t="s">
        <v>1093</v>
      </c>
      <c r="E11" s="787"/>
      <c r="F11" s="781" t="s">
        <v>1094</v>
      </c>
      <c r="G11" s="781" t="s">
        <v>1095</v>
      </c>
      <c r="H11" s="781" t="s">
        <v>1096</v>
      </c>
      <c r="I11" s="781" t="s">
        <v>1097</v>
      </c>
    </row>
    <row r="12" spans="1:9" ht="20" customHeight="1">
      <c r="A12" s="154"/>
      <c r="B12" s="783"/>
      <c r="C12" s="396"/>
      <c r="D12" s="788"/>
      <c r="E12" s="789"/>
      <c r="F12" s="782"/>
      <c r="G12" s="782"/>
      <c r="H12" s="782"/>
      <c r="I12" s="782"/>
    </row>
    <row r="13" spans="1:9" ht="20" customHeight="1">
      <c r="B13" s="193"/>
      <c r="C13" s="193"/>
      <c r="D13" s="193"/>
    </row>
    <row r="14" spans="1:9" ht="20" customHeight="1">
      <c r="B14" s="193"/>
      <c r="C14" s="193"/>
      <c r="D14" s="193"/>
    </row>
    <row r="15" spans="1:9" ht="20" customHeight="1">
      <c r="C15" s="193"/>
      <c r="D15" s="193"/>
      <c r="F15" s="194" t="s">
        <v>1474</v>
      </c>
    </row>
    <row r="16" spans="1:9" ht="20" customHeight="1">
      <c r="A16" s="381"/>
      <c r="B16" s="395" t="s">
        <v>429</v>
      </c>
      <c r="C16" s="188"/>
      <c r="D16" s="777" t="s">
        <v>430</v>
      </c>
      <c r="E16" s="778"/>
      <c r="F16" s="190" t="s">
        <v>431</v>
      </c>
    </row>
    <row r="17" spans="1:6" ht="20" customHeight="1">
      <c r="A17" s="381"/>
      <c r="B17" s="187" t="s">
        <v>432</v>
      </c>
      <c r="C17" s="188"/>
      <c r="D17" s="397">
        <v>767</v>
      </c>
      <c r="E17" s="398" t="s">
        <v>1098</v>
      </c>
      <c r="F17" s="191"/>
    </row>
    <row r="18" spans="1:6" ht="20" customHeight="1">
      <c r="A18" s="381"/>
      <c r="B18" s="187" t="s">
        <v>433</v>
      </c>
      <c r="C18" s="188"/>
      <c r="D18" s="397">
        <v>1022</v>
      </c>
      <c r="E18" s="398" t="s">
        <v>1099</v>
      </c>
      <c r="F18" s="191"/>
    </row>
    <row r="19" spans="1:6" ht="20" customHeight="1">
      <c r="A19" s="381"/>
      <c r="B19" s="187" t="s">
        <v>434</v>
      </c>
      <c r="C19" s="188"/>
      <c r="D19" s="397">
        <v>1789</v>
      </c>
      <c r="E19" s="398" t="s">
        <v>1099</v>
      </c>
      <c r="F19" s="191"/>
    </row>
    <row r="20" spans="1:6" ht="20" customHeight="1">
      <c r="B20" s="195"/>
      <c r="C20" s="195"/>
      <c r="D20" s="195"/>
    </row>
    <row r="21" spans="1:6" ht="15.05" customHeight="1">
      <c r="B21" s="196"/>
      <c r="C21" s="196"/>
      <c r="D21" s="196"/>
    </row>
  </sheetData>
  <mergeCells count="14">
    <mergeCell ref="D4:E4"/>
    <mergeCell ref="I11:I12"/>
    <mergeCell ref="B11:B12"/>
    <mergeCell ref="F11:F12"/>
    <mergeCell ref="G11:G12"/>
    <mergeCell ref="H11:H12"/>
    <mergeCell ref="D10:E10"/>
    <mergeCell ref="D11:E12"/>
    <mergeCell ref="D16:E16"/>
    <mergeCell ref="D9:E9"/>
    <mergeCell ref="D5:E5"/>
    <mergeCell ref="D6:E6"/>
    <mergeCell ref="D7:E7"/>
    <mergeCell ref="D8:E8"/>
  </mergeCells>
  <phoneticPr fontId="4"/>
  <pageMargins left="0.78740157480314965" right="0.39370078740157483" top="0.39370078740157483" bottom="0.39370078740157483" header="0" footer="0"/>
  <pageSetup paperSize="9" orientation="landscape" horizontalDpi="4294967292" verticalDpi="1200" r:id="rId1"/>
  <headerFooter scaleWithDoc="0" alignWithMargins="0">
    <oddFooter>&amp;C&amp;"ＭＳ 明朝,標準"－２２－</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pageSetUpPr fitToPage="1"/>
  </sheetPr>
  <dimension ref="A1:AM29"/>
  <sheetViews>
    <sheetView view="pageLayout" zoomScaleNormal="100" workbookViewId="0">
      <selection activeCell="G25" sqref="G25:R26"/>
    </sheetView>
  </sheetViews>
  <sheetFormatPr defaultColWidth="9" defaultRowHeight="14.4"/>
  <cols>
    <col min="1" max="3" width="3.21875" style="13" customWidth="1"/>
    <col min="4" max="6" width="4.44140625" style="13" customWidth="1"/>
    <col min="7" max="7" width="1.21875" style="13" customWidth="1"/>
    <col min="8" max="10" width="3.33203125" style="13" customWidth="1"/>
    <col min="11" max="16" width="4" style="13" customWidth="1"/>
    <col min="17" max="18" width="5.33203125" style="13" customWidth="1"/>
    <col min="19" max="26" width="3.6640625" style="13" customWidth="1"/>
    <col min="27" max="29" width="3.21875" style="13" customWidth="1"/>
    <col min="30" max="31" width="3.6640625" style="13" customWidth="1"/>
    <col min="32" max="39" width="3.44140625" style="13" customWidth="1"/>
    <col min="40" max="16384" width="9" style="13"/>
  </cols>
  <sheetData>
    <row r="1" spans="1:39" s="37" customFormat="1" ht="20.95" customHeight="1">
      <c r="A1" s="673" t="s">
        <v>435</v>
      </c>
      <c r="B1" s="673"/>
      <c r="C1" s="673"/>
      <c r="D1" s="673"/>
      <c r="E1" s="673"/>
      <c r="F1" s="673"/>
      <c r="G1" s="8"/>
      <c r="H1" s="8"/>
      <c r="I1" s="8"/>
      <c r="J1" s="8"/>
      <c r="K1" s="8"/>
      <c r="L1" s="8"/>
      <c r="M1" s="8"/>
      <c r="N1" s="8"/>
      <c r="O1" s="8"/>
      <c r="P1" s="8"/>
      <c r="Q1" s="8"/>
      <c r="R1" s="8"/>
      <c r="S1" s="8"/>
      <c r="T1" s="8"/>
      <c r="U1" s="8"/>
      <c r="V1" s="8"/>
      <c r="W1" s="8"/>
      <c r="X1" s="8"/>
      <c r="Y1" s="8"/>
      <c r="Z1" s="8"/>
      <c r="AA1" s="8"/>
      <c r="AB1" s="8"/>
      <c r="AC1" s="8"/>
      <c r="AD1" s="8"/>
      <c r="AE1" s="8"/>
      <c r="AF1" s="8"/>
      <c r="AG1" s="8"/>
      <c r="AH1" s="8"/>
      <c r="AI1" s="8"/>
    </row>
    <row r="2" spans="1:39" ht="17.2" customHeight="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9" ht="17.2" customHeight="1">
      <c r="A3" s="3" t="s">
        <v>1829</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row>
    <row r="4" spans="1:39" ht="17.2" customHeight="1">
      <c r="A4" s="3" t="s">
        <v>1487</v>
      </c>
      <c r="AH4" s="439"/>
      <c r="AI4" s="439"/>
      <c r="AM4" s="423" t="s">
        <v>436</v>
      </c>
    </row>
    <row r="5" spans="1:39" ht="16.55" customHeight="1">
      <c r="A5" s="859" t="s">
        <v>437</v>
      </c>
      <c r="B5" s="677"/>
      <c r="C5" s="677"/>
      <c r="D5" s="861" t="s">
        <v>438</v>
      </c>
      <c r="E5" s="861"/>
      <c r="F5" s="861"/>
      <c r="G5" s="862" t="s">
        <v>439</v>
      </c>
      <c r="H5" s="863"/>
      <c r="I5" s="863"/>
      <c r="J5" s="863"/>
      <c r="K5" s="863"/>
      <c r="L5" s="863"/>
      <c r="M5" s="863"/>
      <c r="N5" s="863"/>
      <c r="O5" s="863"/>
      <c r="P5" s="863"/>
      <c r="Q5" s="863"/>
      <c r="R5" s="864"/>
      <c r="S5" s="861" t="s">
        <v>440</v>
      </c>
      <c r="T5" s="861"/>
      <c r="U5" s="861"/>
      <c r="V5" s="861" t="s">
        <v>441</v>
      </c>
      <c r="W5" s="861"/>
      <c r="X5" s="861"/>
      <c r="Y5" s="861"/>
      <c r="Z5" s="861"/>
      <c r="AA5" s="861"/>
      <c r="AB5" s="861"/>
      <c r="AC5" s="861"/>
      <c r="AD5" s="861"/>
      <c r="AE5" s="861"/>
      <c r="AF5" s="862" t="s">
        <v>442</v>
      </c>
      <c r="AG5" s="863"/>
      <c r="AH5" s="863"/>
      <c r="AI5" s="863"/>
      <c r="AJ5" s="863"/>
      <c r="AK5" s="863"/>
      <c r="AL5" s="863"/>
      <c r="AM5" s="871"/>
    </row>
    <row r="6" spans="1:39" ht="16.55" customHeight="1">
      <c r="A6" s="860"/>
      <c r="B6" s="654"/>
      <c r="C6" s="654"/>
      <c r="D6" s="655"/>
      <c r="E6" s="655"/>
      <c r="F6" s="655"/>
      <c r="G6" s="865"/>
      <c r="H6" s="845"/>
      <c r="I6" s="845"/>
      <c r="J6" s="845"/>
      <c r="K6" s="845"/>
      <c r="L6" s="845"/>
      <c r="M6" s="845"/>
      <c r="N6" s="845"/>
      <c r="O6" s="845"/>
      <c r="P6" s="845"/>
      <c r="Q6" s="845"/>
      <c r="R6" s="846"/>
      <c r="S6" s="655"/>
      <c r="T6" s="655"/>
      <c r="U6" s="655"/>
      <c r="V6" s="857" t="s">
        <v>1830</v>
      </c>
      <c r="W6" s="857"/>
      <c r="X6" s="857"/>
      <c r="Y6" s="857"/>
      <c r="Z6" s="857"/>
      <c r="AA6" s="858" t="s">
        <v>443</v>
      </c>
      <c r="AB6" s="858"/>
      <c r="AC6" s="858"/>
      <c r="AD6" s="858"/>
      <c r="AE6" s="858"/>
      <c r="AF6" s="872"/>
      <c r="AG6" s="554"/>
      <c r="AH6" s="554"/>
      <c r="AI6" s="554"/>
      <c r="AJ6" s="554"/>
      <c r="AK6" s="554"/>
      <c r="AL6" s="554"/>
      <c r="AM6" s="873"/>
    </row>
    <row r="7" spans="1:39" ht="16.55" customHeight="1">
      <c r="A7" s="804" t="s">
        <v>444</v>
      </c>
      <c r="B7" s="805"/>
      <c r="C7" s="806"/>
      <c r="D7" s="809" t="s">
        <v>445</v>
      </c>
      <c r="E7" s="810"/>
      <c r="F7" s="811"/>
      <c r="G7" s="197"/>
      <c r="H7" s="813" t="s">
        <v>1223</v>
      </c>
      <c r="I7" s="813"/>
      <c r="J7" s="813"/>
      <c r="K7" s="813" t="s">
        <v>1831</v>
      </c>
      <c r="L7" s="813"/>
      <c r="M7" s="813"/>
      <c r="N7" s="813"/>
      <c r="O7" s="813"/>
      <c r="P7" s="813"/>
      <c r="Q7" s="813" t="s">
        <v>1222</v>
      </c>
      <c r="R7" s="866"/>
      <c r="S7" s="790">
        <v>232000</v>
      </c>
      <c r="T7" s="791"/>
      <c r="U7" s="792"/>
      <c r="V7" s="796">
        <f>(S7*8/10)</f>
        <v>185600</v>
      </c>
      <c r="W7" s="797"/>
      <c r="X7" s="797"/>
      <c r="Y7" s="800" t="s">
        <v>1832</v>
      </c>
      <c r="Z7" s="801"/>
      <c r="AA7" s="796">
        <f>(S7*2/10)</f>
        <v>46400</v>
      </c>
      <c r="AB7" s="797"/>
      <c r="AC7" s="797"/>
      <c r="AD7" s="800" t="s">
        <v>1833</v>
      </c>
      <c r="AE7" s="801"/>
      <c r="AF7" s="818" t="s">
        <v>1834</v>
      </c>
      <c r="AG7" s="819"/>
      <c r="AH7" s="819"/>
      <c r="AI7" s="819"/>
      <c r="AJ7" s="819"/>
      <c r="AK7" s="819"/>
      <c r="AL7" s="819"/>
      <c r="AM7" s="820"/>
    </row>
    <row r="8" spans="1:39" ht="16.55" customHeight="1">
      <c r="A8" s="807"/>
      <c r="B8" s="554"/>
      <c r="C8" s="808"/>
      <c r="D8" s="812"/>
      <c r="E8" s="548"/>
      <c r="F8" s="557"/>
      <c r="G8" s="198"/>
      <c r="H8" s="552" t="s">
        <v>446</v>
      </c>
      <c r="I8" s="552"/>
      <c r="J8" s="552"/>
      <c r="K8" s="552" t="s">
        <v>1835</v>
      </c>
      <c r="L8" s="552"/>
      <c r="M8" s="552"/>
      <c r="N8" s="552"/>
      <c r="O8" s="552"/>
      <c r="P8" s="552"/>
      <c r="Q8" s="552" t="s">
        <v>888</v>
      </c>
      <c r="R8" s="843"/>
      <c r="S8" s="793"/>
      <c r="T8" s="794"/>
      <c r="U8" s="795"/>
      <c r="V8" s="798"/>
      <c r="W8" s="799"/>
      <c r="X8" s="799"/>
      <c r="Y8" s="802"/>
      <c r="Z8" s="803"/>
      <c r="AA8" s="798"/>
      <c r="AB8" s="799"/>
      <c r="AC8" s="799"/>
      <c r="AD8" s="802"/>
      <c r="AE8" s="803"/>
      <c r="AF8" s="818"/>
      <c r="AG8" s="819"/>
      <c r="AH8" s="819"/>
      <c r="AI8" s="819"/>
      <c r="AJ8" s="819"/>
      <c r="AK8" s="819"/>
      <c r="AL8" s="819"/>
      <c r="AM8" s="820"/>
    </row>
    <row r="9" spans="1:39" ht="16.55" customHeight="1">
      <c r="A9" s="844"/>
      <c r="B9" s="845"/>
      <c r="C9" s="846"/>
      <c r="D9" s="847"/>
      <c r="E9" s="814"/>
      <c r="F9" s="848"/>
      <c r="G9" s="198"/>
      <c r="H9" s="836"/>
      <c r="I9" s="836"/>
      <c r="J9" s="836"/>
      <c r="K9" s="836"/>
      <c r="L9" s="836"/>
      <c r="M9" s="836"/>
      <c r="N9" s="836"/>
      <c r="O9" s="836"/>
      <c r="P9" s="836"/>
      <c r="Q9" s="836"/>
      <c r="R9" s="856"/>
      <c r="S9" s="851"/>
      <c r="T9" s="852"/>
      <c r="U9" s="853"/>
      <c r="V9" s="867"/>
      <c r="W9" s="868"/>
      <c r="X9" s="868"/>
      <c r="Y9" s="869"/>
      <c r="Z9" s="870"/>
      <c r="AA9" s="867"/>
      <c r="AB9" s="868"/>
      <c r="AC9" s="868"/>
      <c r="AD9" s="869"/>
      <c r="AE9" s="870"/>
      <c r="AF9" s="818"/>
      <c r="AG9" s="819"/>
      <c r="AH9" s="819"/>
      <c r="AI9" s="819"/>
      <c r="AJ9" s="819"/>
      <c r="AK9" s="819"/>
      <c r="AL9" s="819"/>
      <c r="AM9" s="820"/>
    </row>
    <row r="10" spans="1:39" ht="16.55" customHeight="1">
      <c r="A10" s="804" t="s">
        <v>444</v>
      </c>
      <c r="B10" s="805"/>
      <c r="C10" s="806"/>
      <c r="D10" s="809" t="s">
        <v>447</v>
      </c>
      <c r="E10" s="810"/>
      <c r="F10" s="811"/>
      <c r="G10" s="197"/>
      <c r="H10" s="849" t="s">
        <v>1224</v>
      </c>
      <c r="I10" s="850"/>
      <c r="J10" s="850"/>
      <c r="K10" s="850"/>
      <c r="L10" s="850"/>
      <c r="M10" s="850"/>
      <c r="N10" s="850"/>
      <c r="O10" s="850"/>
      <c r="P10" s="850"/>
      <c r="Q10" s="850"/>
      <c r="R10" s="850"/>
      <c r="S10" s="790">
        <v>318700</v>
      </c>
      <c r="T10" s="791"/>
      <c r="U10" s="792"/>
      <c r="V10" s="796">
        <f>(S10*5/10)</f>
        <v>159350</v>
      </c>
      <c r="W10" s="797"/>
      <c r="X10" s="797"/>
      <c r="Y10" s="800" t="s">
        <v>1836</v>
      </c>
      <c r="Z10" s="801"/>
      <c r="AA10" s="796">
        <f>(S10*5/10)</f>
        <v>159350</v>
      </c>
      <c r="AB10" s="797"/>
      <c r="AC10" s="797"/>
      <c r="AD10" s="800" t="s">
        <v>1836</v>
      </c>
      <c r="AE10" s="801"/>
      <c r="AF10" s="818" t="s">
        <v>1225</v>
      </c>
      <c r="AG10" s="819"/>
      <c r="AH10" s="819"/>
      <c r="AI10" s="819"/>
      <c r="AJ10" s="819"/>
      <c r="AK10" s="819"/>
      <c r="AL10" s="819"/>
      <c r="AM10" s="820"/>
    </row>
    <row r="11" spans="1:39" ht="16.55" customHeight="1">
      <c r="A11" s="807"/>
      <c r="B11" s="554"/>
      <c r="C11" s="808"/>
      <c r="D11" s="812"/>
      <c r="E11" s="548"/>
      <c r="F11" s="557"/>
      <c r="G11" s="198"/>
      <c r="H11" s="552" t="s">
        <v>1476</v>
      </c>
      <c r="I11" s="552"/>
      <c r="J11" s="552"/>
      <c r="K11" s="552"/>
      <c r="L11" s="552"/>
      <c r="M11" s="552"/>
      <c r="N11" s="552"/>
      <c r="O11" s="552"/>
      <c r="P11" s="552"/>
      <c r="Q11" s="552" t="s">
        <v>1475</v>
      </c>
      <c r="R11" s="843"/>
      <c r="S11" s="793"/>
      <c r="T11" s="794"/>
      <c r="U11" s="795"/>
      <c r="V11" s="798"/>
      <c r="W11" s="799"/>
      <c r="X11" s="799"/>
      <c r="Y11" s="802"/>
      <c r="Z11" s="803"/>
      <c r="AA11" s="798"/>
      <c r="AB11" s="799"/>
      <c r="AC11" s="799"/>
      <c r="AD11" s="802"/>
      <c r="AE11" s="803"/>
      <c r="AF11" s="818"/>
      <c r="AG11" s="819"/>
      <c r="AH11" s="819"/>
      <c r="AI11" s="819"/>
      <c r="AJ11" s="819"/>
      <c r="AK11" s="819"/>
      <c r="AL11" s="819"/>
      <c r="AM11" s="820"/>
    </row>
    <row r="12" spans="1:39" ht="16.55" customHeight="1">
      <c r="A12" s="807"/>
      <c r="B12" s="554"/>
      <c r="C12" s="808"/>
      <c r="D12" s="812"/>
      <c r="E12" s="548"/>
      <c r="F12" s="557"/>
      <c r="G12" s="198"/>
      <c r="H12" s="552" t="s">
        <v>1477</v>
      </c>
      <c r="I12" s="552"/>
      <c r="J12" s="552"/>
      <c r="K12" s="552"/>
      <c r="L12" s="552"/>
      <c r="M12" s="552"/>
      <c r="N12" s="552"/>
      <c r="O12" s="552"/>
      <c r="P12" s="552"/>
      <c r="Q12" s="552" t="s">
        <v>888</v>
      </c>
      <c r="R12" s="843"/>
      <c r="S12" s="793"/>
      <c r="T12" s="794"/>
      <c r="U12" s="795"/>
      <c r="V12" s="798"/>
      <c r="W12" s="799"/>
      <c r="X12" s="799"/>
      <c r="Y12" s="802"/>
      <c r="Z12" s="803"/>
      <c r="AA12" s="798"/>
      <c r="AB12" s="799"/>
      <c r="AC12" s="799"/>
      <c r="AD12" s="802"/>
      <c r="AE12" s="803"/>
      <c r="AF12" s="818"/>
      <c r="AG12" s="819"/>
      <c r="AH12" s="819"/>
      <c r="AI12" s="819"/>
      <c r="AJ12" s="819"/>
      <c r="AK12" s="819"/>
      <c r="AL12" s="819"/>
      <c r="AM12" s="820"/>
    </row>
    <row r="13" spans="1:39" ht="16.55" customHeight="1">
      <c r="A13" s="844"/>
      <c r="B13" s="845"/>
      <c r="C13" s="846"/>
      <c r="D13" s="847"/>
      <c r="E13" s="814"/>
      <c r="F13" s="848"/>
      <c r="G13" s="198"/>
      <c r="H13" s="836" t="s">
        <v>1478</v>
      </c>
      <c r="I13" s="836"/>
      <c r="J13" s="836"/>
      <c r="K13" s="836"/>
      <c r="L13" s="836"/>
      <c r="M13" s="836"/>
      <c r="N13" s="836"/>
      <c r="O13" s="836"/>
      <c r="P13" s="836"/>
      <c r="Q13" s="836" t="s">
        <v>888</v>
      </c>
      <c r="R13" s="856"/>
      <c r="S13" s="851"/>
      <c r="T13" s="852"/>
      <c r="U13" s="853"/>
      <c r="V13" s="867"/>
      <c r="W13" s="868"/>
      <c r="X13" s="868"/>
      <c r="Y13" s="869"/>
      <c r="Z13" s="870"/>
      <c r="AA13" s="867"/>
      <c r="AB13" s="868"/>
      <c r="AC13" s="868"/>
      <c r="AD13" s="869"/>
      <c r="AE13" s="870"/>
      <c r="AF13" s="818"/>
      <c r="AG13" s="819"/>
      <c r="AH13" s="819"/>
      <c r="AI13" s="819"/>
      <c r="AJ13" s="819"/>
      <c r="AK13" s="819"/>
      <c r="AL13" s="819"/>
      <c r="AM13" s="820"/>
    </row>
    <row r="14" spans="1:39" ht="16.55" customHeight="1">
      <c r="A14" s="804" t="s">
        <v>444</v>
      </c>
      <c r="B14" s="805"/>
      <c r="C14" s="806"/>
      <c r="D14" s="809" t="s">
        <v>449</v>
      </c>
      <c r="E14" s="810"/>
      <c r="F14" s="811"/>
      <c r="G14" s="197"/>
      <c r="H14" s="552" t="s">
        <v>1479</v>
      </c>
      <c r="I14" s="552"/>
      <c r="J14" s="552"/>
      <c r="K14" s="552"/>
      <c r="L14" s="552"/>
      <c r="M14" s="552"/>
      <c r="N14" s="552"/>
      <c r="O14" s="552"/>
      <c r="P14" s="552"/>
      <c r="Q14" s="816" t="s">
        <v>888</v>
      </c>
      <c r="R14" s="817"/>
      <c r="S14" s="790">
        <v>13650</v>
      </c>
      <c r="T14" s="791"/>
      <c r="U14" s="792"/>
      <c r="V14" s="796">
        <f>(S14*5/10)</f>
        <v>6825</v>
      </c>
      <c r="W14" s="797"/>
      <c r="X14" s="797"/>
      <c r="Y14" s="800" t="s">
        <v>886</v>
      </c>
      <c r="Z14" s="801"/>
      <c r="AA14" s="796">
        <f>INT(S14*5/10)</f>
        <v>6825</v>
      </c>
      <c r="AB14" s="797"/>
      <c r="AC14" s="797"/>
      <c r="AD14" s="800" t="s">
        <v>886</v>
      </c>
      <c r="AE14" s="801"/>
      <c r="AF14" s="818"/>
      <c r="AG14" s="819"/>
      <c r="AH14" s="819"/>
      <c r="AI14" s="819"/>
      <c r="AJ14" s="819"/>
      <c r="AK14" s="819"/>
      <c r="AL14" s="819"/>
      <c r="AM14" s="820"/>
    </row>
    <row r="15" spans="1:39" ht="16.55" customHeight="1">
      <c r="A15" s="807"/>
      <c r="B15" s="554"/>
      <c r="C15" s="808"/>
      <c r="D15" s="812"/>
      <c r="E15" s="548"/>
      <c r="F15" s="557"/>
      <c r="G15" s="198"/>
      <c r="H15" s="552"/>
      <c r="I15" s="552"/>
      <c r="J15" s="552"/>
      <c r="K15" s="552"/>
      <c r="L15" s="552"/>
      <c r="M15" s="552"/>
      <c r="N15" s="552"/>
      <c r="O15" s="552"/>
      <c r="P15" s="552"/>
      <c r="Q15" s="854"/>
      <c r="R15" s="855"/>
      <c r="S15" s="793"/>
      <c r="T15" s="794"/>
      <c r="U15" s="795"/>
      <c r="V15" s="798"/>
      <c r="W15" s="799"/>
      <c r="X15" s="799"/>
      <c r="Y15" s="802"/>
      <c r="Z15" s="803"/>
      <c r="AA15" s="798"/>
      <c r="AB15" s="799"/>
      <c r="AC15" s="799"/>
      <c r="AD15" s="802"/>
      <c r="AE15" s="803"/>
      <c r="AF15" s="818"/>
      <c r="AG15" s="819"/>
      <c r="AH15" s="819"/>
      <c r="AI15" s="819"/>
      <c r="AJ15" s="819"/>
      <c r="AK15" s="819"/>
      <c r="AL15" s="819"/>
      <c r="AM15" s="820"/>
    </row>
    <row r="16" spans="1:39" ht="16.55" customHeight="1">
      <c r="A16" s="804" t="s">
        <v>444</v>
      </c>
      <c r="B16" s="805"/>
      <c r="C16" s="806"/>
      <c r="D16" s="809" t="s">
        <v>448</v>
      </c>
      <c r="E16" s="810"/>
      <c r="F16" s="811"/>
      <c r="G16" s="199"/>
      <c r="H16" s="813" t="s">
        <v>1480</v>
      </c>
      <c r="I16" s="813"/>
      <c r="J16" s="813"/>
      <c r="K16" s="813" t="s">
        <v>1481</v>
      </c>
      <c r="L16" s="813"/>
      <c r="M16" s="813"/>
      <c r="N16" s="813"/>
      <c r="O16" s="813"/>
      <c r="P16" s="813"/>
      <c r="Q16" s="816" t="s">
        <v>888</v>
      </c>
      <c r="R16" s="817"/>
      <c r="S16" s="790">
        <v>40000</v>
      </c>
      <c r="T16" s="791"/>
      <c r="U16" s="792"/>
      <c r="V16" s="796">
        <f>(S16*8/10)</f>
        <v>32000</v>
      </c>
      <c r="W16" s="797"/>
      <c r="X16" s="797"/>
      <c r="Y16" s="800" t="s">
        <v>1832</v>
      </c>
      <c r="Z16" s="801"/>
      <c r="AA16" s="796">
        <f>INT(S16*2/10)</f>
        <v>8000</v>
      </c>
      <c r="AB16" s="797"/>
      <c r="AC16" s="797"/>
      <c r="AD16" s="800" t="s">
        <v>1833</v>
      </c>
      <c r="AE16" s="801"/>
      <c r="AF16" s="818" t="s">
        <v>1100</v>
      </c>
      <c r="AG16" s="819"/>
      <c r="AH16" s="819"/>
      <c r="AI16" s="819"/>
      <c r="AJ16" s="819"/>
      <c r="AK16" s="819"/>
      <c r="AL16" s="819"/>
      <c r="AM16" s="820"/>
    </row>
    <row r="17" spans="1:39" ht="16.55" customHeight="1">
      <c r="A17" s="807"/>
      <c r="B17" s="554"/>
      <c r="C17" s="808"/>
      <c r="D17" s="812"/>
      <c r="E17" s="548"/>
      <c r="F17" s="557"/>
      <c r="G17" s="200"/>
      <c r="H17" s="548"/>
      <c r="I17" s="548"/>
      <c r="J17" s="548"/>
      <c r="K17" s="548"/>
      <c r="L17" s="548"/>
      <c r="M17" s="548"/>
      <c r="N17" s="548"/>
      <c r="O17" s="548"/>
      <c r="P17" s="548"/>
      <c r="Q17" s="814"/>
      <c r="R17" s="815"/>
      <c r="S17" s="793"/>
      <c r="T17" s="794"/>
      <c r="U17" s="795"/>
      <c r="V17" s="798"/>
      <c r="W17" s="799"/>
      <c r="X17" s="799"/>
      <c r="Y17" s="802"/>
      <c r="Z17" s="803"/>
      <c r="AA17" s="798"/>
      <c r="AB17" s="799"/>
      <c r="AC17" s="799"/>
      <c r="AD17" s="802"/>
      <c r="AE17" s="803"/>
      <c r="AF17" s="818"/>
      <c r="AG17" s="819"/>
      <c r="AH17" s="819"/>
      <c r="AI17" s="819"/>
      <c r="AJ17" s="819"/>
      <c r="AK17" s="819"/>
      <c r="AL17" s="819"/>
      <c r="AM17" s="820"/>
    </row>
    <row r="18" spans="1:39" ht="16.55" customHeight="1">
      <c r="A18" s="804" t="s">
        <v>444</v>
      </c>
      <c r="B18" s="805"/>
      <c r="C18" s="806"/>
      <c r="D18" s="809" t="s">
        <v>1482</v>
      </c>
      <c r="E18" s="810"/>
      <c r="F18" s="811"/>
      <c r="G18" s="197"/>
      <c r="H18" s="813" t="s">
        <v>1483</v>
      </c>
      <c r="I18" s="813"/>
      <c r="J18" s="813"/>
      <c r="K18" s="813"/>
      <c r="L18" s="813"/>
      <c r="M18" s="813"/>
      <c r="N18" s="813"/>
      <c r="O18" s="813"/>
      <c r="P18" s="813"/>
      <c r="Q18" s="816" t="s">
        <v>888</v>
      </c>
      <c r="R18" s="817"/>
      <c r="S18" s="790">
        <v>12650</v>
      </c>
      <c r="T18" s="791"/>
      <c r="U18" s="792"/>
      <c r="V18" s="790">
        <f>(S18*5/10)</f>
        <v>6325</v>
      </c>
      <c r="W18" s="791"/>
      <c r="X18" s="791"/>
      <c r="Y18" s="830" t="s">
        <v>886</v>
      </c>
      <c r="Z18" s="831"/>
      <c r="AA18" s="790">
        <f>(S18*5/10)</f>
        <v>6325</v>
      </c>
      <c r="AB18" s="791"/>
      <c r="AC18" s="791"/>
      <c r="AD18" s="830" t="s">
        <v>886</v>
      </c>
      <c r="AE18" s="831"/>
      <c r="AF18" s="818"/>
      <c r="AG18" s="819"/>
      <c r="AH18" s="819"/>
      <c r="AI18" s="819"/>
      <c r="AJ18" s="819"/>
      <c r="AK18" s="819"/>
      <c r="AL18" s="819"/>
      <c r="AM18" s="820"/>
    </row>
    <row r="19" spans="1:39" ht="16.55" customHeight="1">
      <c r="A19" s="807"/>
      <c r="B19" s="554"/>
      <c r="C19" s="808"/>
      <c r="D19" s="812"/>
      <c r="E19" s="548"/>
      <c r="F19" s="557"/>
      <c r="G19" s="198"/>
      <c r="H19" s="816"/>
      <c r="I19" s="816"/>
      <c r="J19" s="816"/>
      <c r="K19" s="816"/>
      <c r="L19" s="816"/>
      <c r="M19" s="816"/>
      <c r="N19" s="816"/>
      <c r="O19" s="816"/>
      <c r="P19" s="816"/>
      <c r="Q19" s="836"/>
      <c r="R19" s="837"/>
      <c r="S19" s="793"/>
      <c r="T19" s="794"/>
      <c r="U19" s="795"/>
      <c r="V19" s="793"/>
      <c r="W19" s="794"/>
      <c r="X19" s="794"/>
      <c r="Y19" s="834"/>
      <c r="Z19" s="835"/>
      <c r="AA19" s="793"/>
      <c r="AB19" s="794"/>
      <c r="AC19" s="794"/>
      <c r="AD19" s="834"/>
      <c r="AE19" s="835"/>
      <c r="AF19" s="818"/>
      <c r="AG19" s="819"/>
      <c r="AH19" s="819"/>
      <c r="AI19" s="819"/>
      <c r="AJ19" s="819"/>
      <c r="AK19" s="819"/>
      <c r="AL19" s="819"/>
      <c r="AM19" s="820"/>
    </row>
    <row r="20" spans="1:39" ht="16.55" customHeight="1">
      <c r="A20" s="804" t="s">
        <v>444</v>
      </c>
      <c r="B20" s="805"/>
      <c r="C20" s="806"/>
      <c r="D20" s="809" t="s">
        <v>887</v>
      </c>
      <c r="E20" s="810"/>
      <c r="F20" s="811"/>
      <c r="G20" s="197"/>
      <c r="H20" s="813" t="s">
        <v>1484</v>
      </c>
      <c r="I20" s="813"/>
      <c r="J20" s="813"/>
      <c r="K20" s="813"/>
      <c r="L20" s="813"/>
      <c r="M20" s="813"/>
      <c r="N20" s="813"/>
      <c r="O20" s="813"/>
      <c r="P20" s="813"/>
      <c r="Q20" s="816" t="s">
        <v>888</v>
      </c>
      <c r="R20" s="817"/>
      <c r="S20" s="790">
        <v>30000</v>
      </c>
      <c r="T20" s="791"/>
      <c r="U20" s="792"/>
      <c r="V20" s="790">
        <f>(S20*5/10)</f>
        <v>15000</v>
      </c>
      <c r="W20" s="791"/>
      <c r="X20" s="791"/>
      <c r="Y20" s="830" t="s">
        <v>886</v>
      </c>
      <c r="Z20" s="831"/>
      <c r="AA20" s="790">
        <f>(S20*5/10)</f>
        <v>15000</v>
      </c>
      <c r="AB20" s="791"/>
      <c r="AC20" s="791"/>
      <c r="AD20" s="830" t="s">
        <v>886</v>
      </c>
      <c r="AE20" s="831"/>
      <c r="AF20" s="838" t="s">
        <v>1225</v>
      </c>
      <c r="AG20" s="552"/>
      <c r="AH20" s="552"/>
      <c r="AI20" s="552"/>
      <c r="AJ20" s="552"/>
      <c r="AK20" s="552"/>
      <c r="AL20" s="552"/>
      <c r="AM20" s="839"/>
    </row>
    <row r="21" spans="1:39" ht="16.55" customHeight="1">
      <c r="A21" s="821"/>
      <c r="B21" s="822"/>
      <c r="C21" s="823"/>
      <c r="D21" s="824"/>
      <c r="E21" s="825"/>
      <c r="F21" s="826"/>
      <c r="G21" s="263"/>
      <c r="H21" s="841"/>
      <c r="I21" s="841"/>
      <c r="J21" s="841"/>
      <c r="K21" s="841"/>
      <c r="L21" s="841"/>
      <c r="M21" s="841"/>
      <c r="N21" s="841"/>
      <c r="O21" s="841"/>
      <c r="P21" s="841"/>
      <c r="Q21" s="841"/>
      <c r="R21" s="874"/>
      <c r="S21" s="827"/>
      <c r="T21" s="828"/>
      <c r="U21" s="829"/>
      <c r="V21" s="827"/>
      <c r="W21" s="828"/>
      <c r="X21" s="828"/>
      <c r="Y21" s="832"/>
      <c r="Z21" s="833"/>
      <c r="AA21" s="827"/>
      <c r="AB21" s="828"/>
      <c r="AC21" s="828"/>
      <c r="AD21" s="832"/>
      <c r="AE21" s="833"/>
      <c r="AF21" s="840"/>
      <c r="AG21" s="841"/>
      <c r="AH21" s="841"/>
      <c r="AI21" s="841"/>
      <c r="AJ21" s="841"/>
      <c r="AK21" s="841"/>
      <c r="AL21" s="841"/>
      <c r="AM21" s="842"/>
    </row>
    <row r="22" spans="1:39" ht="16.55" customHeight="1">
      <c r="AE22" s="182"/>
    </row>
    <row r="23" spans="1:39" ht="16.55" customHeight="1">
      <c r="A23" s="13" t="s">
        <v>1837</v>
      </c>
      <c r="V23" s="182"/>
    </row>
    <row r="24" spans="1:39" ht="16.55" customHeight="1">
      <c r="B24" s="182" t="s">
        <v>1488</v>
      </c>
      <c r="AM24" s="423" t="s">
        <v>436</v>
      </c>
    </row>
    <row r="25" spans="1:39" ht="16.55" customHeight="1">
      <c r="A25" s="859" t="s">
        <v>437</v>
      </c>
      <c r="B25" s="677"/>
      <c r="C25" s="677"/>
      <c r="D25" s="861" t="s">
        <v>438</v>
      </c>
      <c r="E25" s="861"/>
      <c r="F25" s="861"/>
      <c r="G25" s="862" t="s">
        <v>439</v>
      </c>
      <c r="H25" s="863"/>
      <c r="I25" s="863"/>
      <c r="J25" s="863"/>
      <c r="K25" s="863"/>
      <c r="L25" s="863"/>
      <c r="M25" s="863"/>
      <c r="N25" s="863"/>
      <c r="O25" s="863"/>
      <c r="P25" s="863"/>
      <c r="Q25" s="863"/>
      <c r="R25" s="864"/>
      <c r="S25" s="861" t="s">
        <v>440</v>
      </c>
      <c r="T25" s="861"/>
      <c r="U25" s="861"/>
      <c r="V25" s="861" t="s">
        <v>441</v>
      </c>
      <c r="W25" s="861"/>
      <c r="X25" s="861"/>
      <c r="Y25" s="861"/>
      <c r="Z25" s="861"/>
      <c r="AA25" s="861"/>
      <c r="AB25" s="861"/>
      <c r="AC25" s="861"/>
      <c r="AD25" s="861"/>
      <c r="AE25" s="861"/>
      <c r="AF25" s="862" t="s">
        <v>442</v>
      </c>
      <c r="AG25" s="863"/>
      <c r="AH25" s="863"/>
      <c r="AI25" s="863"/>
      <c r="AJ25" s="863"/>
      <c r="AK25" s="863"/>
      <c r="AL25" s="863"/>
      <c r="AM25" s="871"/>
    </row>
    <row r="26" spans="1:39" ht="16.55" customHeight="1">
      <c r="A26" s="860"/>
      <c r="B26" s="654"/>
      <c r="C26" s="654"/>
      <c r="D26" s="655"/>
      <c r="E26" s="655"/>
      <c r="F26" s="655"/>
      <c r="G26" s="865"/>
      <c r="H26" s="845"/>
      <c r="I26" s="845"/>
      <c r="J26" s="845"/>
      <c r="K26" s="845"/>
      <c r="L26" s="845"/>
      <c r="M26" s="845"/>
      <c r="N26" s="845"/>
      <c r="O26" s="845"/>
      <c r="P26" s="845"/>
      <c r="Q26" s="845"/>
      <c r="R26" s="846"/>
      <c r="S26" s="655"/>
      <c r="T26" s="655"/>
      <c r="U26" s="655"/>
      <c r="V26" s="857" t="s">
        <v>1830</v>
      </c>
      <c r="W26" s="857"/>
      <c r="X26" s="857"/>
      <c r="Y26" s="857"/>
      <c r="Z26" s="857"/>
      <c r="AA26" s="858" t="s">
        <v>443</v>
      </c>
      <c r="AB26" s="858"/>
      <c r="AC26" s="858"/>
      <c r="AD26" s="858"/>
      <c r="AE26" s="858"/>
      <c r="AF26" s="872"/>
      <c r="AG26" s="554"/>
      <c r="AH26" s="554"/>
      <c r="AI26" s="554"/>
      <c r="AJ26" s="554"/>
      <c r="AK26" s="554"/>
      <c r="AL26" s="554"/>
      <c r="AM26" s="873"/>
    </row>
    <row r="27" spans="1:39" ht="16.55" customHeight="1">
      <c r="A27" s="804" t="s">
        <v>444</v>
      </c>
      <c r="B27" s="805"/>
      <c r="C27" s="806"/>
      <c r="D27" s="809" t="s">
        <v>1226</v>
      </c>
      <c r="E27" s="810"/>
      <c r="F27" s="811"/>
      <c r="G27" s="197"/>
      <c r="H27" s="813" t="s">
        <v>1485</v>
      </c>
      <c r="I27" s="813"/>
      <c r="J27" s="813"/>
      <c r="K27" s="880" t="s">
        <v>1227</v>
      </c>
      <c r="L27" s="880"/>
      <c r="M27" s="880"/>
      <c r="N27" s="880"/>
      <c r="O27" s="880"/>
      <c r="P27" s="880"/>
      <c r="Q27" s="883" t="s">
        <v>1838</v>
      </c>
      <c r="R27" s="884"/>
      <c r="S27" s="790">
        <v>50000</v>
      </c>
      <c r="T27" s="791"/>
      <c r="U27" s="792"/>
      <c r="V27" s="796">
        <f>(S27*5/10)</f>
        <v>25000</v>
      </c>
      <c r="W27" s="797"/>
      <c r="X27" s="797"/>
      <c r="Y27" s="800" t="s">
        <v>886</v>
      </c>
      <c r="Z27" s="801"/>
      <c r="AA27" s="796">
        <f>(S27*5/10)</f>
        <v>25000</v>
      </c>
      <c r="AB27" s="797"/>
      <c r="AC27" s="797"/>
      <c r="AD27" s="800" t="s">
        <v>886</v>
      </c>
      <c r="AE27" s="801"/>
      <c r="AF27" s="818" t="s">
        <v>1486</v>
      </c>
      <c r="AG27" s="819"/>
      <c r="AH27" s="819"/>
      <c r="AI27" s="819"/>
      <c r="AJ27" s="819"/>
      <c r="AK27" s="819"/>
      <c r="AL27" s="819"/>
      <c r="AM27" s="820"/>
    </row>
    <row r="28" spans="1:39" ht="16.55" customHeight="1">
      <c r="A28" s="807"/>
      <c r="B28" s="554"/>
      <c r="C28" s="808"/>
      <c r="D28" s="812"/>
      <c r="E28" s="548"/>
      <c r="F28" s="557"/>
      <c r="G28" s="198"/>
      <c r="H28" s="552"/>
      <c r="I28" s="552"/>
      <c r="J28" s="552"/>
      <c r="K28" s="881"/>
      <c r="L28" s="881"/>
      <c r="M28" s="881"/>
      <c r="N28" s="881"/>
      <c r="O28" s="881"/>
      <c r="P28" s="881"/>
      <c r="Q28" s="885"/>
      <c r="R28" s="886"/>
      <c r="S28" s="793"/>
      <c r="T28" s="794"/>
      <c r="U28" s="795"/>
      <c r="V28" s="798"/>
      <c r="W28" s="799"/>
      <c r="X28" s="799"/>
      <c r="Y28" s="802"/>
      <c r="Z28" s="803"/>
      <c r="AA28" s="798"/>
      <c r="AB28" s="799"/>
      <c r="AC28" s="799"/>
      <c r="AD28" s="802"/>
      <c r="AE28" s="803"/>
      <c r="AF28" s="818"/>
      <c r="AG28" s="819"/>
      <c r="AH28" s="819"/>
      <c r="AI28" s="819"/>
      <c r="AJ28" s="819"/>
      <c r="AK28" s="819"/>
      <c r="AL28" s="819"/>
      <c r="AM28" s="820"/>
    </row>
    <row r="29" spans="1:39" ht="16.55" customHeight="1">
      <c r="A29" s="821"/>
      <c r="B29" s="822"/>
      <c r="C29" s="823"/>
      <c r="D29" s="824"/>
      <c r="E29" s="825"/>
      <c r="F29" s="826"/>
      <c r="G29" s="263"/>
      <c r="H29" s="841"/>
      <c r="I29" s="841"/>
      <c r="J29" s="841"/>
      <c r="K29" s="882"/>
      <c r="L29" s="882"/>
      <c r="M29" s="882"/>
      <c r="N29" s="882"/>
      <c r="O29" s="882"/>
      <c r="P29" s="882"/>
      <c r="Q29" s="887"/>
      <c r="R29" s="888"/>
      <c r="S29" s="827"/>
      <c r="T29" s="828"/>
      <c r="U29" s="829"/>
      <c r="V29" s="889"/>
      <c r="W29" s="890"/>
      <c r="X29" s="890"/>
      <c r="Y29" s="875"/>
      <c r="Z29" s="876"/>
      <c r="AA29" s="889"/>
      <c r="AB29" s="890"/>
      <c r="AC29" s="890"/>
      <c r="AD29" s="875"/>
      <c r="AE29" s="876"/>
      <c r="AF29" s="877"/>
      <c r="AG29" s="878"/>
      <c r="AH29" s="878"/>
      <c r="AI29" s="878"/>
      <c r="AJ29" s="878"/>
      <c r="AK29" s="878"/>
      <c r="AL29" s="878"/>
      <c r="AM29" s="879"/>
    </row>
  </sheetData>
  <sheetProtection selectLockedCells="1" selectUnlockedCells="1"/>
  <mergeCells count="110">
    <mergeCell ref="AD27:AE29"/>
    <mergeCell ref="AF27:AM29"/>
    <mergeCell ref="H27:J29"/>
    <mergeCell ref="K27:P29"/>
    <mergeCell ref="Q27:R29"/>
    <mergeCell ref="A27:C29"/>
    <mergeCell ref="D27:F29"/>
    <mergeCell ref="S27:U29"/>
    <mergeCell ref="V27:X29"/>
    <mergeCell ref="Y27:Z29"/>
    <mergeCell ref="AA27:AC29"/>
    <mergeCell ref="A25:C26"/>
    <mergeCell ref="D25:F26"/>
    <mergeCell ref="G25:R26"/>
    <mergeCell ref="S25:U26"/>
    <mergeCell ref="V25:AE25"/>
    <mergeCell ref="AF25:AM26"/>
    <mergeCell ref="V26:Z26"/>
    <mergeCell ref="AA26:AE26"/>
    <mergeCell ref="AA20:AC21"/>
    <mergeCell ref="AD20:AE21"/>
    <mergeCell ref="H21:P21"/>
    <mergeCell ref="Q21:R21"/>
    <mergeCell ref="AF7:AM9"/>
    <mergeCell ref="AF5:AM6"/>
    <mergeCell ref="AF10:AM13"/>
    <mergeCell ref="AF14:AM15"/>
    <mergeCell ref="AF16:AM17"/>
    <mergeCell ref="V10:X13"/>
    <mergeCell ref="AD14:AE15"/>
    <mergeCell ref="Y10:Z13"/>
    <mergeCell ref="AA10:AC13"/>
    <mergeCell ref="Y14:Z15"/>
    <mergeCell ref="AA14:AC15"/>
    <mergeCell ref="V14:X15"/>
    <mergeCell ref="AD10:AE13"/>
    <mergeCell ref="A1:F1"/>
    <mergeCell ref="H8:J8"/>
    <mergeCell ref="K8:P8"/>
    <mergeCell ref="Q8:R8"/>
    <mergeCell ref="H9:J9"/>
    <mergeCell ref="V6:Z6"/>
    <mergeCell ref="AA6:AE6"/>
    <mergeCell ref="A5:C6"/>
    <mergeCell ref="D5:F6"/>
    <mergeCell ref="G5:R6"/>
    <mergeCell ref="S5:U6"/>
    <mergeCell ref="V5:AE5"/>
    <mergeCell ref="A7:C9"/>
    <mergeCell ref="D7:F9"/>
    <mergeCell ref="K7:P7"/>
    <mergeCell ref="Q7:R7"/>
    <mergeCell ref="H7:J7"/>
    <mergeCell ref="K9:P9"/>
    <mergeCell ref="Q9:R9"/>
    <mergeCell ref="S7:U9"/>
    <mergeCell ref="V7:X9"/>
    <mergeCell ref="Y7:Z9"/>
    <mergeCell ref="AA7:AC9"/>
    <mergeCell ref="AD7:AE9"/>
    <mergeCell ref="A14:C15"/>
    <mergeCell ref="D14:F15"/>
    <mergeCell ref="S14:U15"/>
    <mergeCell ref="H12:P12"/>
    <mergeCell ref="Q12:R12"/>
    <mergeCell ref="A10:C13"/>
    <mergeCell ref="D10:F13"/>
    <mergeCell ref="H10:R10"/>
    <mergeCell ref="S10:U13"/>
    <mergeCell ref="H15:P15"/>
    <mergeCell ref="Q15:R15"/>
    <mergeCell ref="H13:P13"/>
    <mergeCell ref="Q13:R13"/>
    <mergeCell ref="H11:P11"/>
    <mergeCell ref="Q11:R11"/>
    <mergeCell ref="H14:P14"/>
    <mergeCell ref="Q14:R14"/>
    <mergeCell ref="Q18:R18"/>
    <mergeCell ref="H18:P18"/>
    <mergeCell ref="AF18:AM19"/>
    <mergeCell ref="A20:C21"/>
    <mergeCell ref="D20:F21"/>
    <mergeCell ref="S20:U21"/>
    <mergeCell ref="V20:X21"/>
    <mergeCell ref="Y20:Z21"/>
    <mergeCell ref="AA18:AC19"/>
    <mergeCell ref="AD18:AE19"/>
    <mergeCell ref="H19:P19"/>
    <mergeCell ref="Q19:R19"/>
    <mergeCell ref="A18:C19"/>
    <mergeCell ref="D18:F19"/>
    <mergeCell ref="S18:U19"/>
    <mergeCell ref="V18:X19"/>
    <mergeCell ref="Y18:Z19"/>
    <mergeCell ref="H20:P20"/>
    <mergeCell ref="Q20:R20"/>
    <mergeCell ref="AF20:AM21"/>
    <mergeCell ref="S16:U17"/>
    <mergeCell ref="V16:X17"/>
    <mergeCell ref="Y16:Z17"/>
    <mergeCell ref="AA16:AC17"/>
    <mergeCell ref="AD16:AE17"/>
    <mergeCell ref="A16:C17"/>
    <mergeCell ref="D16:F17"/>
    <mergeCell ref="H16:J16"/>
    <mergeCell ref="H17:J17"/>
    <mergeCell ref="K17:P17"/>
    <mergeCell ref="Q17:R17"/>
    <mergeCell ref="K16:P16"/>
    <mergeCell ref="Q16:R16"/>
  </mergeCells>
  <phoneticPr fontId="4"/>
  <pageMargins left="0.78740157480314965" right="0.39370078740157483" top="0.39370078740157483" bottom="0.39370078740157483" header="0" footer="0"/>
  <pageSetup paperSize="9" scale="95" firstPageNumber="0" orientation="landscape" r:id="rId1"/>
  <headerFooter scaleWithDoc="0" alignWithMargins="0">
    <oddFooter>&amp;C&amp;"ＭＳ 明朝,標準"－２３－</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pageSetUpPr fitToPage="1"/>
  </sheetPr>
  <dimension ref="A1:N31"/>
  <sheetViews>
    <sheetView view="pageLayout" zoomScaleNormal="70" zoomScaleSheetLayoutView="80" workbookViewId="0">
      <selection activeCell="P25" sqref="P25"/>
    </sheetView>
  </sheetViews>
  <sheetFormatPr defaultColWidth="11.6640625" defaultRowHeight="14.4"/>
  <cols>
    <col min="1" max="2" width="9.6640625" style="3" customWidth="1"/>
    <col min="3" max="4" width="13.44140625" style="3" customWidth="1"/>
    <col min="5" max="13" width="10.21875" style="3" customWidth="1"/>
    <col min="14" max="14" width="62.21875" style="3" customWidth="1"/>
    <col min="15" max="16384" width="11.6640625" style="3"/>
  </cols>
  <sheetData>
    <row r="1" spans="1:14" s="8" customFormat="1" ht="27" customHeight="1">
      <c r="A1" s="673" t="s">
        <v>889</v>
      </c>
      <c r="B1" s="673"/>
      <c r="C1" s="673"/>
      <c r="D1" s="673"/>
      <c r="E1" s="673"/>
    </row>
    <row r="2" spans="1:14" s="8" customFormat="1" ht="27" customHeight="1">
      <c r="A2" s="669" t="s">
        <v>1728</v>
      </c>
      <c r="B2" s="669"/>
      <c r="C2" s="669"/>
      <c r="D2" s="669"/>
    </row>
    <row r="3" spans="1:14" ht="27" customHeight="1">
      <c r="A3" s="548" t="s">
        <v>1729</v>
      </c>
      <c r="B3" s="548"/>
      <c r="C3" s="548"/>
      <c r="D3" s="548"/>
      <c r="E3" s="548"/>
      <c r="F3" s="548"/>
      <c r="G3" s="548"/>
      <c r="H3" s="548"/>
      <c r="I3" s="548"/>
      <c r="J3" s="548"/>
      <c r="K3" s="548"/>
      <c r="L3" s="548"/>
      <c r="M3" s="548"/>
      <c r="N3" s="548"/>
    </row>
    <row r="4" spans="1:14" ht="27" customHeight="1">
      <c r="A4" s="548" t="s">
        <v>1490</v>
      </c>
      <c r="B4" s="548"/>
      <c r="C4" s="548"/>
      <c r="D4" s="548"/>
      <c r="E4" s="548"/>
      <c r="F4" s="548"/>
      <c r="G4" s="548"/>
      <c r="H4" s="548"/>
      <c r="I4" s="548"/>
      <c r="J4" s="548"/>
      <c r="K4" s="548"/>
      <c r="L4" s="548"/>
      <c r="M4" s="548"/>
      <c r="N4" s="548"/>
    </row>
    <row r="5" spans="1:14" ht="27" customHeight="1">
      <c r="A5" s="3" t="s">
        <v>1491</v>
      </c>
    </row>
    <row r="6" spans="1:14" ht="27" customHeight="1">
      <c r="A6" s="548" t="s">
        <v>1704</v>
      </c>
      <c r="B6" s="548"/>
      <c r="C6" s="548"/>
      <c r="D6" s="548"/>
      <c r="E6" s="548"/>
      <c r="F6" s="548"/>
      <c r="G6" s="548"/>
      <c r="H6" s="548"/>
      <c r="I6" s="548"/>
      <c r="J6" s="548"/>
      <c r="K6" s="548"/>
      <c r="L6" s="548"/>
      <c r="M6" s="548"/>
      <c r="N6" s="548"/>
    </row>
    <row r="7" spans="1:14" ht="27" customHeight="1">
      <c r="A7" s="548"/>
      <c r="B7" s="548"/>
      <c r="C7" s="548"/>
      <c r="D7" s="548"/>
      <c r="E7" s="548"/>
      <c r="F7" s="548"/>
      <c r="G7" s="548"/>
      <c r="H7" s="548"/>
      <c r="I7" s="548"/>
      <c r="J7" s="548"/>
      <c r="K7" s="548"/>
      <c r="L7" s="548"/>
      <c r="M7" s="548"/>
      <c r="N7" s="548"/>
    </row>
    <row r="8" spans="1:14" s="170" customFormat="1" ht="27" customHeight="1">
      <c r="A8" s="859" t="s">
        <v>890</v>
      </c>
      <c r="B8" s="677"/>
      <c r="C8" s="861" t="s">
        <v>437</v>
      </c>
      <c r="D8" s="861"/>
      <c r="E8" s="861" t="s">
        <v>1892</v>
      </c>
      <c r="F8" s="861"/>
      <c r="G8" s="861"/>
      <c r="H8" s="906" t="s">
        <v>1730</v>
      </c>
      <c r="I8" s="861" t="s">
        <v>1893</v>
      </c>
      <c r="J8" s="861"/>
      <c r="K8" s="861" t="s">
        <v>891</v>
      </c>
      <c r="L8" s="906" t="s">
        <v>1894</v>
      </c>
      <c r="M8" s="906" t="s">
        <v>1895</v>
      </c>
      <c r="N8" s="907" t="s">
        <v>892</v>
      </c>
    </row>
    <row r="9" spans="1:14" s="170" customFormat="1" ht="26.85" customHeight="1">
      <c r="A9" s="266" t="s">
        <v>893</v>
      </c>
      <c r="B9" s="26" t="s">
        <v>894</v>
      </c>
      <c r="C9" s="655"/>
      <c r="D9" s="655"/>
      <c r="E9" s="26" t="s">
        <v>895</v>
      </c>
      <c r="F9" s="26" t="s">
        <v>896</v>
      </c>
      <c r="G9" s="26" t="s">
        <v>95</v>
      </c>
      <c r="H9" s="909"/>
      <c r="I9" s="26" t="s">
        <v>897</v>
      </c>
      <c r="J9" s="26" t="s">
        <v>898</v>
      </c>
      <c r="K9" s="655"/>
      <c r="L9" s="655"/>
      <c r="M9" s="655"/>
      <c r="N9" s="908"/>
    </row>
    <row r="10" spans="1:14" ht="36" customHeight="1">
      <c r="A10" s="905" t="s">
        <v>899</v>
      </c>
      <c r="B10" s="26" t="s">
        <v>900</v>
      </c>
      <c r="C10" s="894" t="s">
        <v>901</v>
      </c>
      <c r="D10" s="894"/>
      <c r="E10" s="29">
        <v>29169</v>
      </c>
      <c r="F10" s="29">
        <v>29920</v>
      </c>
      <c r="G10" s="29">
        <f t="shared" ref="G10:G30" si="0">SUM(E10:F10)</f>
        <v>59089</v>
      </c>
      <c r="H10" s="29">
        <v>10047</v>
      </c>
      <c r="I10" s="29">
        <v>1200</v>
      </c>
      <c r="J10" s="29"/>
      <c r="K10" s="26" t="s">
        <v>902</v>
      </c>
      <c r="L10" s="29">
        <v>8104</v>
      </c>
      <c r="M10" s="29">
        <v>7866</v>
      </c>
      <c r="N10" s="267" t="s">
        <v>1492</v>
      </c>
    </row>
    <row r="11" spans="1:14" ht="36" customHeight="1">
      <c r="A11" s="905"/>
      <c r="B11" s="26" t="s">
        <v>903</v>
      </c>
      <c r="C11" s="894" t="s">
        <v>1705</v>
      </c>
      <c r="D11" s="894"/>
      <c r="E11" s="112">
        <v>28643</v>
      </c>
      <c r="F11" s="112">
        <v>29182</v>
      </c>
      <c r="G11" s="112">
        <f t="shared" si="0"/>
        <v>57825</v>
      </c>
      <c r="H11" s="112">
        <v>12028</v>
      </c>
      <c r="I11" s="29">
        <v>1670</v>
      </c>
      <c r="J11" s="29">
        <v>150</v>
      </c>
      <c r="K11" s="264" t="s">
        <v>1706</v>
      </c>
      <c r="L11" s="112">
        <v>9630</v>
      </c>
      <c r="M11" s="112">
        <v>9525</v>
      </c>
      <c r="N11" s="267" t="s">
        <v>1489</v>
      </c>
    </row>
    <row r="12" spans="1:14" ht="27" customHeight="1">
      <c r="A12" s="905"/>
      <c r="B12" s="26" t="s">
        <v>904</v>
      </c>
      <c r="C12" s="894" t="s">
        <v>905</v>
      </c>
      <c r="D12" s="895"/>
      <c r="E12" s="201">
        <v>0</v>
      </c>
      <c r="F12" s="202">
        <v>0</v>
      </c>
      <c r="G12" s="202">
        <f t="shared" si="0"/>
        <v>0</v>
      </c>
      <c r="H12" s="203">
        <v>0</v>
      </c>
      <c r="I12" s="204"/>
      <c r="J12" s="120"/>
      <c r="K12" s="167" t="s">
        <v>906</v>
      </c>
      <c r="L12" s="205">
        <v>0</v>
      </c>
      <c r="M12" s="206">
        <v>0</v>
      </c>
      <c r="N12" s="268"/>
    </row>
    <row r="13" spans="1:14" ht="27" customHeight="1">
      <c r="A13" s="905"/>
      <c r="B13" s="26" t="s">
        <v>907</v>
      </c>
      <c r="C13" s="894" t="s">
        <v>908</v>
      </c>
      <c r="D13" s="894"/>
      <c r="E13" s="106">
        <v>11413</v>
      </c>
      <c r="F13" s="106">
        <v>14014</v>
      </c>
      <c r="G13" s="106">
        <f t="shared" si="0"/>
        <v>25427</v>
      </c>
      <c r="H13" s="106">
        <v>5363</v>
      </c>
      <c r="I13" s="207"/>
      <c r="J13" s="29"/>
      <c r="K13" s="265" t="s">
        <v>907</v>
      </c>
      <c r="L13" s="106">
        <v>5077</v>
      </c>
      <c r="M13" s="106">
        <v>4935</v>
      </c>
      <c r="N13" s="267" t="s">
        <v>1102</v>
      </c>
    </row>
    <row r="14" spans="1:14" ht="27" customHeight="1">
      <c r="A14" s="905"/>
      <c r="B14" s="902" t="s">
        <v>645</v>
      </c>
      <c r="C14" s="902"/>
      <c r="D14" s="902"/>
      <c r="E14" s="29">
        <f>SUM(E10:E13)</f>
        <v>69225</v>
      </c>
      <c r="F14" s="29">
        <f>SUM(F10:F13)</f>
        <v>73116</v>
      </c>
      <c r="G14" s="29">
        <f t="shared" si="0"/>
        <v>142341</v>
      </c>
      <c r="H14" s="29">
        <f>SUM(H10:H13)</f>
        <v>27438</v>
      </c>
      <c r="I14" s="29">
        <f>SUM(I10:I13)</f>
        <v>2870</v>
      </c>
      <c r="J14" s="29">
        <f>SUM(J10:J13)</f>
        <v>150</v>
      </c>
      <c r="K14" s="26" t="s">
        <v>645</v>
      </c>
      <c r="L14" s="29">
        <f>SUM(L10:L13)</f>
        <v>22811</v>
      </c>
      <c r="M14" s="29">
        <f>SUM(M10:M13)</f>
        <v>22326</v>
      </c>
      <c r="N14" s="267"/>
    </row>
    <row r="15" spans="1:14" ht="27" customHeight="1">
      <c r="A15" s="903" t="s">
        <v>909</v>
      </c>
      <c r="B15" s="904"/>
      <c r="C15" s="894" t="s">
        <v>910</v>
      </c>
      <c r="D15" s="894"/>
      <c r="E15" s="29">
        <v>1208</v>
      </c>
      <c r="F15" s="29">
        <v>1945</v>
      </c>
      <c r="G15" s="29">
        <f t="shared" si="0"/>
        <v>3153</v>
      </c>
      <c r="H15" s="29">
        <v>1817</v>
      </c>
      <c r="I15" s="29">
        <v>20</v>
      </c>
      <c r="J15" s="29"/>
      <c r="K15" s="26" t="s">
        <v>909</v>
      </c>
      <c r="L15" s="29">
        <v>1653</v>
      </c>
      <c r="M15" s="29">
        <v>1617</v>
      </c>
      <c r="N15" s="267"/>
    </row>
    <row r="16" spans="1:14" ht="27" customHeight="1">
      <c r="A16" s="905" t="s">
        <v>911</v>
      </c>
      <c r="B16" s="26" t="s">
        <v>302</v>
      </c>
      <c r="C16" s="894" t="s">
        <v>912</v>
      </c>
      <c r="D16" s="894"/>
      <c r="E16" s="29">
        <v>189</v>
      </c>
      <c r="F16" s="29">
        <v>323</v>
      </c>
      <c r="G16" s="29">
        <f t="shared" si="0"/>
        <v>512</v>
      </c>
      <c r="H16" s="29">
        <v>555</v>
      </c>
      <c r="I16" s="29"/>
      <c r="J16" s="29"/>
      <c r="K16" s="264" t="s">
        <v>913</v>
      </c>
      <c r="L16" s="112">
        <v>423</v>
      </c>
      <c r="M16" s="29">
        <v>301</v>
      </c>
      <c r="N16" s="267"/>
    </row>
    <row r="17" spans="1:14" ht="27" customHeight="1">
      <c r="A17" s="905"/>
      <c r="B17" s="26" t="s">
        <v>295</v>
      </c>
      <c r="C17" s="894" t="s">
        <v>914</v>
      </c>
      <c r="D17" s="894"/>
      <c r="E17" s="29">
        <v>76</v>
      </c>
      <c r="F17" s="29">
        <v>197</v>
      </c>
      <c r="G17" s="29">
        <f t="shared" si="0"/>
        <v>273</v>
      </c>
      <c r="H17" s="29">
        <v>64</v>
      </c>
      <c r="I17" s="29"/>
      <c r="J17" s="120"/>
      <c r="K17" s="259" t="s">
        <v>915</v>
      </c>
      <c r="L17" s="208" t="s">
        <v>1493</v>
      </c>
      <c r="M17" s="209">
        <v>40</v>
      </c>
      <c r="N17" s="267"/>
    </row>
    <row r="18" spans="1:14" ht="27" customHeight="1">
      <c r="A18" s="905"/>
      <c r="B18" s="26" t="s">
        <v>298</v>
      </c>
      <c r="C18" s="894" t="s">
        <v>916</v>
      </c>
      <c r="D18" s="894"/>
      <c r="E18" s="29">
        <v>779</v>
      </c>
      <c r="F18" s="29">
        <v>1357</v>
      </c>
      <c r="G18" s="29">
        <f t="shared" si="0"/>
        <v>2136</v>
      </c>
      <c r="H18" s="29">
        <v>1283</v>
      </c>
      <c r="I18" s="29">
        <v>1</v>
      </c>
      <c r="J18" s="120"/>
      <c r="K18" s="259" t="s">
        <v>297</v>
      </c>
      <c r="L18" s="205">
        <v>1009</v>
      </c>
      <c r="M18" s="204">
        <v>990</v>
      </c>
      <c r="N18" s="267"/>
    </row>
    <row r="19" spans="1:14" ht="27" customHeight="1">
      <c r="A19" s="905"/>
      <c r="B19" s="26" t="s">
        <v>292</v>
      </c>
      <c r="C19" s="894" t="s">
        <v>917</v>
      </c>
      <c r="D19" s="894"/>
      <c r="E19" s="29">
        <v>1367</v>
      </c>
      <c r="F19" s="29">
        <v>2268</v>
      </c>
      <c r="G19" s="29">
        <f t="shared" si="0"/>
        <v>3635</v>
      </c>
      <c r="H19" s="29">
        <v>597</v>
      </c>
      <c r="I19" s="29"/>
      <c r="J19" s="120"/>
      <c r="K19" s="259" t="s">
        <v>918</v>
      </c>
      <c r="L19" s="205">
        <v>394</v>
      </c>
      <c r="M19" s="204">
        <v>394</v>
      </c>
      <c r="N19" s="267"/>
    </row>
    <row r="20" spans="1:14" ht="27" customHeight="1">
      <c r="A20" s="905"/>
      <c r="B20" s="26" t="s">
        <v>290</v>
      </c>
      <c r="C20" s="894" t="s">
        <v>919</v>
      </c>
      <c r="D20" s="894"/>
      <c r="E20" s="29">
        <v>692</v>
      </c>
      <c r="F20" s="29">
        <v>991</v>
      </c>
      <c r="G20" s="29">
        <f t="shared" si="0"/>
        <v>1683</v>
      </c>
      <c r="H20" s="29">
        <v>1120</v>
      </c>
      <c r="I20" s="29">
        <v>150</v>
      </c>
      <c r="J20" s="120">
        <v>150</v>
      </c>
      <c r="K20" s="259" t="s">
        <v>290</v>
      </c>
      <c r="L20" s="205">
        <v>1037</v>
      </c>
      <c r="M20" s="204">
        <v>1024</v>
      </c>
      <c r="N20" s="269"/>
    </row>
    <row r="21" spans="1:14" ht="27" customHeight="1">
      <c r="A21" s="905"/>
      <c r="B21" s="26" t="s">
        <v>920</v>
      </c>
      <c r="C21" s="894" t="s">
        <v>921</v>
      </c>
      <c r="D21" s="894"/>
      <c r="E21" s="29">
        <v>91</v>
      </c>
      <c r="F21" s="29">
        <v>172</v>
      </c>
      <c r="G21" s="29">
        <f t="shared" si="0"/>
        <v>263</v>
      </c>
      <c r="H21" s="29">
        <v>201</v>
      </c>
      <c r="I21" s="29"/>
      <c r="J21" s="120"/>
      <c r="K21" s="259" t="s">
        <v>920</v>
      </c>
      <c r="L21" s="205">
        <v>189</v>
      </c>
      <c r="M21" s="210">
        <v>184</v>
      </c>
      <c r="N21" s="270"/>
    </row>
    <row r="22" spans="1:14" ht="27" customHeight="1">
      <c r="A22" s="905"/>
      <c r="B22" s="26" t="s">
        <v>922</v>
      </c>
      <c r="C22" s="894" t="s">
        <v>923</v>
      </c>
      <c r="D22" s="894"/>
      <c r="E22" s="29">
        <v>0</v>
      </c>
      <c r="F22" s="29">
        <v>0</v>
      </c>
      <c r="G22" s="29">
        <f t="shared" si="0"/>
        <v>0</v>
      </c>
      <c r="H22" s="29">
        <v>0</v>
      </c>
      <c r="I22" s="29"/>
      <c r="J22" s="120"/>
      <c r="K22" s="900" t="s">
        <v>289</v>
      </c>
      <c r="L22" s="901">
        <v>600</v>
      </c>
      <c r="M22" s="898">
        <v>600</v>
      </c>
      <c r="N22" s="271"/>
    </row>
    <row r="23" spans="1:14" ht="27" customHeight="1">
      <c r="A23" s="905"/>
      <c r="B23" s="26" t="s">
        <v>924</v>
      </c>
      <c r="C23" s="894" t="s">
        <v>925</v>
      </c>
      <c r="D23" s="894"/>
      <c r="E23" s="29">
        <v>87</v>
      </c>
      <c r="F23" s="29">
        <v>225</v>
      </c>
      <c r="G23" s="29">
        <f t="shared" si="0"/>
        <v>312</v>
      </c>
      <c r="H23" s="29">
        <v>201</v>
      </c>
      <c r="I23" s="29"/>
      <c r="J23" s="120"/>
      <c r="K23" s="900"/>
      <c r="L23" s="901"/>
      <c r="M23" s="898"/>
      <c r="N23" s="267"/>
    </row>
    <row r="24" spans="1:14" ht="27" customHeight="1">
      <c r="A24" s="905"/>
      <c r="B24" s="26" t="s">
        <v>289</v>
      </c>
      <c r="C24" s="894" t="s">
        <v>925</v>
      </c>
      <c r="D24" s="894"/>
      <c r="E24" s="29">
        <v>530</v>
      </c>
      <c r="F24" s="29">
        <v>630</v>
      </c>
      <c r="G24" s="29">
        <f t="shared" si="0"/>
        <v>1160</v>
      </c>
      <c r="H24" s="29">
        <v>700</v>
      </c>
      <c r="I24" s="29"/>
      <c r="J24" s="120"/>
      <c r="K24" s="900"/>
      <c r="L24" s="901"/>
      <c r="M24" s="898"/>
      <c r="N24" s="267"/>
    </row>
    <row r="25" spans="1:14" ht="27" customHeight="1">
      <c r="A25" s="905"/>
      <c r="B25" s="902" t="s">
        <v>645</v>
      </c>
      <c r="C25" s="902"/>
      <c r="D25" s="902"/>
      <c r="E25" s="29">
        <f>SUM(E16:E24)</f>
        <v>3811</v>
      </c>
      <c r="F25" s="29">
        <f>SUM(F16:F24)</f>
        <v>6163</v>
      </c>
      <c r="G25" s="29">
        <f t="shared" si="0"/>
        <v>9974</v>
      </c>
      <c r="H25" s="29">
        <f>SUM(H16:H24)</f>
        <v>4721</v>
      </c>
      <c r="I25" s="29">
        <f>SUM(I16:I24)</f>
        <v>151</v>
      </c>
      <c r="J25" s="29">
        <f>SUM(J16:J24)</f>
        <v>150</v>
      </c>
      <c r="K25" s="265" t="s">
        <v>645</v>
      </c>
      <c r="L25" s="106">
        <f>SUM(L16:L24)</f>
        <v>3652</v>
      </c>
      <c r="M25" s="106">
        <f>SUM(M16:M24)</f>
        <v>3533</v>
      </c>
      <c r="N25" s="267"/>
    </row>
    <row r="26" spans="1:14" ht="27" customHeight="1">
      <c r="A26" s="893" t="s">
        <v>306</v>
      </c>
      <c r="B26" s="652"/>
      <c r="C26" s="894" t="s">
        <v>926</v>
      </c>
      <c r="D26" s="894"/>
      <c r="E26" s="29">
        <v>1121</v>
      </c>
      <c r="F26" s="29">
        <v>1304</v>
      </c>
      <c r="G26" s="29">
        <f t="shared" si="0"/>
        <v>2425</v>
      </c>
      <c r="H26" s="29">
        <v>1255</v>
      </c>
      <c r="I26" s="29"/>
      <c r="J26" s="29">
        <v>150</v>
      </c>
      <c r="K26" s="26" t="s">
        <v>306</v>
      </c>
      <c r="L26" s="29">
        <v>1370</v>
      </c>
      <c r="M26" s="29">
        <v>1358</v>
      </c>
      <c r="N26" s="267"/>
    </row>
    <row r="27" spans="1:14" ht="27" customHeight="1">
      <c r="A27" s="893" t="s">
        <v>310</v>
      </c>
      <c r="B27" s="652"/>
      <c r="C27" s="894" t="s">
        <v>927</v>
      </c>
      <c r="D27" s="894"/>
      <c r="E27" s="112">
        <v>477</v>
      </c>
      <c r="F27" s="112">
        <v>685</v>
      </c>
      <c r="G27" s="112">
        <f t="shared" si="0"/>
        <v>1162</v>
      </c>
      <c r="H27" s="29">
        <v>360</v>
      </c>
      <c r="I27" s="29"/>
      <c r="J27" s="29">
        <v>200</v>
      </c>
      <c r="K27" s="26" t="s">
        <v>309</v>
      </c>
      <c r="L27" s="29">
        <v>458</v>
      </c>
      <c r="M27" s="29">
        <v>451</v>
      </c>
      <c r="N27" s="272"/>
    </row>
    <row r="28" spans="1:14" ht="27" customHeight="1">
      <c r="A28" s="893" t="s">
        <v>312</v>
      </c>
      <c r="B28" s="652"/>
      <c r="C28" s="894" t="s">
        <v>928</v>
      </c>
      <c r="D28" s="895"/>
      <c r="E28" s="211">
        <v>81</v>
      </c>
      <c r="F28" s="212">
        <v>103</v>
      </c>
      <c r="G28" s="213">
        <f t="shared" si="0"/>
        <v>184</v>
      </c>
      <c r="H28" s="898">
        <v>216</v>
      </c>
      <c r="I28" s="899"/>
      <c r="J28" s="899"/>
      <c r="K28" s="440" t="s">
        <v>1228</v>
      </c>
      <c r="L28" s="899">
        <v>205</v>
      </c>
      <c r="M28" s="899">
        <v>163</v>
      </c>
      <c r="N28" s="891" t="s">
        <v>1707</v>
      </c>
    </row>
    <row r="29" spans="1:14" ht="27" customHeight="1">
      <c r="A29" s="893" t="s">
        <v>313</v>
      </c>
      <c r="B29" s="652"/>
      <c r="C29" s="894" t="s">
        <v>925</v>
      </c>
      <c r="D29" s="895"/>
      <c r="E29" s="214">
        <v>250</v>
      </c>
      <c r="F29" s="215">
        <v>319</v>
      </c>
      <c r="G29" s="216">
        <f t="shared" si="0"/>
        <v>569</v>
      </c>
      <c r="H29" s="898"/>
      <c r="I29" s="899"/>
      <c r="J29" s="899"/>
      <c r="K29" s="441" t="s">
        <v>1229</v>
      </c>
      <c r="L29" s="899"/>
      <c r="M29" s="899"/>
      <c r="N29" s="892"/>
    </row>
    <row r="30" spans="1:14" ht="27" customHeight="1">
      <c r="A30" s="896" t="s">
        <v>869</v>
      </c>
      <c r="B30" s="897"/>
      <c r="C30" s="897"/>
      <c r="D30" s="897"/>
      <c r="E30" s="273">
        <f>SUM(E10:E13,E15:E24,E26:E29)</f>
        <v>76173</v>
      </c>
      <c r="F30" s="273">
        <f>SUM(F10:F13,F15:F24,F26:F29)</f>
        <v>83635</v>
      </c>
      <c r="G30" s="273">
        <f t="shared" si="0"/>
        <v>159808</v>
      </c>
      <c r="H30" s="274">
        <f>SUM(H10:H13,H15:H24,H26:H29)</f>
        <v>35807</v>
      </c>
      <c r="I30" s="274">
        <f>SUM(I10:I13,I15:I24,I26:I29)</f>
        <v>3041</v>
      </c>
      <c r="J30" s="274">
        <f>SUM(J10:J13,J15:J24,J26:J29)</f>
        <v>650</v>
      </c>
      <c r="K30" s="258" t="s">
        <v>869</v>
      </c>
      <c r="L30" s="274">
        <f>SUM(L10:L13,L15:L24,L26:L29)</f>
        <v>30149</v>
      </c>
      <c r="M30" s="274">
        <f>SUM(M10:M13,M15:M24,M26:M29)</f>
        <v>29448</v>
      </c>
      <c r="N30" s="275" t="s">
        <v>1101</v>
      </c>
    </row>
    <row r="31" spans="1:14" ht="27" customHeight="1">
      <c r="N31" s="226" t="s">
        <v>1494</v>
      </c>
    </row>
  </sheetData>
  <sheetProtection selectLockedCells="1" selectUnlockedCells="1"/>
  <mergeCells count="52">
    <mergeCell ref="A7:N7"/>
    <mergeCell ref="A1:E1"/>
    <mergeCell ref="A2:D2"/>
    <mergeCell ref="A3:N3"/>
    <mergeCell ref="A4:N4"/>
    <mergeCell ref="A6:N6"/>
    <mergeCell ref="L8:L9"/>
    <mergeCell ref="M8:M9"/>
    <mergeCell ref="N8:N9"/>
    <mergeCell ref="A10:A14"/>
    <mergeCell ref="C10:D10"/>
    <mergeCell ref="C11:D11"/>
    <mergeCell ref="C12:D12"/>
    <mergeCell ref="C13:D13"/>
    <mergeCell ref="B14:D14"/>
    <mergeCell ref="A8:B8"/>
    <mergeCell ref="C8:D9"/>
    <mergeCell ref="E8:G8"/>
    <mergeCell ref="H8:H9"/>
    <mergeCell ref="I8:J8"/>
    <mergeCell ref="K8:K9"/>
    <mergeCell ref="B25:D25"/>
    <mergeCell ref="A15:B15"/>
    <mergeCell ref="C15:D15"/>
    <mergeCell ref="A16:A25"/>
    <mergeCell ref="C16:D16"/>
    <mergeCell ref="C17:D17"/>
    <mergeCell ref="C18:D18"/>
    <mergeCell ref="C19:D19"/>
    <mergeCell ref="C20:D20"/>
    <mergeCell ref="C21:D21"/>
    <mergeCell ref="C22:D22"/>
    <mergeCell ref="K22:K24"/>
    <mergeCell ref="L22:L24"/>
    <mergeCell ref="M22:M24"/>
    <mergeCell ref="C23:D23"/>
    <mergeCell ref="C24:D24"/>
    <mergeCell ref="A26:B26"/>
    <mergeCell ref="C26:D26"/>
    <mergeCell ref="A27:B27"/>
    <mergeCell ref="C27:D27"/>
    <mergeCell ref="A28:B28"/>
    <mergeCell ref="C28:D28"/>
    <mergeCell ref="N28:N29"/>
    <mergeCell ref="A29:B29"/>
    <mergeCell ref="C29:D29"/>
    <mergeCell ref="A30:D30"/>
    <mergeCell ref="H28:H29"/>
    <mergeCell ref="I28:I29"/>
    <mergeCell ref="J28:J29"/>
    <mergeCell ref="L28:L29"/>
    <mergeCell ref="M28:M29"/>
  </mergeCells>
  <phoneticPr fontId="4"/>
  <pageMargins left="0.78740157480314965" right="0.39370078740157483" top="0.39370078740157483" bottom="0.39370078740157483" header="0" footer="0"/>
  <pageSetup paperSize="9" scale="66" firstPageNumber="0" orientation="landscape" horizontalDpi="300" verticalDpi="300" r:id="rId1"/>
  <headerFooter scaleWithDoc="0" alignWithMargins="0">
    <oddFooter>&amp;C&amp;"ＭＳ 明朝,標準"－２４－</oddFooter>
  </headerFooter>
  <rowBreaks count="1" manualBreakCount="1">
    <brk id="31"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pageSetUpPr fitToPage="1"/>
  </sheetPr>
  <dimension ref="A1"/>
  <sheetViews>
    <sheetView view="pageLayout" zoomScaleNormal="100" workbookViewId="0">
      <selection activeCell="L6" sqref="L6"/>
    </sheetView>
  </sheetViews>
  <sheetFormatPr defaultColWidth="9" defaultRowHeight="14.4"/>
  <cols>
    <col min="1" max="14" width="9" style="2"/>
    <col min="15" max="15" width="4.109375" style="2" customWidth="1"/>
    <col min="16" max="16384" width="9" style="2"/>
  </cols>
  <sheetData/>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明朝,標準"－２５－</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pageSetUpPr fitToPage="1"/>
  </sheetPr>
  <dimension ref="A1:N17"/>
  <sheetViews>
    <sheetView view="pageLayout" zoomScaleNormal="90" zoomScaleSheetLayoutView="80" workbookViewId="0">
      <selection activeCell="P25" sqref="P25"/>
    </sheetView>
  </sheetViews>
  <sheetFormatPr defaultColWidth="9" defaultRowHeight="14.4"/>
  <cols>
    <col min="1" max="2" width="6.109375" style="3" customWidth="1"/>
    <col min="3" max="10" width="9.6640625" style="3" customWidth="1"/>
    <col min="11" max="11" width="15.21875" style="3" customWidth="1"/>
    <col min="12" max="12" width="13.88671875" style="3" customWidth="1"/>
    <col min="13" max="13" width="10.33203125" style="3" customWidth="1"/>
    <col min="14" max="14" width="23.6640625" style="3" customWidth="1"/>
    <col min="15" max="16384" width="9" style="3"/>
  </cols>
  <sheetData>
    <row r="1" spans="1:14" s="8" customFormat="1" ht="52.55" customHeight="1"/>
    <row r="2" spans="1:14" ht="31.75" customHeight="1">
      <c r="A2" s="217">
        <v>-2</v>
      </c>
      <c r="B2" s="673" t="s">
        <v>929</v>
      </c>
      <c r="C2" s="673"/>
      <c r="D2" s="673"/>
      <c r="E2" s="673"/>
      <c r="M2" s="226"/>
      <c r="N2" s="170" t="s">
        <v>934</v>
      </c>
    </row>
    <row r="3" spans="1:14" ht="47.15" customHeight="1">
      <c r="A3" s="910" t="s">
        <v>451</v>
      </c>
      <c r="B3" s="910"/>
      <c r="C3" s="910" t="s">
        <v>452</v>
      </c>
      <c r="D3" s="910"/>
      <c r="E3" s="910" t="s">
        <v>453</v>
      </c>
      <c r="F3" s="910"/>
      <c r="G3" s="910" t="s">
        <v>454</v>
      </c>
      <c r="H3" s="910"/>
      <c r="I3" s="257" t="s">
        <v>455</v>
      </c>
      <c r="J3" s="257" t="s">
        <v>323</v>
      </c>
      <c r="K3" s="910" t="s">
        <v>456</v>
      </c>
      <c r="L3" s="910"/>
      <c r="M3" s="910"/>
      <c r="N3" s="910"/>
    </row>
    <row r="4" spans="1:14" ht="31.75" customHeight="1">
      <c r="A4" s="922">
        <v>25</v>
      </c>
      <c r="B4" s="871"/>
      <c r="C4" s="922" t="s">
        <v>457</v>
      </c>
      <c r="D4" s="871"/>
      <c r="E4" s="922" t="s">
        <v>930</v>
      </c>
      <c r="F4" s="871"/>
      <c r="G4" s="922" t="s">
        <v>1495</v>
      </c>
      <c r="H4" s="871"/>
      <c r="I4" s="920">
        <v>140</v>
      </c>
      <c r="J4" s="920">
        <v>140</v>
      </c>
      <c r="K4" s="911" t="s">
        <v>1496</v>
      </c>
      <c r="L4" s="911"/>
      <c r="M4" s="911"/>
      <c r="N4" s="911"/>
    </row>
    <row r="5" spans="1:14" ht="31.75" customHeight="1">
      <c r="A5" s="821"/>
      <c r="B5" s="923"/>
      <c r="C5" s="821"/>
      <c r="D5" s="923"/>
      <c r="E5" s="821"/>
      <c r="F5" s="923"/>
      <c r="G5" s="821"/>
      <c r="H5" s="923"/>
      <c r="I5" s="921"/>
      <c r="J5" s="921"/>
      <c r="K5" s="912" t="s">
        <v>1708</v>
      </c>
      <c r="L5" s="912"/>
      <c r="M5" s="912"/>
      <c r="N5" s="912"/>
    </row>
    <row r="6" spans="1:14" ht="31.75" customHeight="1">
      <c r="A6" s="170"/>
      <c r="B6" s="170"/>
      <c r="C6" s="170"/>
      <c r="D6" s="170"/>
      <c r="E6" s="170"/>
      <c r="F6" s="170"/>
      <c r="G6" s="170"/>
      <c r="H6" s="170"/>
      <c r="I6" s="170"/>
      <c r="J6" s="170"/>
      <c r="K6" s="170"/>
      <c r="L6" s="24"/>
      <c r="M6" s="24"/>
    </row>
    <row r="7" spans="1:14" ht="31.75" customHeight="1">
      <c r="A7" s="927" t="s">
        <v>1839</v>
      </c>
      <c r="B7" s="927"/>
      <c r="C7" s="927"/>
      <c r="D7" s="927"/>
      <c r="E7" s="8"/>
      <c r="F7" s="8"/>
      <c r="G7" s="8"/>
      <c r="H7" s="8"/>
      <c r="I7" s="8"/>
      <c r="J7" s="8"/>
      <c r="K7" s="8"/>
      <c r="M7" s="226"/>
      <c r="N7" s="170" t="s">
        <v>935</v>
      </c>
    </row>
    <row r="8" spans="1:14" ht="23.75" customHeight="1">
      <c r="A8" s="218"/>
      <c r="B8" s="277" t="s">
        <v>459</v>
      </c>
      <c r="C8" s="926" t="s">
        <v>460</v>
      </c>
      <c r="D8" s="926" t="s">
        <v>461</v>
      </c>
      <c r="E8" s="910" t="s">
        <v>462</v>
      </c>
      <c r="F8" s="910"/>
      <c r="G8" s="910"/>
      <c r="H8" s="910"/>
      <c r="I8" s="910"/>
      <c r="J8" s="910" t="s">
        <v>463</v>
      </c>
      <c r="K8" s="910" t="s">
        <v>456</v>
      </c>
      <c r="L8" s="910"/>
      <c r="M8" s="910"/>
      <c r="N8" s="910"/>
    </row>
    <row r="9" spans="1:14" ht="23.75" customHeight="1">
      <c r="A9" s="25" t="s">
        <v>464</v>
      </c>
      <c r="B9" s="278"/>
      <c r="C9" s="926"/>
      <c r="D9" s="926"/>
      <c r="E9" s="257" t="s">
        <v>465</v>
      </c>
      <c r="F9" s="257" t="s">
        <v>466</v>
      </c>
      <c r="G9" s="257" t="s">
        <v>467</v>
      </c>
      <c r="H9" s="257" t="s">
        <v>468</v>
      </c>
      <c r="I9" s="257" t="s">
        <v>469</v>
      </c>
      <c r="J9" s="910"/>
      <c r="K9" s="910"/>
      <c r="L9" s="910"/>
      <c r="M9" s="910"/>
      <c r="N9" s="910"/>
    </row>
    <row r="10" spans="1:14" ht="31.75" customHeight="1">
      <c r="A10" s="922">
        <v>25</v>
      </c>
      <c r="B10" s="871"/>
      <c r="C10" s="924">
        <v>26.3</v>
      </c>
      <c r="D10" s="924">
        <v>21</v>
      </c>
      <c r="E10" s="924">
        <v>25.9</v>
      </c>
      <c r="F10" s="924">
        <v>35</v>
      </c>
      <c r="G10" s="924">
        <v>48.5</v>
      </c>
      <c r="H10" s="924">
        <v>47.6</v>
      </c>
      <c r="I10" s="924">
        <v>48.9</v>
      </c>
      <c r="J10" s="924">
        <f>SUM(C10:I11)</f>
        <v>253.2</v>
      </c>
      <c r="K10" s="916" t="s">
        <v>1840</v>
      </c>
      <c r="L10" s="917"/>
      <c r="M10" s="163" t="s">
        <v>1498</v>
      </c>
      <c r="N10" s="506" t="s">
        <v>1841</v>
      </c>
    </row>
    <row r="11" spans="1:14" ht="31.75" customHeight="1">
      <c r="A11" s="821"/>
      <c r="B11" s="923"/>
      <c r="C11" s="925"/>
      <c r="D11" s="925"/>
      <c r="E11" s="925"/>
      <c r="F11" s="925"/>
      <c r="G11" s="925"/>
      <c r="H11" s="925"/>
      <c r="I11" s="925"/>
      <c r="J11" s="925"/>
      <c r="K11" s="918" t="s">
        <v>1499</v>
      </c>
      <c r="L11" s="919"/>
      <c r="M11" s="178" t="s">
        <v>1500</v>
      </c>
      <c r="N11" s="507" t="s">
        <v>1842</v>
      </c>
    </row>
    <row r="12" spans="1:14" ht="31.75" customHeight="1">
      <c r="A12" s="170"/>
      <c r="B12" s="170"/>
      <c r="C12" s="219"/>
      <c r="D12" s="219"/>
      <c r="E12" s="219"/>
      <c r="F12" s="219"/>
      <c r="G12" s="219"/>
      <c r="H12" s="219"/>
      <c r="I12" s="219"/>
      <c r="J12" s="220"/>
      <c r="K12" s="220"/>
    </row>
    <row r="13" spans="1:14" ht="31.75" customHeight="1">
      <c r="A13" s="659" t="s">
        <v>1843</v>
      </c>
      <c r="B13" s="659"/>
      <c r="C13" s="659"/>
      <c r="D13" s="659"/>
      <c r="E13" s="8"/>
      <c r="F13" s="8"/>
      <c r="G13" s="8"/>
      <c r="H13" s="8"/>
      <c r="I13" s="8"/>
      <c r="J13" s="8"/>
      <c r="K13" s="8"/>
      <c r="M13" s="226"/>
      <c r="N13" s="170" t="s">
        <v>934</v>
      </c>
    </row>
    <row r="14" spans="1:14" ht="23.75" customHeight="1">
      <c r="A14" s="221"/>
      <c r="B14" s="279" t="s">
        <v>931</v>
      </c>
      <c r="C14" s="910" t="s">
        <v>470</v>
      </c>
      <c r="D14" s="910"/>
      <c r="E14" s="910" t="s">
        <v>471</v>
      </c>
      <c r="F14" s="910"/>
      <c r="G14" s="910" t="s">
        <v>472</v>
      </c>
      <c r="H14" s="910"/>
      <c r="I14" s="932" t="s">
        <v>1844</v>
      </c>
      <c r="J14" s="932"/>
      <c r="K14" s="910" t="s">
        <v>473</v>
      </c>
      <c r="L14" s="910" t="s">
        <v>932</v>
      </c>
      <c r="M14" s="910"/>
      <c r="N14" s="910"/>
    </row>
    <row r="15" spans="1:14" ht="23.75" customHeight="1">
      <c r="A15" s="280" t="s">
        <v>933</v>
      </c>
      <c r="B15" s="276"/>
      <c r="C15" s="910"/>
      <c r="D15" s="910"/>
      <c r="E15" s="910"/>
      <c r="F15" s="910"/>
      <c r="G15" s="910"/>
      <c r="H15" s="910"/>
      <c r="I15" s="932"/>
      <c r="J15" s="932"/>
      <c r="K15" s="910"/>
      <c r="L15" s="910"/>
      <c r="M15" s="910"/>
      <c r="N15" s="910"/>
    </row>
    <row r="16" spans="1:14" ht="62.7" customHeight="1">
      <c r="A16" s="928">
        <v>25</v>
      </c>
      <c r="B16" s="929"/>
      <c r="C16" s="930">
        <v>38.15</v>
      </c>
      <c r="D16" s="930"/>
      <c r="E16" s="931">
        <v>49.6</v>
      </c>
      <c r="F16" s="931"/>
      <c r="G16" s="931">
        <v>37.5</v>
      </c>
      <c r="H16" s="931"/>
      <c r="I16" s="931">
        <v>34.200000000000003</v>
      </c>
      <c r="J16" s="931"/>
      <c r="K16" s="505">
        <f>SUM(C16+E16+G16+I16)</f>
        <v>159.44999999999999</v>
      </c>
      <c r="L16" s="913" t="s">
        <v>1497</v>
      </c>
      <c r="M16" s="914"/>
      <c r="N16" s="915"/>
    </row>
    <row r="17" spans="1:13" ht="31.75" customHeight="1">
      <c r="A17" s="170"/>
      <c r="B17" s="170"/>
      <c r="C17" s="222"/>
      <c r="D17" s="222"/>
      <c r="E17" s="223"/>
      <c r="F17" s="223"/>
      <c r="G17" s="223"/>
      <c r="H17" s="223"/>
      <c r="I17" s="223"/>
      <c r="J17" s="223"/>
      <c r="K17" s="223"/>
      <c r="L17" s="222"/>
      <c r="M17" s="222"/>
    </row>
  </sheetData>
  <sheetProtection selectLockedCells="1" selectUnlockedCells="1"/>
  <mergeCells count="44">
    <mergeCell ref="A4:B5"/>
    <mergeCell ref="C4:D5"/>
    <mergeCell ref="E4:F5"/>
    <mergeCell ref="G4:H5"/>
    <mergeCell ref="B2:E2"/>
    <mergeCell ref="A3:B3"/>
    <mergeCell ref="C3:D3"/>
    <mergeCell ref="E3:F3"/>
    <mergeCell ref="G3:H3"/>
    <mergeCell ref="A13:D13"/>
    <mergeCell ref="C14:D15"/>
    <mergeCell ref="E14:F15"/>
    <mergeCell ref="G14:H15"/>
    <mergeCell ref="I14:J15"/>
    <mergeCell ref="A16:B16"/>
    <mergeCell ref="C16:D16"/>
    <mergeCell ref="E16:F16"/>
    <mergeCell ref="G16:H16"/>
    <mergeCell ref="I16:J16"/>
    <mergeCell ref="I4:I5"/>
    <mergeCell ref="J4:J5"/>
    <mergeCell ref="A10:B11"/>
    <mergeCell ref="C10:C11"/>
    <mergeCell ref="D10:D11"/>
    <mergeCell ref="E10:E11"/>
    <mergeCell ref="F10:F11"/>
    <mergeCell ref="G10:G11"/>
    <mergeCell ref="H10:H11"/>
    <mergeCell ref="I10:I11"/>
    <mergeCell ref="J10:J11"/>
    <mergeCell ref="C8:C9"/>
    <mergeCell ref="D8:D9"/>
    <mergeCell ref="E8:I8"/>
    <mergeCell ref="J8:J9"/>
    <mergeCell ref="A7:D7"/>
    <mergeCell ref="K3:N3"/>
    <mergeCell ref="K4:N4"/>
    <mergeCell ref="K5:N5"/>
    <mergeCell ref="L14:N15"/>
    <mergeCell ref="L16:N16"/>
    <mergeCell ref="K10:L10"/>
    <mergeCell ref="K8:N9"/>
    <mergeCell ref="K14:K15"/>
    <mergeCell ref="K11:L11"/>
  </mergeCells>
  <phoneticPr fontId="4"/>
  <pageMargins left="0.78740157480314965" right="0.39370078740157483" top="0.39370078740157483" bottom="0.39370078740157483" header="0" footer="0"/>
  <pageSetup paperSize="9" scale="89" firstPageNumber="0" orientation="landscape" horizontalDpi="300" verticalDpi="300" r:id="rId1"/>
  <headerFooter scaleWithDoc="0" alignWithMargins="0">
    <oddFooter>&amp;C&amp;"ＭＳ 明朝,標準"－２６－</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pageSetUpPr fitToPage="1"/>
  </sheetPr>
  <dimension ref="A1:K26"/>
  <sheetViews>
    <sheetView view="pageLayout" zoomScaleNormal="100" zoomScaleSheetLayoutView="90" workbookViewId="0">
      <selection activeCell="P25" sqref="P25"/>
    </sheetView>
  </sheetViews>
  <sheetFormatPr defaultColWidth="9" defaultRowHeight="14.4"/>
  <cols>
    <col min="1" max="1" width="14.6640625" style="13" customWidth="1"/>
    <col min="2" max="11" width="11.6640625" style="13" customWidth="1"/>
    <col min="12" max="12" width="7.33203125" style="13" customWidth="1"/>
    <col min="13" max="16384" width="9" style="13"/>
  </cols>
  <sheetData>
    <row r="1" spans="1:11" ht="24.05" customHeight="1">
      <c r="A1" s="657" t="s">
        <v>474</v>
      </c>
      <c r="B1" s="657"/>
      <c r="C1" s="657"/>
    </row>
    <row r="2" spans="1:11" s="37" customFormat="1" ht="15.75" customHeight="1">
      <c r="D2" s="8"/>
      <c r="E2" s="8"/>
      <c r="F2" s="8"/>
      <c r="G2" s="8"/>
      <c r="H2" s="8"/>
      <c r="I2" s="8"/>
      <c r="J2" s="8"/>
      <c r="K2" s="8"/>
    </row>
    <row r="3" spans="1:11" s="37" customFormat="1" ht="23.25" customHeight="1">
      <c r="A3" s="224" t="s">
        <v>1845</v>
      </c>
      <c r="B3" s="8"/>
      <c r="C3" s="8"/>
      <c r="D3" s="8"/>
      <c r="E3" s="3"/>
      <c r="F3" s="8"/>
      <c r="G3" s="8"/>
      <c r="H3" s="8"/>
      <c r="I3" s="8"/>
      <c r="J3" s="8"/>
      <c r="K3" s="8" t="s">
        <v>475</v>
      </c>
    </row>
    <row r="4" spans="1:11" ht="23.25" customHeight="1">
      <c r="A4" s="257" t="s">
        <v>476</v>
      </c>
      <c r="B4" s="257" t="s">
        <v>477</v>
      </c>
      <c r="C4" s="257" t="s">
        <v>478</v>
      </c>
      <c r="D4" s="257" t="s">
        <v>479</v>
      </c>
      <c r="E4" s="257" t="s">
        <v>480</v>
      </c>
      <c r="F4" s="257" t="s">
        <v>481</v>
      </c>
      <c r="G4" s="257" t="s">
        <v>482</v>
      </c>
      <c r="H4" s="257" t="s">
        <v>483</v>
      </c>
      <c r="I4" s="257" t="s">
        <v>484</v>
      </c>
      <c r="J4" s="257" t="s">
        <v>485</v>
      </c>
      <c r="K4" s="257" t="s">
        <v>95</v>
      </c>
    </row>
    <row r="5" spans="1:11" ht="23.25" customHeight="1">
      <c r="A5" s="257" t="s">
        <v>486</v>
      </c>
      <c r="B5" s="399">
        <v>3</v>
      </c>
      <c r="C5" s="399">
        <v>3</v>
      </c>
      <c r="D5" s="399">
        <v>1</v>
      </c>
      <c r="E5" s="399">
        <v>3</v>
      </c>
      <c r="F5" s="399"/>
      <c r="G5" s="399"/>
      <c r="H5" s="399"/>
      <c r="I5" s="399"/>
      <c r="J5" s="399"/>
      <c r="K5" s="399">
        <f>SUM(B5:J5)</f>
        <v>10</v>
      </c>
    </row>
    <row r="6" spans="1:11" ht="23.25" customHeight="1">
      <c r="A6" s="257" t="s">
        <v>487</v>
      </c>
      <c r="B6" s="399"/>
      <c r="C6" s="399"/>
      <c r="D6" s="399"/>
      <c r="E6" s="399"/>
      <c r="F6" s="399"/>
      <c r="G6" s="399">
        <v>6</v>
      </c>
      <c r="H6" s="400"/>
      <c r="I6" s="399">
        <v>2</v>
      </c>
      <c r="J6" s="399"/>
      <c r="K6" s="399">
        <f>SUM(B6:J6)</f>
        <v>8</v>
      </c>
    </row>
    <row r="7" spans="1:11" ht="15.05" customHeight="1">
      <c r="A7" s="3"/>
      <c r="B7" s="3"/>
      <c r="C7" s="3"/>
      <c r="D7" s="3"/>
      <c r="E7" s="3"/>
      <c r="F7" s="3"/>
      <c r="G7" s="3"/>
      <c r="H7" s="3"/>
      <c r="I7" s="3"/>
      <c r="K7" s="281"/>
    </row>
    <row r="8" spans="1:11" s="37" customFormat="1" ht="23.25" customHeight="1">
      <c r="A8" s="224" t="s">
        <v>1846</v>
      </c>
      <c r="B8" s="8"/>
      <c r="C8" s="8"/>
      <c r="D8" s="8"/>
      <c r="E8" s="8"/>
      <c r="F8" s="8"/>
      <c r="G8" s="8"/>
      <c r="H8" s="8"/>
      <c r="I8" s="8"/>
      <c r="J8" s="8"/>
      <c r="K8" s="8"/>
    </row>
    <row r="9" spans="1:11" ht="23.25" customHeight="1">
      <c r="A9" s="257" t="s">
        <v>1103</v>
      </c>
      <c r="B9" s="933" t="s">
        <v>1104</v>
      </c>
      <c r="C9" s="935"/>
      <c r="D9" s="933" t="s">
        <v>1105</v>
      </c>
      <c r="E9" s="935"/>
      <c r="F9" s="933" t="s">
        <v>1106</v>
      </c>
      <c r="G9" s="935"/>
      <c r="H9" s="933" t="s">
        <v>1107</v>
      </c>
      <c r="I9" s="935"/>
    </row>
    <row r="10" spans="1:11" ht="23.25" customHeight="1">
      <c r="A10" s="257">
        <v>18</v>
      </c>
      <c r="B10" s="940" t="s">
        <v>1503</v>
      </c>
      <c r="C10" s="941"/>
      <c r="D10" s="942" t="s">
        <v>1514</v>
      </c>
      <c r="E10" s="943"/>
      <c r="F10" s="940" t="s">
        <v>1504</v>
      </c>
      <c r="G10" s="941"/>
      <c r="H10" s="940" t="s">
        <v>1505</v>
      </c>
      <c r="I10" s="941"/>
    </row>
    <row r="11" spans="1:11" ht="15.05" customHeight="1">
      <c r="A11" s="3"/>
      <c r="B11" s="3"/>
      <c r="C11" s="3"/>
      <c r="D11" s="3"/>
      <c r="E11" s="3"/>
      <c r="F11" s="3"/>
      <c r="G11" s="3"/>
      <c r="H11" s="3"/>
      <c r="I11" s="3"/>
      <c r="J11" s="3"/>
      <c r="K11" s="3"/>
    </row>
    <row r="12" spans="1:11" s="37" customFormat="1" ht="23.25" customHeight="1">
      <c r="A12" s="669" t="s">
        <v>1896</v>
      </c>
      <c r="B12" s="669"/>
      <c r="C12" s="669"/>
      <c r="D12" s="8"/>
      <c r="E12" s="8"/>
      <c r="F12" s="8"/>
      <c r="G12" s="8"/>
      <c r="H12" s="8"/>
      <c r="I12" s="8"/>
      <c r="J12" s="8"/>
      <c r="K12" s="8"/>
    </row>
    <row r="13" spans="1:11" ht="23.25" customHeight="1">
      <c r="A13" s="257" t="s">
        <v>488</v>
      </c>
      <c r="B13" s="910" t="s">
        <v>489</v>
      </c>
      <c r="C13" s="910"/>
      <c r="D13" s="910"/>
      <c r="E13" s="910" t="s">
        <v>490</v>
      </c>
      <c r="F13" s="910"/>
      <c r="G13" s="910" t="s">
        <v>491</v>
      </c>
      <c r="H13" s="910"/>
      <c r="I13" s="3"/>
      <c r="J13" s="3"/>
      <c r="K13" s="3"/>
    </row>
    <row r="14" spans="1:11" ht="23.25" customHeight="1">
      <c r="A14" s="257">
        <v>18</v>
      </c>
      <c r="B14" s="933" t="s">
        <v>1501</v>
      </c>
      <c r="C14" s="934"/>
      <c r="D14" s="935"/>
      <c r="E14" s="933" t="s">
        <v>936</v>
      </c>
      <c r="F14" s="935"/>
      <c r="G14" s="933" t="s">
        <v>1230</v>
      </c>
      <c r="H14" s="935"/>
      <c r="I14" s="3"/>
      <c r="J14" s="3"/>
      <c r="K14" s="3"/>
    </row>
    <row r="15" spans="1:11" ht="23.25" customHeight="1">
      <c r="A15" s="257">
        <v>19</v>
      </c>
      <c r="B15" s="933" t="s">
        <v>1502</v>
      </c>
      <c r="C15" s="934"/>
      <c r="D15" s="935"/>
      <c r="E15" s="933" t="s">
        <v>936</v>
      </c>
      <c r="F15" s="935"/>
      <c r="G15" s="933" t="s">
        <v>495</v>
      </c>
      <c r="H15" s="935"/>
      <c r="I15" s="3"/>
      <c r="J15" s="3"/>
      <c r="K15" s="3"/>
    </row>
    <row r="16" spans="1:11" ht="23.25" customHeight="1">
      <c r="A16" s="257">
        <v>18</v>
      </c>
      <c r="B16" s="933" t="s">
        <v>492</v>
      </c>
      <c r="C16" s="934"/>
      <c r="D16" s="935"/>
      <c r="E16" s="933" t="s">
        <v>494</v>
      </c>
      <c r="F16" s="935"/>
      <c r="G16" s="933" t="s">
        <v>495</v>
      </c>
      <c r="H16" s="935"/>
      <c r="I16" s="3"/>
      <c r="J16" s="3"/>
      <c r="K16" s="3"/>
    </row>
    <row r="17" spans="1:11" ht="23.25" customHeight="1">
      <c r="A17" s="257">
        <v>23</v>
      </c>
      <c r="B17" s="933" t="s">
        <v>492</v>
      </c>
      <c r="C17" s="934"/>
      <c r="D17" s="935"/>
      <c r="E17" s="933" t="s">
        <v>494</v>
      </c>
      <c r="F17" s="935"/>
      <c r="G17" s="933" t="s">
        <v>937</v>
      </c>
      <c r="H17" s="935"/>
      <c r="I17" s="3"/>
      <c r="J17" s="3"/>
      <c r="K17" s="3"/>
    </row>
    <row r="18" spans="1:11" ht="23.25" customHeight="1">
      <c r="A18" s="257">
        <v>23</v>
      </c>
      <c r="B18" s="933" t="s">
        <v>492</v>
      </c>
      <c r="C18" s="934"/>
      <c r="D18" s="935"/>
      <c r="E18" s="933" t="s">
        <v>493</v>
      </c>
      <c r="F18" s="935"/>
      <c r="G18" s="933" t="s">
        <v>937</v>
      </c>
      <c r="H18" s="935"/>
      <c r="I18" s="3"/>
      <c r="J18" s="3"/>
      <c r="K18" s="3"/>
    </row>
    <row r="19" spans="1:11" ht="23.25" customHeight="1">
      <c r="A19" s="257">
        <v>51</v>
      </c>
      <c r="B19" s="933" t="s">
        <v>1506</v>
      </c>
      <c r="C19" s="934"/>
      <c r="D19" s="935"/>
      <c r="E19" s="933" t="s">
        <v>1231</v>
      </c>
      <c r="F19" s="935"/>
      <c r="G19" s="933" t="s">
        <v>495</v>
      </c>
      <c r="H19" s="935"/>
      <c r="I19" s="3"/>
      <c r="J19" s="3"/>
      <c r="K19" s="3"/>
    </row>
    <row r="20" spans="1:11" ht="15.05" customHeight="1">
      <c r="A20" s="863"/>
      <c r="B20" s="863"/>
      <c r="C20" s="863"/>
      <c r="D20" s="863"/>
      <c r="E20" s="863"/>
      <c r="F20" s="863"/>
      <c r="G20" s="863"/>
      <c r="H20" s="554"/>
      <c r="I20" s="554"/>
      <c r="J20" s="3"/>
      <c r="K20" s="3"/>
    </row>
    <row r="21" spans="1:11" ht="23.25" customHeight="1">
      <c r="A21" s="225" t="s">
        <v>1897</v>
      </c>
      <c r="B21" s="225"/>
      <c r="C21" s="3"/>
      <c r="D21" s="3"/>
      <c r="E21" s="3"/>
      <c r="F21" s="3"/>
      <c r="G21" s="3"/>
      <c r="H21" s="3"/>
      <c r="I21" s="3"/>
      <c r="J21" s="3"/>
      <c r="K21" s="3"/>
    </row>
    <row r="22" spans="1:11" ht="23.25" customHeight="1">
      <c r="A22" s="257" t="s">
        <v>488</v>
      </c>
      <c r="B22" s="933" t="s">
        <v>489</v>
      </c>
      <c r="C22" s="934"/>
      <c r="D22" s="935"/>
      <c r="E22" s="257" t="s">
        <v>496</v>
      </c>
      <c r="F22" s="910" t="s">
        <v>497</v>
      </c>
      <c r="G22" s="910"/>
      <c r="H22" s="910"/>
      <c r="I22" s="910" t="s">
        <v>498</v>
      </c>
      <c r="J22" s="910"/>
    </row>
    <row r="23" spans="1:11" ht="23.25" customHeight="1">
      <c r="A23" s="257">
        <v>34</v>
      </c>
      <c r="B23" s="936" t="s">
        <v>1507</v>
      </c>
      <c r="C23" s="937"/>
      <c r="D23" s="938"/>
      <c r="E23" s="257" t="s">
        <v>1508</v>
      </c>
      <c r="F23" s="939" t="s">
        <v>1232</v>
      </c>
      <c r="G23" s="939"/>
      <c r="H23" s="939"/>
      <c r="I23" s="922" t="s">
        <v>499</v>
      </c>
      <c r="J23" s="871"/>
    </row>
    <row r="24" spans="1:11" ht="23.25" customHeight="1">
      <c r="A24" s="257">
        <v>51</v>
      </c>
      <c r="B24" s="936" t="s">
        <v>1509</v>
      </c>
      <c r="C24" s="937"/>
      <c r="D24" s="938"/>
      <c r="E24" s="257" t="s">
        <v>1510</v>
      </c>
      <c r="F24" s="939" t="s">
        <v>1511</v>
      </c>
      <c r="G24" s="939"/>
      <c r="H24" s="939"/>
      <c r="I24" s="807"/>
      <c r="J24" s="873"/>
    </row>
    <row r="25" spans="1:11" ht="23.25" customHeight="1">
      <c r="A25" s="257">
        <v>30</v>
      </c>
      <c r="B25" s="936" t="s">
        <v>1512</v>
      </c>
      <c r="C25" s="937"/>
      <c r="D25" s="938"/>
      <c r="E25" s="257" t="s">
        <v>1108</v>
      </c>
      <c r="F25" s="939" t="s">
        <v>1513</v>
      </c>
      <c r="G25" s="939"/>
      <c r="H25" s="939"/>
      <c r="I25" s="821"/>
      <c r="J25" s="923"/>
    </row>
    <row r="26" spans="1:11" ht="25.55" customHeight="1"/>
  </sheetData>
  <sheetProtection selectLockedCells="1" selectUnlockedCells="1"/>
  <mergeCells count="45">
    <mergeCell ref="G13:H13"/>
    <mergeCell ref="A1:C1"/>
    <mergeCell ref="A12:C12"/>
    <mergeCell ref="B13:D13"/>
    <mergeCell ref="E13:F13"/>
    <mergeCell ref="B9:C9"/>
    <mergeCell ref="B10:C10"/>
    <mergeCell ref="D9:E9"/>
    <mergeCell ref="D10:E10"/>
    <mergeCell ref="F9:G9"/>
    <mergeCell ref="F10:G10"/>
    <mergeCell ref="H9:I9"/>
    <mergeCell ref="H10:I10"/>
    <mergeCell ref="A20:B20"/>
    <mergeCell ref="C20:E20"/>
    <mergeCell ref="F20:G20"/>
    <mergeCell ref="H20:I20"/>
    <mergeCell ref="B17:D17"/>
    <mergeCell ref="E17:F17"/>
    <mergeCell ref="G17:H17"/>
    <mergeCell ref="B18:D18"/>
    <mergeCell ref="E18:F18"/>
    <mergeCell ref="G18:H18"/>
    <mergeCell ref="B14:D14"/>
    <mergeCell ref="E14:F14"/>
    <mergeCell ref="G14:H14"/>
    <mergeCell ref="B15:D15"/>
    <mergeCell ref="E15:F15"/>
    <mergeCell ref="G15:H15"/>
    <mergeCell ref="B16:D16"/>
    <mergeCell ref="E16:F16"/>
    <mergeCell ref="G16:H16"/>
    <mergeCell ref="B19:D19"/>
    <mergeCell ref="E19:F19"/>
    <mergeCell ref="G19:H19"/>
    <mergeCell ref="B22:D22"/>
    <mergeCell ref="B23:D23"/>
    <mergeCell ref="B24:D24"/>
    <mergeCell ref="B25:D25"/>
    <mergeCell ref="I23:J25"/>
    <mergeCell ref="I22:J22"/>
    <mergeCell ref="F22:H22"/>
    <mergeCell ref="F23:H23"/>
    <mergeCell ref="F24:H24"/>
    <mergeCell ref="F25:H25"/>
  </mergeCells>
  <phoneticPr fontId="4"/>
  <pageMargins left="0.78740157480314965" right="0.39370078740157483" top="0.39370078740157483" bottom="0.39370078740157483" header="0" footer="0"/>
  <pageSetup paperSize="9" firstPageNumber="0" orientation="landscape" horizontalDpi="300" verticalDpi="300" r:id="rId1"/>
  <headerFooter scaleWithDoc="0" alignWithMargins="0">
    <oddFooter>&amp;C&amp;"ＭＳ 明朝,標準"－２７－</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
  <sheetViews>
    <sheetView showGridLines="0" view="pageLayout" zoomScaleNormal="100" workbookViewId="0">
      <selection activeCell="P25" sqref="P25"/>
    </sheetView>
  </sheetViews>
  <sheetFormatPr defaultColWidth="9" defaultRowHeight="14.4"/>
  <cols>
    <col min="1" max="16384" width="9" style="408"/>
  </cols>
  <sheetData>
    <row r="1" s="408" customFormat="1" ht="14.25" customHeight="1"/>
  </sheetData>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pageSetUpPr fitToPage="1"/>
  </sheetPr>
  <dimension ref="A1:M110"/>
  <sheetViews>
    <sheetView view="pageLayout" topLeftCell="A4" zoomScaleNormal="100" zoomScaleSheetLayoutView="100" workbookViewId="0">
      <selection activeCell="P25" sqref="P25"/>
    </sheetView>
  </sheetViews>
  <sheetFormatPr defaultColWidth="9" defaultRowHeight="12.45"/>
  <cols>
    <col min="1" max="1" width="4.44140625" style="227" customWidth="1"/>
    <col min="2" max="2" width="4.109375" style="227" customWidth="1"/>
    <col min="3" max="3" width="2.77734375" style="227" customWidth="1"/>
    <col min="4" max="4" width="2.6640625" style="227" customWidth="1"/>
    <col min="5" max="5" width="2.77734375" style="227" customWidth="1"/>
    <col min="6" max="6" width="2.6640625" style="227" customWidth="1"/>
    <col min="7" max="7" width="2.77734375" style="227" customWidth="1"/>
    <col min="8" max="8" width="2.6640625" style="227" customWidth="1"/>
    <col min="9" max="9" width="31.44140625" style="227" customWidth="1"/>
    <col min="10" max="10" width="22.33203125" style="227" customWidth="1"/>
    <col min="11" max="11" width="38.6640625" style="227" customWidth="1"/>
    <col min="12" max="12" width="6.77734375" style="282" customWidth="1"/>
    <col min="13" max="13" width="88.109375" style="227" customWidth="1"/>
    <col min="14" max="16384" width="9" style="227"/>
  </cols>
  <sheetData>
    <row r="1" spans="1:13" ht="16.55" customHeight="1">
      <c r="A1" s="8" t="s">
        <v>1109</v>
      </c>
      <c r="B1" s="4"/>
      <c r="C1" s="4"/>
      <c r="D1" s="4"/>
      <c r="E1" s="4"/>
      <c r="F1" s="4"/>
      <c r="G1" s="4"/>
      <c r="H1" s="4"/>
      <c r="I1" s="4"/>
      <c r="J1" s="4"/>
      <c r="K1" s="4"/>
      <c r="L1" s="6"/>
      <c r="M1" s="4"/>
    </row>
    <row r="2" spans="1:13" ht="10" customHeight="1">
      <c r="A2" s="8"/>
      <c r="B2" s="4"/>
      <c r="C2" s="4"/>
      <c r="D2" s="4"/>
      <c r="E2" s="4"/>
      <c r="F2" s="4"/>
      <c r="G2" s="4"/>
      <c r="H2" s="4"/>
      <c r="I2" s="4"/>
      <c r="J2" s="4"/>
      <c r="K2" s="4"/>
      <c r="L2" s="6"/>
      <c r="M2" s="4"/>
    </row>
    <row r="3" spans="1:13" ht="16.55" customHeight="1">
      <c r="A3" s="524" t="s">
        <v>1898</v>
      </c>
      <c r="B3" s="4"/>
      <c r="C3" s="4"/>
      <c r="D3" s="4"/>
      <c r="E3" s="4"/>
      <c r="F3" s="4"/>
      <c r="G3" s="4"/>
      <c r="H3" s="4"/>
      <c r="I3" s="4"/>
      <c r="J3" s="7"/>
      <c r="K3" s="4"/>
      <c r="L3" s="6"/>
      <c r="M3" s="281"/>
    </row>
    <row r="4" spans="1:13" ht="17.2" customHeight="1">
      <c r="A4" s="283" t="s">
        <v>942</v>
      </c>
      <c r="B4" s="944" t="s">
        <v>943</v>
      </c>
      <c r="C4" s="944"/>
      <c r="D4" s="944"/>
      <c r="E4" s="944"/>
      <c r="F4" s="944"/>
      <c r="G4" s="944"/>
      <c r="H4" s="944"/>
      <c r="I4" s="283" t="s">
        <v>944</v>
      </c>
      <c r="J4" s="283" t="s">
        <v>945</v>
      </c>
      <c r="K4" s="283" t="s">
        <v>946</v>
      </c>
      <c r="L4" s="283" t="s">
        <v>1233</v>
      </c>
      <c r="M4" s="283" t="s">
        <v>947</v>
      </c>
    </row>
    <row r="5" spans="1:13" ht="17.2" customHeight="1">
      <c r="A5" s="283">
        <v>1</v>
      </c>
      <c r="B5" s="291" t="s">
        <v>938</v>
      </c>
      <c r="C5" s="292">
        <v>25</v>
      </c>
      <c r="D5" s="292" t="s">
        <v>939</v>
      </c>
      <c r="E5" s="294">
        <v>5</v>
      </c>
      <c r="F5" s="292" t="s">
        <v>940</v>
      </c>
      <c r="G5" s="294">
        <v>28</v>
      </c>
      <c r="H5" s="293" t="s">
        <v>941</v>
      </c>
      <c r="I5" s="284" t="s">
        <v>1236</v>
      </c>
      <c r="J5" s="284" t="s">
        <v>1237</v>
      </c>
      <c r="K5" s="284" t="s">
        <v>1238</v>
      </c>
      <c r="L5" s="285">
        <v>46</v>
      </c>
      <c r="M5" s="442" t="s">
        <v>1515</v>
      </c>
    </row>
    <row r="6" spans="1:13" ht="17.2" customHeight="1">
      <c r="A6" s="283">
        <v>2</v>
      </c>
      <c r="B6" s="291" t="s">
        <v>938</v>
      </c>
      <c r="C6" s="292">
        <v>25</v>
      </c>
      <c r="D6" s="292" t="s">
        <v>939</v>
      </c>
      <c r="E6" s="294">
        <v>5</v>
      </c>
      <c r="F6" s="292" t="s">
        <v>940</v>
      </c>
      <c r="G6" s="294">
        <v>29</v>
      </c>
      <c r="H6" s="293" t="s">
        <v>941</v>
      </c>
      <c r="I6" s="284" t="s">
        <v>1516</v>
      </c>
      <c r="J6" s="286" t="s">
        <v>1517</v>
      </c>
      <c r="K6" s="443" t="s">
        <v>1518</v>
      </c>
      <c r="L6" s="287">
        <v>12</v>
      </c>
      <c r="M6" s="442" t="s">
        <v>1519</v>
      </c>
    </row>
    <row r="7" spans="1:13" ht="17.2" customHeight="1">
      <c r="A7" s="283">
        <v>3</v>
      </c>
      <c r="B7" s="291" t="s">
        <v>938</v>
      </c>
      <c r="C7" s="292">
        <v>25</v>
      </c>
      <c r="D7" s="292" t="s">
        <v>939</v>
      </c>
      <c r="E7" s="294">
        <v>5</v>
      </c>
      <c r="F7" s="292" t="s">
        <v>940</v>
      </c>
      <c r="G7" s="294">
        <v>30</v>
      </c>
      <c r="H7" s="293" t="s">
        <v>941</v>
      </c>
      <c r="I7" s="444" t="s">
        <v>1239</v>
      </c>
      <c r="J7" s="286" t="s">
        <v>1234</v>
      </c>
      <c r="K7" s="284" t="s">
        <v>1520</v>
      </c>
      <c r="L7" s="283">
        <v>21</v>
      </c>
      <c r="M7" s="443" t="s">
        <v>1521</v>
      </c>
    </row>
    <row r="8" spans="1:13" ht="17.2" customHeight="1">
      <c r="A8" s="283">
        <v>4</v>
      </c>
      <c r="B8" s="291" t="s">
        <v>938</v>
      </c>
      <c r="C8" s="292">
        <v>25</v>
      </c>
      <c r="D8" s="292" t="s">
        <v>939</v>
      </c>
      <c r="E8" s="294">
        <v>6</v>
      </c>
      <c r="F8" s="292" t="s">
        <v>940</v>
      </c>
      <c r="G8" s="294">
        <v>13</v>
      </c>
      <c r="H8" s="293" t="s">
        <v>941</v>
      </c>
      <c r="I8" s="284" t="s">
        <v>1522</v>
      </c>
      <c r="J8" s="286" t="s">
        <v>1234</v>
      </c>
      <c r="K8" s="443" t="s">
        <v>1235</v>
      </c>
      <c r="L8" s="285">
        <v>16</v>
      </c>
      <c r="M8" s="443" t="s">
        <v>1523</v>
      </c>
    </row>
    <row r="9" spans="1:13" ht="26.2" customHeight="1">
      <c r="A9" s="283">
        <v>5</v>
      </c>
      <c r="B9" s="291" t="s">
        <v>938</v>
      </c>
      <c r="C9" s="292">
        <v>25</v>
      </c>
      <c r="D9" s="292" t="s">
        <v>939</v>
      </c>
      <c r="E9" s="294">
        <v>6</v>
      </c>
      <c r="F9" s="292" t="s">
        <v>940</v>
      </c>
      <c r="G9" s="294">
        <v>13</v>
      </c>
      <c r="H9" s="293" t="s">
        <v>941</v>
      </c>
      <c r="I9" s="284" t="s">
        <v>1524</v>
      </c>
      <c r="J9" s="286" t="s">
        <v>1527</v>
      </c>
      <c r="K9" s="284" t="s">
        <v>1525</v>
      </c>
      <c r="L9" s="285">
        <v>39</v>
      </c>
      <c r="M9" s="446" t="s">
        <v>1526</v>
      </c>
    </row>
    <row r="10" spans="1:13" ht="17.2" customHeight="1">
      <c r="A10" s="283">
        <v>6</v>
      </c>
      <c r="B10" s="291" t="s">
        <v>938</v>
      </c>
      <c r="C10" s="292">
        <v>25</v>
      </c>
      <c r="D10" s="292" t="s">
        <v>939</v>
      </c>
      <c r="E10" s="294">
        <v>7</v>
      </c>
      <c r="F10" s="292" t="s">
        <v>940</v>
      </c>
      <c r="G10" s="294">
        <v>9</v>
      </c>
      <c r="H10" s="293" t="s">
        <v>941</v>
      </c>
      <c r="I10" s="284" t="s">
        <v>1529</v>
      </c>
      <c r="J10" s="286" t="s">
        <v>1530</v>
      </c>
      <c r="K10" s="284" t="s">
        <v>1531</v>
      </c>
      <c r="L10" s="285">
        <v>38</v>
      </c>
      <c r="M10" s="443" t="s">
        <v>1532</v>
      </c>
    </row>
    <row r="11" spans="1:13" ht="17.2" customHeight="1">
      <c r="A11" s="283">
        <v>7</v>
      </c>
      <c r="B11" s="291" t="s">
        <v>938</v>
      </c>
      <c r="C11" s="292">
        <v>25</v>
      </c>
      <c r="D11" s="292" t="s">
        <v>939</v>
      </c>
      <c r="E11" s="294">
        <v>7</v>
      </c>
      <c r="F11" s="292" t="s">
        <v>940</v>
      </c>
      <c r="G11" s="294">
        <v>13</v>
      </c>
      <c r="H11" s="293" t="s">
        <v>941</v>
      </c>
      <c r="I11" s="284" t="s">
        <v>1533</v>
      </c>
      <c r="J11" s="286" t="s">
        <v>1534</v>
      </c>
      <c r="K11" s="284" t="s">
        <v>1535</v>
      </c>
      <c r="L11" s="285">
        <v>38</v>
      </c>
      <c r="M11" s="446" t="s">
        <v>1536</v>
      </c>
    </row>
    <row r="12" spans="1:13" ht="25.55" customHeight="1">
      <c r="A12" s="283">
        <v>8</v>
      </c>
      <c r="B12" s="291" t="s">
        <v>938</v>
      </c>
      <c r="C12" s="292">
        <v>25</v>
      </c>
      <c r="D12" s="292" t="s">
        <v>939</v>
      </c>
      <c r="E12" s="294">
        <v>7</v>
      </c>
      <c r="F12" s="292" t="s">
        <v>940</v>
      </c>
      <c r="G12" s="294">
        <v>19</v>
      </c>
      <c r="H12" s="293" t="s">
        <v>941</v>
      </c>
      <c r="I12" s="284" t="s">
        <v>1537</v>
      </c>
      <c r="J12" s="286" t="s">
        <v>1538</v>
      </c>
      <c r="K12" s="284" t="s">
        <v>1539</v>
      </c>
      <c r="L12" s="285">
        <v>111</v>
      </c>
      <c r="M12" s="446" t="s">
        <v>1540</v>
      </c>
    </row>
    <row r="13" spans="1:13" ht="17.2" customHeight="1">
      <c r="A13" s="283">
        <v>9</v>
      </c>
      <c r="B13" s="291" t="s">
        <v>938</v>
      </c>
      <c r="C13" s="292">
        <v>25</v>
      </c>
      <c r="D13" s="292" t="s">
        <v>939</v>
      </c>
      <c r="E13" s="294">
        <v>7</v>
      </c>
      <c r="F13" s="292" t="s">
        <v>940</v>
      </c>
      <c r="G13" s="294">
        <v>20</v>
      </c>
      <c r="H13" s="293" t="s">
        <v>941</v>
      </c>
      <c r="I13" s="284" t="s">
        <v>1541</v>
      </c>
      <c r="J13" s="286" t="s">
        <v>500</v>
      </c>
      <c r="K13" s="284" t="s">
        <v>1542</v>
      </c>
      <c r="L13" s="285">
        <v>38</v>
      </c>
      <c r="M13" s="446" t="s">
        <v>1543</v>
      </c>
    </row>
    <row r="14" spans="1:13" ht="17.2" customHeight="1">
      <c r="A14" s="283">
        <v>10</v>
      </c>
      <c r="B14" s="291" t="s">
        <v>938</v>
      </c>
      <c r="C14" s="292">
        <v>25</v>
      </c>
      <c r="D14" s="292" t="s">
        <v>939</v>
      </c>
      <c r="E14" s="294">
        <v>7</v>
      </c>
      <c r="F14" s="292" t="s">
        <v>940</v>
      </c>
      <c r="G14" s="294">
        <v>31</v>
      </c>
      <c r="H14" s="293" t="s">
        <v>941</v>
      </c>
      <c r="I14" s="284" t="s">
        <v>1544</v>
      </c>
      <c r="J14" s="286" t="s">
        <v>1234</v>
      </c>
      <c r="K14" s="443" t="s">
        <v>1545</v>
      </c>
      <c r="L14" s="285">
        <v>30</v>
      </c>
      <c r="M14" s="446" t="s">
        <v>1546</v>
      </c>
    </row>
    <row r="15" spans="1:13" ht="17.2" customHeight="1">
      <c r="A15" s="283">
        <v>11</v>
      </c>
      <c r="B15" s="291" t="s">
        <v>938</v>
      </c>
      <c r="C15" s="292">
        <v>25</v>
      </c>
      <c r="D15" s="292" t="s">
        <v>939</v>
      </c>
      <c r="E15" s="294">
        <v>8</v>
      </c>
      <c r="F15" s="292" t="s">
        <v>940</v>
      </c>
      <c r="G15" s="294">
        <v>3</v>
      </c>
      <c r="H15" s="293" t="s">
        <v>941</v>
      </c>
      <c r="I15" s="284" t="s">
        <v>1547</v>
      </c>
      <c r="J15" s="286" t="s">
        <v>500</v>
      </c>
      <c r="K15" s="284" t="s">
        <v>1241</v>
      </c>
      <c r="L15" s="285">
        <v>20</v>
      </c>
      <c r="M15" s="446" t="s">
        <v>1548</v>
      </c>
    </row>
    <row r="16" spans="1:13" ht="17.2" customHeight="1">
      <c r="A16" s="283">
        <v>12</v>
      </c>
      <c r="B16" s="291" t="s">
        <v>938</v>
      </c>
      <c r="C16" s="292">
        <v>25</v>
      </c>
      <c r="D16" s="292" t="s">
        <v>939</v>
      </c>
      <c r="E16" s="294">
        <v>8</v>
      </c>
      <c r="F16" s="292" t="s">
        <v>940</v>
      </c>
      <c r="G16" s="294">
        <v>21</v>
      </c>
      <c r="H16" s="293" t="s">
        <v>941</v>
      </c>
      <c r="I16" s="284" t="s">
        <v>1549</v>
      </c>
      <c r="J16" s="286" t="s">
        <v>1234</v>
      </c>
      <c r="K16" s="284" t="s">
        <v>1241</v>
      </c>
      <c r="L16" s="285">
        <v>29</v>
      </c>
      <c r="M16" s="443" t="s">
        <v>1550</v>
      </c>
    </row>
    <row r="17" spans="1:13" ht="17.2" customHeight="1">
      <c r="A17" s="283">
        <v>13</v>
      </c>
      <c r="B17" s="291" t="s">
        <v>938</v>
      </c>
      <c r="C17" s="292">
        <v>25</v>
      </c>
      <c r="D17" s="292" t="s">
        <v>939</v>
      </c>
      <c r="E17" s="294">
        <v>8</v>
      </c>
      <c r="F17" s="292" t="s">
        <v>940</v>
      </c>
      <c r="G17" s="294">
        <v>31</v>
      </c>
      <c r="H17" s="293" t="s">
        <v>941</v>
      </c>
      <c r="I17" s="289" t="s">
        <v>1551</v>
      </c>
      <c r="J17" s="286" t="s">
        <v>1234</v>
      </c>
      <c r="K17" s="445" t="s">
        <v>1243</v>
      </c>
      <c r="L17" s="290">
        <v>50</v>
      </c>
      <c r="M17" s="443" t="s">
        <v>1552</v>
      </c>
    </row>
    <row r="18" spans="1:13" ht="17.2" customHeight="1">
      <c r="A18" s="283">
        <v>14</v>
      </c>
      <c r="B18" s="291" t="s">
        <v>938</v>
      </c>
      <c r="C18" s="292">
        <v>25</v>
      </c>
      <c r="D18" s="292" t="s">
        <v>939</v>
      </c>
      <c r="E18" s="294">
        <v>9</v>
      </c>
      <c r="F18" s="292" t="s">
        <v>940</v>
      </c>
      <c r="G18" s="294">
        <v>1</v>
      </c>
      <c r="H18" s="293" t="s">
        <v>941</v>
      </c>
      <c r="I18" s="289" t="s">
        <v>1553</v>
      </c>
      <c r="J18" s="286" t="s">
        <v>1234</v>
      </c>
      <c r="K18" s="289" t="s">
        <v>1554</v>
      </c>
      <c r="L18" s="290">
        <v>57</v>
      </c>
      <c r="M18" s="446" t="s">
        <v>1555</v>
      </c>
    </row>
    <row r="19" spans="1:13" ht="17.2" customHeight="1">
      <c r="A19" s="283">
        <v>15</v>
      </c>
      <c r="B19" s="291" t="s">
        <v>938</v>
      </c>
      <c r="C19" s="292">
        <v>25</v>
      </c>
      <c r="D19" s="292" t="s">
        <v>939</v>
      </c>
      <c r="E19" s="294">
        <v>9</v>
      </c>
      <c r="F19" s="292" t="s">
        <v>940</v>
      </c>
      <c r="G19" s="294">
        <v>11</v>
      </c>
      <c r="H19" s="293" t="s">
        <v>941</v>
      </c>
      <c r="I19" s="445" t="s">
        <v>1556</v>
      </c>
      <c r="J19" s="286" t="s">
        <v>1240</v>
      </c>
      <c r="K19" s="445" t="s">
        <v>1242</v>
      </c>
      <c r="L19" s="290">
        <v>45</v>
      </c>
      <c r="M19" s="446" t="s">
        <v>1557</v>
      </c>
    </row>
    <row r="20" spans="1:13" ht="17.2" customHeight="1">
      <c r="A20" s="283">
        <v>16</v>
      </c>
      <c r="B20" s="291" t="s">
        <v>938</v>
      </c>
      <c r="C20" s="292">
        <v>25</v>
      </c>
      <c r="D20" s="292" t="s">
        <v>939</v>
      </c>
      <c r="E20" s="294">
        <v>9</v>
      </c>
      <c r="F20" s="292" t="s">
        <v>940</v>
      </c>
      <c r="G20" s="294">
        <v>15</v>
      </c>
      <c r="H20" s="293" t="s">
        <v>941</v>
      </c>
      <c r="I20" s="289" t="s">
        <v>1558</v>
      </c>
      <c r="J20" s="286" t="s">
        <v>1234</v>
      </c>
      <c r="K20" s="288" t="s">
        <v>1243</v>
      </c>
      <c r="L20" s="290">
        <v>40</v>
      </c>
      <c r="M20" s="443" t="s">
        <v>1559</v>
      </c>
    </row>
    <row r="21" spans="1:13" ht="17.2" customHeight="1">
      <c r="A21" s="283">
        <v>17</v>
      </c>
      <c r="B21" s="291" t="s">
        <v>938</v>
      </c>
      <c r="C21" s="292">
        <v>25</v>
      </c>
      <c r="D21" s="292" t="s">
        <v>939</v>
      </c>
      <c r="E21" s="294">
        <v>9</v>
      </c>
      <c r="F21" s="292" t="s">
        <v>940</v>
      </c>
      <c r="G21" s="294">
        <v>27</v>
      </c>
      <c r="H21" s="293" t="s">
        <v>941</v>
      </c>
      <c r="I21" s="289" t="s">
        <v>1255</v>
      </c>
      <c r="J21" s="284" t="s">
        <v>1234</v>
      </c>
      <c r="K21" s="445" t="s">
        <v>1248</v>
      </c>
      <c r="L21" s="290">
        <v>15</v>
      </c>
      <c r="M21" s="446" t="s">
        <v>1560</v>
      </c>
    </row>
    <row r="22" spans="1:13" ht="26.7" customHeight="1">
      <c r="A22" s="283">
        <v>18</v>
      </c>
      <c r="B22" s="291" t="s">
        <v>938</v>
      </c>
      <c r="C22" s="292">
        <v>25</v>
      </c>
      <c r="D22" s="292" t="s">
        <v>939</v>
      </c>
      <c r="E22" s="294">
        <v>9</v>
      </c>
      <c r="F22" s="292" t="s">
        <v>940</v>
      </c>
      <c r="G22" s="294">
        <v>28</v>
      </c>
      <c r="H22" s="293" t="s">
        <v>941</v>
      </c>
      <c r="I22" s="289" t="s">
        <v>1561</v>
      </c>
      <c r="J22" s="284" t="s">
        <v>1234</v>
      </c>
      <c r="K22" s="446" t="s">
        <v>1562</v>
      </c>
      <c r="L22" s="290">
        <v>19</v>
      </c>
      <c r="M22" s="442" t="s">
        <v>1563</v>
      </c>
    </row>
    <row r="23" spans="1:13" ht="17.2" customHeight="1">
      <c r="A23" s="283">
        <v>19</v>
      </c>
      <c r="B23" s="291" t="s">
        <v>938</v>
      </c>
      <c r="C23" s="292">
        <v>25</v>
      </c>
      <c r="D23" s="292" t="s">
        <v>939</v>
      </c>
      <c r="E23" s="294">
        <v>10</v>
      </c>
      <c r="F23" s="292" t="s">
        <v>940</v>
      </c>
      <c r="G23" s="294">
        <v>18</v>
      </c>
      <c r="H23" s="293" t="s">
        <v>941</v>
      </c>
      <c r="I23" s="289" t="s">
        <v>1564</v>
      </c>
      <c r="J23" s="286" t="s">
        <v>1234</v>
      </c>
      <c r="K23" s="445" t="s">
        <v>1565</v>
      </c>
      <c r="L23" s="290">
        <v>10</v>
      </c>
      <c r="M23" s="443" t="s">
        <v>1566</v>
      </c>
    </row>
    <row r="24" spans="1:13" ht="17.2" customHeight="1">
      <c r="A24" s="283">
        <v>20</v>
      </c>
      <c r="B24" s="291" t="s">
        <v>938</v>
      </c>
      <c r="C24" s="292">
        <v>25</v>
      </c>
      <c r="D24" s="292" t="s">
        <v>939</v>
      </c>
      <c r="E24" s="294">
        <v>10</v>
      </c>
      <c r="F24" s="292" t="s">
        <v>940</v>
      </c>
      <c r="G24" s="294">
        <v>27</v>
      </c>
      <c r="H24" s="293" t="s">
        <v>941</v>
      </c>
      <c r="I24" s="445" t="s">
        <v>1567</v>
      </c>
      <c r="J24" s="286" t="s">
        <v>1568</v>
      </c>
      <c r="K24" s="445" t="s">
        <v>1569</v>
      </c>
      <c r="L24" s="290">
        <v>66</v>
      </c>
      <c r="M24" s="442" t="s">
        <v>1570</v>
      </c>
    </row>
    <row r="25" spans="1:13" ht="17.2" customHeight="1">
      <c r="A25" s="283">
        <v>21</v>
      </c>
      <c r="B25" s="291" t="s">
        <v>938</v>
      </c>
      <c r="C25" s="292">
        <v>25</v>
      </c>
      <c r="D25" s="292" t="s">
        <v>939</v>
      </c>
      <c r="E25" s="294">
        <v>10</v>
      </c>
      <c r="F25" s="292" t="s">
        <v>940</v>
      </c>
      <c r="G25" s="294">
        <v>28</v>
      </c>
      <c r="H25" s="293" t="s">
        <v>941</v>
      </c>
      <c r="I25" s="445" t="s">
        <v>1571</v>
      </c>
      <c r="J25" s="286" t="s">
        <v>1899</v>
      </c>
      <c r="K25" s="445" t="s">
        <v>1572</v>
      </c>
      <c r="L25" s="290">
        <v>24</v>
      </c>
      <c r="M25" s="442" t="s">
        <v>1573</v>
      </c>
    </row>
    <row r="26" spans="1:13" ht="17.2" customHeight="1">
      <c r="A26" s="283">
        <v>22</v>
      </c>
      <c r="B26" s="291" t="s">
        <v>938</v>
      </c>
      <c r="C26" s="292">
        <v>25</v>
      </c>
      <c r="D26" s="292" t="s">
        <v>939</v>
      </c>
      <c r="E26" s="294">
        <v>11</v>
      </c>
      <c r="F26" s="292" t="s">
        <v>940</v>
      </c>
      <c r="G26" s="294">
        <v>5</v>
      </c>
      <c r="H26" s="293" t="s">
        <v>941</v>
      </c>
      <c r="I26" s="445" t="s">
        <v>1556</v>
      </c>
      <c r="J26" s="284" t="s">
        <v>1240</v>
      </c>
      <c r="K26" s="446" t="s">
        <v>1574</v>
      </c>
      <c r="L26" s="290">
        <v>45</v>
      </c>
      <c r="M26" s="442" t="s">
        <v>1575</v>
      </c>
    </row>
    <row r="27" spans="1:13" ht="17.2" customHeight="1">
      <c r="A27" s="283">
        <v>23</v>
      </c>
      <c r="B27" s="291" t="s">
        <v>938</v>
      </c>
      <c r="C27" s="292">
        <v>25</v>
      </c>
      <c r="D27" s="292" t="s">
        <v>939</v>
      </c>
      <c r="E27" s="294">
        <v>11</v>
      </c>
      <c r="F27" s="292" t="s">
        <v>940</v>
      </c>
      <c r="G27" s="294">
        <v>9</v>
      </c>
      <c r="H27" s="293" t="s">
        <v>941</v>
      </c>
      <c r="I27" s="289" t="s">
        <v>1564</v>
      </c>
      <c r="J27" s="284" t="s">
        <v>1234</v>
      </c>
      <c r="K27" s="446" t="s">
        <v>1244</v>
      </c>
      <c r="L27" s="290">
        <v>15</v>
      </c>
      <c r="M27" s="446" t="s">
        <v>1576</v>
      </c>
    </row>
    <row r="28" spans="1:13" ht="17.2" customHeight="1">
      <c r="A28" s="283">
        <v>24</v>
      </c>
      <c r="B28" s="291" t="s">
        <v>938</v>
      </c>
      <c r="C28" s="292">
        <v>25</v>
      </c>
      <c r="D28" s="292" t="s">
        <v>939</v>
      </c>
      <c r="E28" s="294">
        <v>11</v>
      </c>
      <c r="F28" s="292" t="s">
        <v>940</v>
      </c>
      <c r="G28" s="294">
        <v>10</v>
      </c>
      <c r="H28" s="293" t="s">
        <v>941</v>
      </c>
      <c r="I28" s="289" t="s">
        <v>1577</v>
      </c>
      <c r="J28" s="445" t="s">
        <v>1578</v>
      </c>
      <c r="K28" s="445" t="s">
        <v>1579</v>
      </c>
      <c r="L28" s="290">
        <v>12</v>
      </c>
      <c r="M28" s="446" t="s">
        <v>1580</v>
      </c>
    </row>
    <row r="29" spans="1:13" ht="17.2" customHeight="1">
      <c r="A29" s="283">
        <v>25</v>
      </c>
      <c r="B29" s="291" t="s">
        <v>938</v>
      </c>
      <c r="C29" s="292">
        <v>25</v>
      </c>
      <c r="D29" s="292" t="s">
        <v>939</v>
      </c>
      <c r="E29" s="294">
        <v>11</v>
      </c>
      <c r="F29" s="292" t="s">
        <v>940</v>
      </c>
      <c r="G29" s="294">
        <v>14</v>
      </c>
      <c r="H29" s="293" t="s">
        <v>941</v>
      </c>
      <c r="I29" s="289" t="s">
        <v>1245</v>
      </c>
      <c r="J29" s="286" t="s">
        <v>1528</v>
      </c>
      <c r="K29" s="445" t="s">
        <v>1581</v>
      </c>
      <c r="L29" s="290">
        <v>37</v>
      </c>
      <c r="M29" s="446" t="s">
        <v>1582</v>
      </c>
    </row>
    <row r="30" spans="1:13" ht="17.2" customHeight="1">
      <c r="A30" s="283">
        <v>25</v>
      </c>
      <c r="B30" s="291" t="s">
        <v>938</v>
      </c>
      <c r="C30" s="292">
        <v>25</v>
      </c>
      <c r="D30" s="292" t="s">
        <v>939</v>
      </c>
      <c r="E30" s="294">
        <v>11</v>
      </c>
      <c r="F30" s="292" t="s">
        <v>940</v>
      </c>
      <c r="G30" s="294">
        <v>15</v>
      </c>
      <c r="H30" s="293" t="s">
        <v>941</v>
      </c>
      <c r="I30" s="289" t="s">
        <v>1246</v>
      </c>
      <c r="J30" s="289" t="s">
        <v>1583</v>
      </c>
      <c r="K30" s="445" t="s">
        <v>1243</v>
      </c>
      <c r="L30" s="290">
        <v>112</v>
      </c>
      <c r="M30" s="443" t="s">
        <v>1584</v>
      </c>
    </row>
    <row r="31" spans="1:13" ht="17.2" customHeight="1">
      <c r="A31" s="283">
        <v>27</v>
      </c>
      <c r="B31" s="291" t="s">
        <v>938</v>
      </c>
      <c r="C31" s="292">
        <v>25</v>
      </c>
      <c r="D31" s="292" t="s">
        <v>939</v>
      </c>
      <c r="E31" s="294">
        <v>11</v>
      </c>
      <c r="F31" s="292" t="s">
        <v>940</v>
      </c>
      <c r="G31" s="294">
        <v>16</v>
      </c>
      <c r="H31" s="293" t="s">
        <v>941</v>
      </c>
      <c r="I31" s="289" t="s">
        <v>1247</v>
      </c>
      <c r="J31" s="286" t="s">
        <v>500</v>
      </c>
      <c r="K31" s="445" t="s">
        <v>1585</v>
      </c>
      <c r="L31" s="290">
        <v>17</v>
      </c>
      <c r="M31" s="446" t="s">
        <v>1586</v>
      </c>
    </row>
    <row r="32" spans="1:13" ht="17.2" customHeight="1">
      <c r="A32" s="283">
        <v>28</v>
      </c>
      <c r="B32" s="291" t="s">
        <v>938</v>
      </c>
      <c r="C32" s="292">
        <v>25</v>
      </c>
      <c r="D32" s="292" t="s">
        <v>939</v>
      </c>
      <c r="E32" s="294">
        <v>11</v>
      </c>
      <c r="F32" s="292" t="s">
        <v>940</v>
      </c>
      <c r="G32" s="294">
        <v>21</v>
      </c>
      <c r="H32" s="293" t="s">
        <v>941</v>
      </c>
      <c r="I32" s="289" t="s">
        <v>1587</v>
      </c>
      <c r="J32" s="286" t="s">
        <v>1234</v>
      </c>
      <c r="K32" s="289" t="s">
        <v>1588</v>
      </c>
      <c r="L32" s="290">
        <v>34</v>
      </c>
      <c r="M32" s="443" t="s">
        <v>1589</v>
      </c>
    </row>
    <row r="33" spans="1:13" ht="25.55" customHeight="1">
      <c r="A33" s="283">
        <v>29</v>
      </c>
      <c r="B33" s="291" t="s">
        <v>938</v>
      </c>
      <c r="C33" s="292">
        <v>25</v>
      </c>
      <c r="D33" s="292" t="s">
        <v>939</v>
      </c>
      <c r="E33" s="294">
        <v>11</v>
      </c>
      <c r="F33" s="292" t="s">
        <v>940</v>
      </c>
      <c r="G33" s="294">
        <v>22</v>
      </c>
      <c r="H33" s="293" t="s">
        <v>941</v>
      </c>
      <c r="I33" s="289" t="s">
        <v>1590</v>
      </c>
      <c r="J33" s="286" t="s">
        <v>1237</v>
      </c>
      <c r="K33" s="446" t="s">
        <v>1591</v>
      </c>
      <c r="L33" s="290">
        <v>198</v>
      </c>
      <c r="M33" s="443" t="s">
        <v>1592</v>
      </c>
    </row>
    <row r="34" spans="1:13" ht="17.2" customHeight="1">
      <c r="A34" s="283">
        <v>30</v>
      </c>
      <c r="B34" s="291" t="s">
        <v>938</v>
      </c>
      <c r="C34" s="292">
        <v>25</v>
      </c>
      <c r="D34" s="292" t="s">
        <v>939</v>
      </c>
      <c r="E34" s="294">
        <v>11</v>
      </c>
      <c r="F34" s="292" t="s">
        <v>940</v>
      </c>
      <c r="G34" s="294">
        <v>22</v>
      </c>
      <c r="H34" s="293" t="s">
        <v>941</v>
      </c>
      <c r="I34" s="289" t="s">
        <v>1593</v>
      </c>
      <c r="J34" s="286" t="s">
        <v>500</v>
      </c>
      <c r="K34" s="445" t="s">
        <v>1254</v>
      </c>
      <c r="L34" s="290">
        <v>18</v>
      </c>
      <c r="M34" s="446" t="s">
        <v>1594</v>
      </c>
    </row>
    <row r="35" spans="1:13" ht="17.2" customHeight="1">
      <c r="A35" s="283">
        <v>31</v>
      </c>
      <c r="B35" s="291" t="s">
        <v>938</v>
      </c>
      <c r="C35" s="292">
        <v>25</v>
      </c>
      <c r="D35" s="292" t="s">
        <v>939</v>
      </c>
      <c r="E35" s="294">
        <v>11</v>
      </c>
      <c r="F35" s="292" t="s">
        <v>940</v>
      </c>
      <c r="G35" s="294">
        <v>26</v>
      </c>
      <c r="H35" s="293" t="s">
        <v>941</v>
      </c>
      <c r="I35" s="445" t="s">
        <v>1249</v>
      </c>
      <c r="J35" s="286" t="s">
        <v>1234</v>
      </c>
      <c r="K35" s="446" t="s">
        <v>1595</v>
      </c>
      <c r="L35" s="290">
        <v>14</v>
      </c>
      <c r="M35" s="446" t="s">
        <v>1596</v>
      </c>
    </row>
    <row r="36" spans="1:13" ht="26.85" customHeight="1">
      <c r="A36" s="283">
        <v>32</v>
      </c>
      <c r="B36" s="291" t="s">
        <v>938</v>
      </c>
      <c r="C36" s="292">
        <v>25</v>
      </c>
      <c r="D36" s="292" t="s">
        <v>939</v>
      </c>
      <c r="E36" s="294">
        <v>11</v>
      </c>
      <c r="F36" s="292" t="s">
        <v>940</v>
      </c>
      <c r="G36" s="294">
        <v>26</v>
      </c>
      <c r="H36" s="293" t="s">
        <v>941</v>
      </c>
      <c r="I36" s="289" t="s">
        <v>1597</v>
      </c>
      <c r="J36" s="284" t="s">
        <v>500</v>
      </c>
      <c r="K36" s="446" t="s">
        <v>1598</v>
      </c>
      <c r="L36" s="290">
        <v>16</v>
      </c>
      <c r="M36" s="446" t="s">
        <v>1599</v>
      </c>
    </row>
    <row r="37" spans="1:13" ht="17.2" customHeight="1">
      <c r="A37" s="283">
        <v>33</v>
      </c>
      <c r="B37" s="291" t="s">
        <v>938</v>
      </c>
      <c r="C37" s="292">
        <v>25</v>
      </c>
      <c r="D37" s="292" t="s">
        <v>939</v>
      </c>
      <c r="E37" s="294">
        <v>11</v>
      </c>
      <c r="F37" s="292" t="s">
        <v>940</v>
      </c>
      <c r="G37" s="294">
        <v>29</v>
      </c>
      <c r="H37" s="293" t="s">
        <v>941</v>
      </c>
      <c r="I37" s="288" t="s">
        <v>1600</v>
      </c>
      <c r="J37" s="286" t="s">
        <v>500</v>
      </c>
      <c r="K37" s="445" t="s">
        <v>1601</v>
      </c>
      <c r="L37" s="290">
        <v>12</v>
      </c>
      <c r="M37" s="446" t="s">
        <v>1602</v>
      </c>
    </row>
    <row r="38" spans="1:13" ht="17.2" customHeight="1">
      <c r="A38" s="283">
        <v>34</v>
      </c>
      <c r="B38" s="291" t="s">
        <v>938</v>
      </c>
      <c r="C38" s="292">
        <v>25</v>
      </c>
      <c r="D38" s="292" t="s">
        <v>939</v>
      </c>
      <c r="E38" s="294">
        <v>11</v>
      </c>
      <c r="F38" s="292" t="s">
        <v>940</v>
      </c>
      <c r="G38" s="294">
        <v>30</v>
      </c>
      <c r="H38" s="293" t="s">
        <v>941</v>
      </c>
      <c r="I38" s="446" t="s">
        <v>1603</v>
      </c>
      <c r="J38" s="445" t="s">
        <v>1578</v>
      </c>
      <c r="K38" s="445" t="s">
        <v>1604</v>
      </c>
      <c r="L38" s="290">
        <v>25</v>
      </c>
      <c r="M38" s="446" t="s">
        <v>1605</v>
      </c>
    </row>
    <row r="39" spans="1:13" ht="17.2" customHeight="1">
      <c r="A39" s="283">
        <v>35</v>
      </c>
      <c r="B39" s="291" t="s">
        <v>938</v>
      </c>
      <c r="C39" s="292">
        <v>25</v>
      </c>
      <c r="D39" s="292" t="s">
        <v>939</v>
      </c>
      <c r="E39" s="294">
        <v>12</v>
      </c>
      <c r="F39" s="292" t="s">
        <v>940</v>
      </c>
      <c r="G39" s="294">
        <v>10</v>
      </c>
      <c r="H39" s="293" t="s">
        <v>941</v>
      </c>
      <c r="I39" s="289" t="s">
        <v>1606</v>
      </c>
      <c r="J39" s="286" t="s">
        <v>1234</v>
      </c>
      <c r="K39" s="445" t="s">
        <v>1244</v>
      </c>
      <c r="L39" s="290">
        <v>15</v>
      </c>
      <c r="M39" s="446" t="s">
        <v>1607</v>
      </c>
    </row>
    <row r="40" spans="1:13" ht="17.2" customHeight="1">
      <c r="A40" s="283">
        <v>36</v>
      </c>
      <c r="B40" s="291" t="s">
        <v>938</v>
      </c>
      <c r="C40" s="292">
        <v>25</v>
      </c>
      <c r="D40" s="292" t="s">
        <v>939</v>
      </c>
      <c r="E40" s="294">
        <v>12</v>
      </c>
      <c r="F40" s="292" t="s">
        <v>940</v>
      </c>
      <c r="G40" s="294">
        <v>12</v>
      </c>
      <c r="H40" s="293" t="s">
        <v>941</v>
      </c>
      <c r="I40" s="289" t="s">
        <v>1608</v>
      </c>
      <c r="J40" s="286" t="s">
        <v>1237</v>
      </c>
      <c r="K40" s="445" t="s">
        <v>1609</v>
      </c>
      <c r="L40" s="290">
        <v>56</v>
      </c>
      <c r="M40" s="446" t="s">
        <v>1610</v>
      </c>
    </row>
    <row r="41" spans="1:13" ht="17.2" customHeight="1">
      <c r="A41" s="283">
        <v>37</v>
      </c>
      <c r="B41" s="291" t="s">
        <v>938</v>
      </c>
      <c r="C41" s="292">
        <v>25</v>
      </c>
      <c r="D41" s="292" t="s">
        <v>939</v>
      </c>
      <c r="E41" s="294">
        <v>12</v>
      </c>
      <c r="F41" s="292" t="s">
        <v>940</v>
      </c>
      <c r="G41" s="294">
        <v>14</v>
      </c>
      <c r="H41" s="293" t="s">
        <v>941</v>
      </c>
      <c r="I41" s="288" t="s">
        <v>1611</v>
      </c>
      <c r="J41" s="289" t="s">
        <v>1253</v>
      </c>
      <c r="K41" s="445" t="s">
        <v>1612</v>
      </c>
      <c r="L41" s="290">
        <v>20</v>
      </c>
      <c r="M41" s="446" t="s">
        <v>1613</v>
      </c>
    </row>
    <row r="42" spans="1:13" ht="17.2" customHeight="1">
      <c r="A42" s="283">
        <v>38</v>
      </c>
      <c r="B42" s="291" t="s">
        <v>938</v>
      </c>
      <c r="C42" s="292">
        <v>25</v>
      </c>
      <c r="D42" s="292" t="s">
        <v>939</v>
      </c>
      <c r="E42" s="294">
        <v>12</v>
      </c>
      <c r="F42" s="292" t="s">
        <v>940</v>
      </c>
      <c r="G42" s="294">
        <v>17</v>
      </c>
      <c r="H42" s="293" t="s">
        <v>941</v>
      </c>
      <c r="I42" s="289" t="s">
        <v>1614</v>
      </c>
      <c r="J42" s="286" t="s">
        <v>1615</v>
      </c>
      <c r="K42" s="445" t="s">
        <v>1616</v>
      </c>
      <c r="L42" s="290">
        <v>22</v>
      </c>
      <c r="M42" s="446" t="s">
        <v>1617</v>
      </c>
    </row>
    <row r="43" spans="1:13" ht="17.2" customHeight="1">
      <c r="A43" s="283">
        <v>39</v>
      </c>
      <c r="B43" s="291" t="s">
        <v>938</v>
      </c>
      <c r="C43" s="292">
        <v>26</v>
      </c>
      <c r="D43" s="292" t="s">
        <v>939</v>
      </c>
      <c r="E43" s="294">
        <v>1</v>
      </c>
      <c r="F43" s="292" t="s">
        <v>940</v>
      </c>
      <c r="G43" s="294">
        <v>21</v>
      </c>
      <c r="H43" s="293" t="s">
        <v>941</v>
      </c>
      <c r="I43" s="289" t="s">
        <v>1252</v>
      </c>
      <c r="J43" s="286" t="s">
        <v>1234</v>
      </c>
      <c r="K43" s="445" t="s">
        <v>1618</v>
      </c>
      <c r="L43" s="290">
        <v>21</v>
      </c>
      <c r="M43" s="446" t="s">
        <v>1619</v>
      </c>
    </row>
    <row r="44" spans="1:13" ht="17.2" customHeight="1">
      <c r="A44" s="283">
        <v>40</v>
      </c>
      <c r="B44" s="291" t="s">
        <v>938</v>
      </c>
      <c r="C44" s="292">
        <v>26</v>
      </c>
      <c r="D44" s="292" t="s">
        <v>939</v>
      </c>
      <c r="E44" s="294">
        <v>1</v>
      </c>
      <c r="F44" s="292" t="s">
        <v>940</v>
      </c>
      <c r="G44" s="294">
        <v>25</v>
      </c>
      <c r="H44" s="293" t="s">
        <v>941</v>
      </c>
      <c r="I44" s="289" t="s">
        <v>1561</v>
      </c>
      <c r="J44" s="286" t="s">
        <v>1234</v>
      </c>
      <c r="K44" s="445" t="s">
        <v>1620</v>
      </c>
      <c r="L44" s="290">
        <v>12</v>
      </c>
      <c r="M44" s="446" t="s">
        <v>1621</v>
      </c>
    </row>
    <row r="45" spans="1:13" ht="17.2" customHeight="1">
      <c r="A45" s="283">
        <v>41</v>
      </c>
      <c r="B45" s="291" t="s">
        <v>938</v>
      </c>
      <c r="C45" s="292">
        <v>26</v>
      </c>
      <c r="D45" s="292" t="s">
        <v>939</v>
      </c>
      <c r="E45" s="294">
        <v>1</v>
      </c>
      <c r="F45" s="292" t="s">
        <v>940</v>
      </c>
      <c r="G45" s="294">
        <v>26</v>
      </c>
      <c r="H45" s="293" t="s">
        <v>941</v>
      </c>
      <c r="I45" s="288" t="s">
        <v>1251</v>
      </c>
      <c r="J45" s="289" t="s">
        <v>1253</v>
      </c>
      <c r="K45" s="445" t="s">
        <v>1622</v>
      </c>
      <c r="L45" s="290">
        <v>19</v>
      </c>
      <c r="M45" s="446" t="s">
        <v>1623</v>
      </c>
    </row>
    <row r="46" spans="1:13" ht="17.2" customHeight="1">
      <c r="A46" s="283">
        <v>42</v>
      </c>
      <c r="B46" s="291" t="s">
        <v>938</v>
      </c>
      <c r="C46" s="292">
        <v>26</v>
      </c>
      <c r="D46" s="292" t="s">
        <v>939</v>
      </c>
      <c r="E46" s="294">
        <v>1</v>
      </c>
      <c r="F46" s="292" t="s">
        <v>940</v>
      </c>
      <c r="G46" s="294">
        <v>26</v>
      </c>
      <c r="H46" s="293" t="s">
        <v>941</v>
      </c>
      <c r="I46" s="289" t="s">
        <v>1624</v>
      </c>
      <c r="J46" s="286" t="s">
        <v>1234</v>
      </c>
      <c r="K46" s="445" t="s">
        <v>1625</v>
      </c>
      <c r="L46" s="290">
        <v>25</v>
      </c>
      <c r="M46" s="446" t="s">
        <v>1626</v>
      </c>
    </row>
    <row r="47" spans="1:13" ht="17.2" customHeight="1">
      <c r="A47" s="283">
        <v>43</v>
      </c>
      <c r="B47" s="291" t="s">
        <v>938</v>
      </c>
      <c r="C47" s="292">
        <v>26</v>
      </c>
      <c r="D47" s="292" t="s">
        <v>939</v>
      </c>
      <c r="E47" s="294">
        <v>2</v>
      </c>
      <c r="F47" s="292" t="s">
        <v>940</v>
      </c>
      <c r="G47" s="294">
        <v>1</v>
      </c>
      <c r="H47" s="293" t="s">
        <v>941</v>
      </c>
      <c r="I47" s="289" t="s">
        <v>1627</v>
      </c>
      <c r="J47" s="286" t="s">
        <v>1234</v>
      </c>
      <c r="K47" s="445" t="s">
        <v>1250</v>
      </c>
      <c r="L47" s="290">
        <v>19</v>
      </c>
      <c r="M47" s="446" t="s">
        <v>1628</v>
      </c>
    </row>
    <row r="48" spans="1:13" ht="17.2" customHeight="1">
      <c r="A48" s="283">
        <v>44</v>
      </c>
      <c r="B48" s="291" t="s">
        <v>938</v>
      </c>
      <c r="C48" s="292">
        <v>26</v>
      </c>
      <c r="D48" s="292" t="s">
        <v>939</v>
      </c>
      <c r="E48" s="294">
        <v>2</v>
      </c>
      <c r="F48" s="292" t="s">
        <v>940</v>
      </c>
      <c r="G48" s="294">
        <v>4</v>
      </c>
      <c r="H48" s="293" t="s">
        <v>941</v>
      </c>
      <c r="I48" s="289" t="s">
        <v>1629</v>
      </c>
      <c r="J48" s="286" t="s">
        <v>1234</v>
      </c>
      <c r="K48" s="445" t="s">
        <v>1630</v>
      </c>
      <c r="L48" s="290">
        <v>26</v>
      </c>
      <c r="M48" s="446" t="s">
        <v>1631</v>
      </c>
    </row>
    <row r="49" spans="1:13" ht="17.2" customHeight="1">
      <c r="A49" s="283">
        <v>45</v>
      </c>
      <c r="B49" s="291" t="s">
        <v>938</v>
      </c>
      <c r="C49" s="292">
        <v>26</v>
      </c>
      <c r="D49" s="292" t="s">
        <v>939</v>
      </c>
      <c r="E49" s="294">
        <v>2</v>
      </c>
      <c r="F49" s="292" t="s">
        <v>940</v>
      </c>
      <c r="G49" s="294">
        <v>7</v>
      </c>
      <c r="H49" s="293" t="s">
        <v>941</v>
      </c>
      <c r="I49" s="288" t="s">
        <v>1255</v>
      </c>
      <c r="J49" s="289" t="s">
        <v>1632</v>
      </c>
      <c r="K49" s="445" t="s">
        <v>1585</v>
      </c>
      <c r="L49" s="290">
        <v>25</v>
      </c>
      <c r="M49" s="446" t="s">
        <v>1633</v>
      </c>
    </row>
    <row r="50" spans="1:13" ht="17.2" customHeight="1">
      <c r="A50" s="283">
        <v>46</v>
      </c>
      <c r="B50" s="291" t="s">
        <v>938</v>
      </c>
      <c r="C50" s="292">
        <v>26</v>
      </c>
      <c r="D50" s="292" t="s">
        <v>939</v>
      </c>
      <c r="E50" s="294">
        <v>2</v>
      </c>
      <c r="F50" s="292" t="s">
        <v>940</v>
      </c>
      <c r="G50" s="294">
        <v>8</v>
      </c>
      <c r="H50" s="293" t="s">
        <v>941</v>
      </c>
      <c r="I50" s="445" t="s">
        <v>1634</v>
      </c>
      <c r="J50" s="286" t="s">
        <v>500</v>
      </c>
      <c r="K50" s="445" t="s">
        <v>1635</v>
      </c>
      <c r="L50" s="290">
        <v>18</v>
      </c>
      <c r="M50" s="446" t="s">
        <v>1636</v>
      </c>
    </row>
    <row r="51" spans="1:13" ht="17.2" customHeight="1">
      <c r="A51" s="283">
        <v>47</v>
      </c>
      <c r="B51" s="291" t="s">
        <v>938</v>
      </c>
      <c r="C51" s="292">
        <v>26</v>
      </c>
      <c r="D51" s="292" t="s">
        <v>939</v>
      </c>
      <c r="E51" s="294">
        <v>3</v>
      </c>
      <c r="F51" s="292" t="s">
        <v>940</v>
      </c>
      <c r="G51" s="294">
        <v>4</v>
      </c>
      <c r="H51" s="293" t="s">
        <v>941</v>
      </c>
      <c r="I51" s="446" t="s">
        <v>1637</v>
      </c>
      <c r="J51" s="289" t="s">
        <v>1583</v>
      </c>
      <c r="K51" s="445" t="s">
        <v>1638</v>
      </c>
      <c r="L51" s="290">
        <v>70</v>
      </c>
      <c r="M51" s="446" t="s">
        <v>1639</v>
      </c>
    </row>
    <row r="53" spans="1:13" ht="13.75" customHeight="1"/>
    <row r="56" spans="1:13" ht="13.75" customHeight="1"/>
    <row r="59" spans="1:13" ht="13.75" customHeight="1"/>
    <row r="62" spans="1:13" ht="13.75" customHeight="1"/>
    <row r="65" ht="13.75" customHeight="1"/>
    <row r="68" ht="13.75" customHeight="1"/>
    <row r="71" ht="13.75" customHeight="1"/>
    <row r="74" ht="13.75" customHeight="1"/>
    <row r="77" ht="13.75" customHeight="1"/>
    <row r="80" ht="13.75" customHeight="1"/>
    <row r="86" ht="13.75" customHeight="1"/>
    <row r="89" ht="13.75" customHeight="1"/>
    <row r="92" ht="13.75" customHeight="1"/>
    <row r="95" ht="13.75" customHeight="1"/>
    <row r="98" ht="13.75" customHeight="1"/>
    <row r="101" ht="13.75" customHeight="1"/>
    <row r="104" ht="13.75" customHeight="1"/>
    <row r="107" ht="13.75" customHeight="1"/>
    <row r="110" ht="13.75" customHeight="1"/>
  </sheetData>
  <sheetProtection selectLockedCells="1" selectUnlockedCells="1"/>
  <mergeCells count="1">
    <mergeCell ref="B4:H4"/>
  </mergeCells>
  <phoneticPr fontId="4"/>
  <pageMargins left="0.78740157480314965" right="0.39370078740157483" top="0.39370078740157483" bottom="0.39370078740157483" header="0" footer="0"/>
  <pageSetup paperSize="9" scale="63" firstPageNumber="0" orientation="landscape" r:id="rId1"/>
  <headerFooter scaleWithDoc="0" alignWithMargins="0">
    <oddFooter>&amp;C&amp;"ＭＳ 明朝,標準"－２８－</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pageSetUpPr fitToPage="1"/>
  </sheetPr>
  <dimension ref="A1:DI29"/>
  <sheetViews>
    <sheetView view="pageLayout" topLeftCell="A13" zoomScaleNormal="80" workbookViewId="0">
      <selection activeCell="J25" sqref="J25:AI25"/>
    </sheetView>
  </sheetViews>
  <sheetFormatPr defaultColWidth="9" defaultRowHeight="14.4"/>
  <cols>
    <col min="1" max="28" width="1.6640625" style="3" customWidth="1"/>
    <col min="29" max="29" width="0.21875" style="3" customWidth="1"/>
    <col min="30" max="39" width="2" style="3" customWidth="1"/>
    <col min="40" max="66" width="1.6640625" style="3" customWidth="1"/>
    <col min="67" max="67" width="1.109375" style="3" customWidth="1"/>
    <col min="68" max="68" width="1.6640625" style="3" customWidth="1"/>
    <col min="69" max="69" width="2.33203125" style="3" customWidth="1"/>
    <col min="70" max="72" width="1.6640625" style="3" customWidth="1"/>
    <col min="73" max="73" width="2.33203125" style="3" customWidth="1"/>
    <col min="74" max="74" width="1.6640625" style="3" customWidth="1"/>
    <col min="75" max="80" width="1.88671875" style="3" customWidth="1"/>
    <col min="81" max="126" width="1.6640625" style="3" customWidth="1"/>
    <col min="127" max="229" width="2.6640625" style="3" customWidth="1"/>
    <col min="230" max="16384" width="9" style="3"/>
  </cols>
  <sheetData>
    <row r="1" spans="1:113" ht="26.85" customHeight="1">
      <c r="A1" s="673" t="s">
        <v>501</v>
      </c>
      <c r="B1" s="673"/>
      <c r="C1" s="673"/>
      <c r="D1" s="673"/>
      <c r="E1" s="673"/>
      <c r="F1" s="673"/>
      <c r="G1" s="673"/>
      <c r="H1" s="673"/>
      <c r="I1" s="673"/>
      <c r="J1" s="673"/>
      <c r="K1" s="673"/>
      <c r="L1" s="673"/>
      <c r="M1" s="673"/>
      <c r="N1" s="673"/>
      <c r="O1" s="673"/>
      <c r="P1" s="673"/>
      <c r="Q1" s="673"/>
      <c r="R1" s="673"/>
      <c r="S1" s="673"/>
      <c r="T1" s="673"/>
      <c r="U1" s="673"/>
      <c r="V1" s="673"/>
      <c r="W1" s="673"/>
      <c r="X1" s="673"/>
      <c r="Y1" s="673"/>
      <c r="Z1" s="673"/>
      <c r="AA1" s="673"/>
      <c r="AB1" s="673"/>
      <c r="AC1" s="673"/>
      <c r="AD1" s="673"/>
      <c r="AE1" s="673"/>
    </row>
    <row r="3" spans="1:113" ht="24.25" customHeight="1">
      <c r="A3" s="970" t="s">
        <v>1847</v>
      </c>
      <c r="B3" s="970"/>
      <c r="C3" s="970"/>
      <c r="D3" s="970"/>
      <c r="E3" s="970"/>
      <c r="F3" s="970"/>
      <c r="G3" s="970"/>
      <c r="H3" s="970"/>
      <c r="I3" s="970"/>
      <c r="J3" s="970"/>
      <c r="K3" s="970"/>
      <c r="L3" s="970"/>
      <c r="M3" s="970"/>
      <c r="N3" s="970"/>
      <c r="O3" s="970"/>
      <c r="P3" s="970"/>
      <c r="Q3" s="970"/>
      <c r="R3" s="970"/>
      <c r="S3" s="970"/>
      <c r="T3" s="970"/>
      <c r="U3" s="970"/>
      <c r="V3" s="970"/>
      <c r="W3" s="295"/>
      <c r="X3" s="295"/>
      <c r="Y3" s="295"/>
      <c r="Z3" s="295"/>
      <c r="AA3" s="295"/>
      <c r="AB3" s="295"/>
      <c r="AC3" s="295"/>
      <c r="AD3" s="295"/>
      <c r="AE3" s="295"/>
      <c r="AF3" s="295"/>
      <c r="AG3" s="295"/>
      <c r="AH3" s="295"/>
      <c r="AI3" s="295"/>
      <c r="AJ3" s="295"/>
      <c r="AK3" s="295"/>
      <c r="AL3" s="295"/>
      <c r="AM3" s="295"/>
      <c r="AN3" s="295"/>
      <c r="AO3" s="295"/>
      <c r="AP3" s="295"/>
      <c r="AQ3" s="295"/>
      <c r="AR3" s="295"/>
      <c r="AS3" s="295"/>
      <c r="AT3" s="295"/>
      <c r="AU3" s="295"/>
      <c r="AV3" s="295"/>
      <c r="AW3" s="295"/>
      <c r="AX3" s="295"/>
      <c r="AY3" s="295"/>
      <c r="AZ3" s="295"/>
      <c r="BA3" s="295"/>
      <c r="BB3" s="295"/>
      <c r="BC3" s="295"/>
      <c r="BD3" s="295"/>
      <c r="BE3" s="295"/>
      <c r="BF3" s="295"/>
      <c r="BG3" s="295"/>
      <c r="BH3" s="295"/>
      <c r="BI3" s="295"/>
      <c r="BJ3" s="295"/>
      <c r="BK3" s="295"/>
      <c r="BL3" s="295"/>
      <c r="BM3" s="295"/>
      <c r="BN3" s="295"/>
      <c r="BO3" s="295"/>
      <c r="BP3" s="295"/>
      <c r="BQ3" s="295"/>
      <c r="BR3" s="295"/>
      <c r="BS3" s="295"/>
      <c r="BT3" s="295"/>
      <c r="BU3" s="295"/>
      <c r="BV3" s="295"/>
      <c r="BW3" s="295"/>
      <c r="BX3" s="295"/>
      <c r="BY3" s="295"/>
      <c r="BZ3" s="295"/>
      <c r="CA3" s="295"/>
      <c r="CB3" s="295"/>
      <c r="CC3" s="295"/>
      <c r="CD3" s="295"/>
      <c r="CE3" s="295"/>
      <c r="CF3" s="295"/>
      <c r="CG3" s="295"/>
      <c r="CH3" s="295"/>
      <c r="CI3" s="295"/>
      <c r="CJ3" s="295"/>
      <c r="CK3" s="295"/>
      <c r="CL3" s="295"/>
      <c r="CM3" s="295"/>
      <c r="CN3" s="295"/>
      <c r="CO3" s="956" t="s">
        <v>1640</v>
      </c>
      <c r="CP3" s="956"/>
      <c r="CQ3" s="956"/>
      <c r="CR3" s="956"/>
      <c r="CS3" s="956"/>
      <c r="CT3" s="956"/>
      <c r="CU3" s="956"/>
      <c r="CV3" s="956"/>
      <c r="CW3" s="956"/>
      <c r="CX3" s="956"/>
      <c r="CY3" s="956"/>
      <c r="CZ3" s="956"/>
      <c r="DA3" s="956"/>
      <c r="DB3" s="956"/>
      <c r="DC3" s="956"/>
      <c r="DD3" s="956"/>
      <c r="DE3" s="956"/>
      <c r="DF3" s="956"/>
      <c r="DG3" s="956"/>
      <c r="DH3" s="956"/>
      <c r="DI3" s="956"/>
    </row>
    <row r="4" spans="1:113" ht="25.55" customHeight="1">
      <c r="A4" s="983" t="s">
        <v>1848</v>
      </c>
      <c r="B4" s="983"/>
      <c r="C4" s="983"/>
      <c r="D4" s="983"/>
      <c r="E4" s="983"/>
      <c r="F4" s="983"/>
      <c r="G4" s="983"/>
      <c r="H4" s="983"/>
      <c r="I4" s="983"/>
      <c r="J4" s="984" t="s">
        <v>502</v>
      </c>
      <c r="K4" s="984"/>
      <c r="L4" s="984"/>
      <c r="M4" s="984"/>
      <c r="N4" s="984"/>
      <c r="O4" s="984"/>
      <c r="P4" s="984"/>
      <c r="Q4" s="984"/>
      <c r="R4" s="984"/>
      <c r="S4" s="984"/>
      <c r="T4" s="972" t="s">
        <v>503</v>
      </c>
      <c r="U4" s="972"/>
      <c r="V4" s="972"/>
      <c r="W4" s="972"/>
      <c r="X4" s="972"/>
      <c r="Y4" s="972"/>
      <c r="Z4" s="972"/>
      <c r="AA4" s="972"/>
      <c r="AB4" s="972"/>
      <c r="AC4" s="972"/>
      <c r="AD4" s="972" t="s">
        <v>1849</v>
      </c>
      <c r="AE4" s="972"/>
      <c r="AF4" s="972"/>
      <c r="AG4" s="972"/>
      <c r="AH4" s="972"/>
      <c r="AI4" s="972"/>
      <c r="AJ4" s="972"/>
      <c r="AK4" s="972"/>
      <c r="AL4" s="972"/>
      <c r="AM4" s="972"/>
      <c r="AN4" s="972" t="s">
        <v>1850</v>
      </c>
      <c r="AO4" s="972"/>
      <c r="AP4" s="972"/>
      <c r="AQ4" s="972"/>
      <c r="AR4" s="972"/>
      <c r="AS4" s="972"/>
      <c r="AT4" s="972"/>
      <c r="AU4" s="972"/>
      <c r="AV4" s="972"/>
      <c r="AW4" s="972"/>
      <c r="AX4" s="984" t="s">
        <v>504</v>
      </c>
      <c r="AY4" s="984"/>
      <c r="AZ4" s="984"/>
      <c r="BA4" s="984"/>
      <c r="BB4" s="984"/>
      <c r="BC4" s="984"/>
      <c r="BD4" s="972" t="s">
        <v>505</v>
      </c>
      <c r="BE4" s="972"/>
      <c r="BF4" s="972"/>
      <c r="BG4" s="972"/>
      <c r="BH4" s="972"/>
      <c r="BI4" s="972"/>
      <c r="BJ4" s="957" t="s">
        <v>506</v>
      </c>
      <c r="BK4" s="957"/>
      <c r="BL4" s="957"/>
      <c r="BM4" s="957"/>
      <c r="BN4" s="957"/>
      <c r="BO4" s="957"/>
      <c r="BP4" s="957"/>
      <c r="BQ4" s="957"/>
      <c r="BR4" s="957"/>
      <c r="BS4" s="957"/>
      <c r="BT4" s="957"/>
      <c r="BU4" s="957"/>
      <c r="BV4" s="957"/>
      <c r="BW4" s="957"/>
      <c r="BX4" s="957"/>
      <c r="BY4" s="957"/>
      <c r="BZ4" s="957"/>
      <c r="CA4" s="957"/>
      <c r="CB4" s="957"/>
      <c r="CC4" s="957"/>
      <c r="CD4" s="957"/>
      <c r="CE4" s="957"/>
      <c r="CF4" s="957"/>
      <c r="CG4" s="957"/>
      <c r="CH4" s="957"/>
      <c r="CI4" s="957"/>
      <c r="CJ4" s="957"/>
      <c r="CK4" s="957"/>
      <c r="CL4" s="957"/>
      <c r="CM4" s="957"/>
      <c r="CN4" s="957"/>
      <c r="CO4" s="957"/>
      <c r="CP4" s="957"/>
      <c r="CQ4" s="957"/>
      <c r="CR4" s="957"/>
      <c r="CS4" s="957"/>
      <c r="CT4" s="957"/>
      <c r="CU4" s="957"/>
      <c r="CV4" s="957"/>
      <c r="CW4" s="957"/>
      <c r="CX4" s="957"/>
      <c r="CY4" s="957"/>
      <c r="CZ4" s="957"/>
      <c r="DA4" s="957"/>
      <c r="DB4" s="957"/>
      <c r="DC4" s="957"/>
      <c r="DD4" s="957"/>
      <c r="DE4" s="957"/>
      <c r="DF4" s="957"/>
      <c r="DG4" s="957"/>
      <c r="DH4" s="957"/>
      <c r="DI4" s="957"/>
    </row>
    <row r="5" spans="1:113" ht="25.55" customHeight="1">
      <c r="A5" s="983"/>
      <c r="B5" s="983"/>
      <c r="C5" s="983"/>
      <c r="D5" s="983"/>
      <c r="E5" s="983"/>
      <c r="F5" s="983"/>
      <c r="G5" s="983"/>
      <c r="H5" s="983"/>
      <c r="I5" s="983"/>
      <c r="J5" s="984"/>
      <c r="K5" s="984"/>
      <c r="L5" s="984"/>
      <c r="M5" s="984"/>
      <c r="N5" s="984"/>
      <c r="O5" s="984"/>
      <c r="P5" s="984"/>
      <c r="Q5" s="984"/>
      <c r="R5" s="984"/>
      <c r="S5" s="984"/>
      <c r="T5" s="972"/>
      <c r="U5" s="972"/>
      <c r="V5" s="972"/>
      <c r="W5" s="972"/>
      <c r="X5" s="972"/>
      <c r="Y5" s="972"/>
      <c r="Z5" s="972"/>
      <c r="AA5" s="972"/>
      <c r="AB5" s="972"/>
      <c r="AC5" s="972"/>
      <c r="AD5" s="958" t="s">
        <v>507</v>
      </c>
      <c r="AE5" s="958"/>
      <c r="AF5" s="958"/>
      <c r="AG5" s="958" t="s">
        <v>508</v>
      </c>
      <c r="AH5" s="958"/>
      <c r="AI5" s="958"/>
      <c r="AJ5" s="958" t="s">
        <v>95</v>
      </c>
      <c r="AK5" s="958"/>
      <c r="AL5" s="958"/>
      <c r="AM5" s="958"/>
      <c r="AN5" s="958" t="s">
        <v>509</v>
      </c>
      <c r="AO5" s="958"/>
      <c r="AP5" s="958"/>
      <c r="AQ5" s="958" t="s">
        <v>510</v>
      </c>
      <c r="AR5" s="958"/>
      <c r="AS5" s="958"/>
      <c r="AT5" s="958" t="s">
        <v>511</v>
      </c>
      <c r="AU5" s="958"/>
      <c r="AV5" s="958"/>
      <c r="AW5" s="958"/>
      <c r="AX5" s="984"/>
      <c r="AY5" s="984"/>
      <c r="AZ5" s="984"/>
      <c r="BA5" s="984"/>
      <c r="BB5" s="984"/>
      <c r="BC5" s="984"/>
      <c r="BD5" s="972"/>
      <c r="BE5" s="972"/>
      <c r="BF5" s="972"/>
      <c r="BG5" s="972"/>
      <c r="BH5" s="972"/>
      <c r="BI5" s="972"/>
      <c r="BJ5" s="958" t="s">
        <v>512</v>
      </c>
      <c r="BK5" s="958"/>
      <c r="BL5" s="958"/>
      <c r="BM5" s="958"/>
      <c r="BN5" s="958"/>
      <c r="BO5" s="958"/>
      <c r="BP5" s="958"/>
      <c r="BQ5" s="958" t="s">
        <v>513</v>
      </c>
      <c r="BR5" s="958"/>
      <c r="BS5" s="958"/>
      <c r="BT5" s="958"/>
      <c r="BU5" s="958"/>
      <c r="BV5" s="958"/>
      <c r="BW5" s="958" t="s">
        <v>514</v>
      </c>
      <c r="BX5" s="958"/>
      <c r="BY5" s="958"/>
      <c r="BZ5" s="958"/>
      <c r="CA5" s="958"/>
      <c r="CB5" s="958"/>
      <c r="CC5" s="958" t="s">
        <v>515</v>
      </c>
      <c r="CD5" s="958"/>
      <c r="CE5" s="958"/>
      <c r="CF5" s="958"/>
      <c r="CG5" s="958"/>
      <c r="CH5" s="958"/>
      <c r="CI5" s="958"/>
      <c r="CJ5" s="958" t="s">
        <v>516</v>
      </c>
      <c r="CK5" s="958"/>
      <c r="CL5" s="958"/>
      <c r="CM5" s="958"/>
      <c r="CN5" s="958"/>
      <c r="CO5" s="958"/>
      <c r="CP5" s="959" t="s">
        <v>517</v>
      </c>
      <c r="CQ5" s="959"/>
      <c r="CR5" s="959"/>
      <c r="CS5" s="959"/>
      <c r="CT5" s="959"/>
      <c r="CU5" s="959"/>
      <c r="CV5" s="958" t="s">
        <v>518</v>
      </c>
      <c r="CW5" s="958"/>
      <c r="CX5" s="958"/>
      <c r="CY5" s="958"/>
      <c r="CZ5" s="958"/>
      <c r="DA5" s="958"/>
      <c r="DB5" s="960" t="s">
        <v>275</v>
      </c>
      <c r="DC5" s="960"/>
      <c r="DD5" s="960"/>
      <c r="DE5" s="960"/>
      <c r="DF5" s="960"/>
      <c r="DG5" s="960"/>
      <c r="DH5" s="960"/>
      <c r="DI5" s="960"/>
    </row>
    <row r="6" spans="1:113" ht="25.55" customHeight="1">
      <c r="A6" s="976" t="s">
        <v>1851</v>
      </c>
      <c r="B6" s="976"/>
      <c r="C6" s="976"/>
      <c r="D6" s="976"/>
      <c r="E6" s="976"/>
      <c r="F6" s="976"/>
      <c r="G6" s="976"/>
      <c r="H6" s="976"/>
      <c r="I6" s="976"/>
      <c r="J6" s="977" t="s">
        <v>948</v>
      </c>
      <c r="K6" s="977"/>
      <c r="L6" s="977"/>
      <c r="M6" s="977"/>
      <c r="N6" s="977"/>
      <c r="O6" s="977"/>
      <c r="P6" s="977"/>
      <c r="Q6" s="977"/>
      <c r="R6" s="977"/>
      <c r="S6" s="977"/>
      <c r="T6" s="977" t="s">
        <v>519</v>
      </c>
      <c r="U6" s="977"/>
      <c r="V6" s="977"/>
      <c r="W6" s="977"/>
      <c r="X6" s="977"/>
      <c r="Y6" s="977"/>
      <c r="Z6" s="977"/>
      <c r="AA6" s="977"/>
      <c r="AB6" s="977"/>
      <c r="AC6" s="977"/>
      <c r="AD6" s="978">
        <v>586</v>
      </c>
      <c r="AE6" s="978"/>
      <c r="AF6" s="978"/>
      <c r="AG6" s="978">
        <v>825</v>
      </c>
      <c r="AH6" s="978"/>
      <c r="AI6" s="978"/>
      <c r="AJ6" s="978">
        <f>SUM(AD6+AG6)</f>
        <v>1411</v>
      </c>
      <c r="AK6" s="978"/>
      <c r="AL6" s="978"/>
      <c r="AM6" s="978"/>
      <c r="AN6" s="979">
        <v>8</v>
      </c>
      <c r="AO6" s="979"/>
      <c r="AP6" s="979"/>
      <c r="AQ6" s="979">
        <v>3</v>
      </c>
      <c r="AR6" s="979"/>
      <c r="AS6" s="979"/>
      <c r="AT6" s="980">
        <v>72</v>
      </c>
      <c r="AU6" s="980"/>
      <c r="AV6" s="980"/>
      <c r="AW6" s="980"/>
      <c r="AX6" s="953">
        <v>699610</v>
      </c>
      <c r="AY6" s="953"/>
      <c r="AZ6" s="953"/>
      <c r="BA6" s="953"/>
      <c r="BB6" s="953"/>
      <c r="BC6" s="953"/>
      <c r="BD6" s="953">
        <v>870927</v>
      </c>
      <c r="BE6" s="953"/>
      <c r="BF6" s="953"/>
      <c r="BG6" s="953"/>
      <c r="BH6" s="953"/>
      <c r="BI6" s="953"/>
      <c r="BJ6" s="961">
        <v>5019184</v>
      </c>
      <c r="BK6" s="961"/>
      <c r="BL6" s="961"/>
      <c r="BM6" s="961"/>
      <c r="BN6" s="961"/>
      <c r="BO6" s="961"/>
      <c r="BP6" s="961"/>
      <c r="BQ6" s="961">
        <v>615313</v>
      </c>
      <c r="BR6" s="961"/>
      <c r="BS6" s="961"/>
      <c r="BT6" s="961"/>
      <c r="BU6" s="961"/>
      <c r="BV6" s="961"/>
      <c r="BW6" s="961">
        <v>1306190</v>
      </c>
      <c r="BX6" s="961"/>
      <c r="BY6" s="961"/>
      <c r="BZ6" s="961"/>
      <c r="CA6" s="961"/>
      <c r="CB6" s="961"/>
      <c r="CC6" s="959" t="s">
        <v>520</v>
      </c>
      <c r="CD6" s="959"/>
      <c r="CE6" s="959"/>
      <c r="CF6" s="959"/>
      <c r="CG6" s="959"/>
      <c r="CH6" s="959"/>
      <c r="CI6" s="959"/>
      <c r="CJ6" s="953">
        <v>149840</v>
      </c>
      <c r="CK6" s="953"/>
      <c r="CL6" s="953"/>
      <c r="CM6" s="953"/>
      <c r="CN6" s="953"/>
      <c r="CO6" s="953"/>
      <c r="CP6" s="953">
        <v>88476</v>
      </c>
      <c r="CQ6" s="953"/>
      <c r="CR6" s="953"/>
      <c r="CS6" s="953"/>
      <c r="CT6" s="953"/>
      <c r="CU6" s="953"/>
      <c r="CV6" s="953">
        <v>5881</v>
      </c>
      <c r="CW6" s="953"/>
      <c r="CX6" s="953"/>
      <c r="CY6" s="953"/>
      <c r="CZ6" s="953"/>
      <c r="DA6" s="953"/>
      <c r="DB6" s="300"/>
      <c r="DC6" s="301"/>
      <c r="DD6" s="950">
        <v>502685</v>
      </c>
      <c r="DE6" s="950"/>
      <c r="DF6" s="950"/>
      <c r="DG6" s="950"/>
      <c r="DH6" s="950"/>
      <c r="DI6" s="950"/>
    </row>
    <row r="7" spans="1:113" ht="25.55" customHeight="1">
      <c r="A7" s="976"/>
      <c r="B7" s="976"/>
      <c r="C7" s="976"/>
      <c r="D7" s="976"/>
      <c r="E7" s="976"/>
      <c r="F7" s="976"/>
      <c r="G7" s="976"/>
      <c r="H7" s="976"/>
      <c r="I7" s="976"/>
      <c r="J7" s="977"/>
      <c r="K7" s="977"/>
      <c r="L7" s="977"/>
      <c r="M7" s="977"/>
      <c r="N7" s="977"/>
      <c r="O7" s="977"/>
      <c r="P7" s="977"/>
      <c r="Q7" s="977"/>
      <c r="R7" s="977"/>
      <c r="S7" s="977"/>
      <c r="T7" s="977"/>
      <c r="U7" s="977"/>
      <c r="V7" s="977"/>
      <c r="W7" s="977"/>
      <c r="X7" s="977"/>
      <c r="Y7" s="977"/>
      <c r="Z7" s="977"/>
      <c r="AA7" s="977"/>
      <c r="AB7" s="977"/>
      <c r="AC7" s="977"/>
      <c r="AD7" s="978"/>
      <c r="AE7" s="978"/>
      <c r="AF7" s="978"/>
      <c r="AG7" s="978"/>
      <c r="AH7" s="978"/>
      <c r="AI7" s="978"/>
      <c r="AJ7" s="978"/>
      <c r="AK7" s="978"/>
      <c r="AL7" s="978"/>
      <c r="AM7" s="978"/>
      <c r="AN7" s="979"/>
      <c r="AO7" s="979"/>
      <c r="AP7" s="979"/>
      <c r="AQ7" s="979"/>
      <c r="AR7" s="979"/>
      <c r="AS7" s="979"/>
      <c r="AT7" s="980"/>
      <c r="AU7" s="980"/>
      <c r="AV7" s="980"/>
      <c r="AW7" s="980"/>
      <c r="AX7" s="953"/>
      <c r="AY7" s="953"/>
      <c r="AZ7" s="953"/>
      <c r="BA7" s="953"/>
      <c r="BB7" s="953"/>
      <c r="BC7" s="953"/>
      <c r="BD7" s="953"/>
      <c r="BE7" s="953"/>
      <c r="BF7" s="953"/>
      <c r="BG7" s="953"/>
      <c r="BH7" s="953"/>
      <c r="BI7" s="953"/>
      <c r="BJ7" s="961"/>
      <c r="BK7" s="961"/>
      <c r="BL7" s="961"/>
      <c r="BM7" s="961"/>
      <c r="BN7" s="961"/>
      <c r="BO7" s="961"/>
      <c r="BP7" s="961"/>
      <c r="BQ7" s="961"/>
      <c r="BR7" s="961"/>
      <c r="BS7" s="961"/>
      <c r="BT7" s="961"/>
      <c r="BU7" s="961"/>
      <c r="BV7" s="961"/>
      <c r="BW7" s="961"/>
      <c r="BX7" s="961"/>
      <c r="BY7" s="961"/>
      <c r="BZ7" s="961"/>
      <c r="CA7" s="961"/>
      <c r="CB7" s="961"/>
      <c r="CC7" s="959"/>
      <c r="CD7" s="959"/>
      <c r="CE7" s="959"/>
      <c r="CF7" s="959"/>
      <c r="CG7" s="959"/>
      <c r="CH7" s="959"/>
      <c r="CI7" s="959"/>
      <c r="CJ7" s="953"/>
      <c r="CK7" s="953"/>
      <c r="CL7" s="953"/>
      <c r="CM7" s="953"/>
      <c r="CN7" s="953"/>
      <c r="CO7" s="953"/>
      <c r="CP7" s="953"/>
      <c r="CQ7" s="953"/>
      <c r="CR7" s="953"/>
      <c r="CS7" s="953"/>
      <c r="CT7" s="953"/>
      <c r="CU7" s="953"/>
      <c r="CV7" s="953"/>
      <c r="CW7" s="953"/>
      <c r="CX7" s="953"/>
      <c r="CY7" s="953"/>
      <c r="CZ7" s="953"/>
      <c r="DA7" s="953"/>
      <c r="DB7" s="302"/>
      <c r="DC7" s="303"/>
      <c r="DD7" s="951" t="s">
        <v>521</v>
      </c>
      <c r="DE7" s="951"/>
      <c r="DF7" s="951"/>
      <c r="DG7" s="951"/>
      <c r="DH7" s="951"/>
      <c r="DI7" s="951"/>
    </row>
    <row r="8" spans="1:113" ht="25.55" customHeight="1">
      <c r="A8" s="976"/>
      <c r="B8" s="976"/>
      <c r="C8" s="976"/>
      <c r="D8" s="976"/>
      <c r="E8" s="976"/>
      <c r="F8" s="976"/>
      <c r="G8" s="976"/>
      <c r="H8" s="976"/>
      <c r="I8" s="976"/>
      <c r="J8" s="977"/>
      <c r="K8" s="977"/>
      <c r="L8" s="977"/>
      <c r="M8" s="977"/>
      <c r="N8" s="977"/>
      <c r="O8" s="977"/>
      <c r="P8" s="977"/>
      <c r="Q8" s="977"/>
      <c r="R8" s="977"/>
      <c r="S8" s="977"/>
      <c r="T8" s="977"/>
      <c r="U8" s="977"/>
      <c r="V8" s="977"/>
      <c r="W8" s="977"/>
      <c r="X8" s="977"/>
      <c r="Y8" s="977"/>
      <c r="Z8" s="977"/>
      <c r="AA8" s="977"/>
      <c r="AB8" s="977"/>
      <c r="AC8" s="977"/>
      <c r="AD8" s="978"/>
      <c r="AE8" s="978"/>
      <c r="AF8" s="978"/>
      <c r="AG8" s="978"/>
      <c r="AH8" s="978"/>
      <c r="AI8" s="978"/>
      <c r="AJ8" s="978"/>
      <c r="AK8" s="978"/>
      <c r="AL8" s="978"/>
      <c r="AM8" s="978"/>
      <c r="AN8" s="979"/>
      <c r="AO8" s="979"/>
      <c r="AP8" s="979"/>
      <c r="AQ8" s="979"/>
      <c r="AR8" s="979"/>
      <c r="AS8" s="979"/>
      <c r="AT8" s="981" t="s">
        <v>1642</v>
      </c>
      <c r="AU8" s="982"/>
      <c r="AV8" s="982"/>
      <c r="AW8" s="982"/>
      <c r="AX8" s="953"/>
      <c r="AY8" s="953"/>
      <c r="AZ8" s="953"/>
      <c r="BA8" s="953"/>
      <c r="BB8" s="953"/>
      <c r="BC8" s="953"/>
      <c r="BD8" s="953"/>
      <c r="BE8" s="953"/>
      <c r="BF8" s="953"/>
      <c r="BG8" s="953"/>
      <c r="BH8" s="953"/>
      <c r="BI8" s="953"/>
      <c r="BJ8" s="961"/>
      <c r="BK8" s="961"/>
      <c r="BL8" s="961"/>
      <c r="BM8" s="961"/>
      <c r="BN8" s="961"/>
      <c r="BO8" s="961"/>
      <c r="BP8" s="961"/>
      <c r="BQ8" s="961"/>
      <c r="BR8" s="961"/>
      <c r="BS8" s="961"/>
      <c r="BT8" s="961"/>
      <c r="BU8" s="961"/>
      <c r="BV8" s="961"/>
      <c r="BW8" s="961"/>
      <c r="BX8" s="961"/>
      <c r="BY8" s="961"/>
      <c r="BZ8" s="961"/>
      <c r="CA8" s="961"/>
      <c r="CB8" s="961"/>
      <c r="CC8" s="959"/>
      <c r="CD8" s="959"/>
      <c r="CE8" s="959"/>
      <c r="CF8" s="959"/>
      <c r="CG8" s="959"/>
      <c r="CH8" s="959"/>
      <c r="CI8" s="959"/>
      <c r="CJ8" s="953"/>
      <c r="CK8" s="953"/>
      <c r="CL8" s="953"/>
      <c r="CM8" s="953"/>
      <c r="CN8" s="953"/>
      <c r="CO8" s="953"/>
      <c r="CP8" s="953"/>
      <c r="CQ8" s="953"/>
      <c r="CR8" s="953"/>
      <c r="CS8" s="953"/>
      <c r="CT8" s="953"/>
      <c r="CU8" s="953"/>
      <c r="CV8" s="953"/>
      <c r="CW8" s="953"/>
      <c r="CX8" s="953"/>
      <c r="CY8" s="953"/>
      <c r="CZ8" s="953"/>
      <c r="DA8" s="953"/>
      <c r="DB8" s="302"/>
      <c r="DC8" s="303"/>
      <c r="DD8" s="952">
        <v>27252</v>
      </c>
      <c r="DE8" s="952"/>
      <c r="DF8" s="952"/>
      <c r="DG8" s="952"/>
      <c r="DH8" s="952"/>
      <c r="DI8" s="952"/>
    </row>
    <row r="9" spans="1:113" ht="25.55" customHeight="1">
      <c r="A9" s="976"/>
      <c r="B9" s="976"/>
      <c r="C9" s="976"/>
      <c r="D9" s="976"/>
      <c r="E9" s="976"/>
      <c r="F9" s="976"/>
      <c r="G9" s="976"/>
      <c r="H9" s="976"/>
      <c r="I9" s="976"/>
      <c r="J9" s="977"/>
      <c r="K9" s="977"/>
      <c r="L9" s="977"/>
      <c r="M9" s="977"/>
      <c r="N9" s="977"/>
      <c r="O9" s="977"/>
      <c r="P9" s="977"/>
      <c r="Q9" s="977"/>
      <c r="R9" s="977"/>
      <c r="S9" s="977"/>
      <c r="T9" s="977"/>
      <c r="U9" s="977"/>
      <c r="V9" s="977"/>
      <c r="W9" s="977"/>
      <c r="X9" s="977"/>
      <c r="Y9" s="977"/>
      <c r="Z9" s="977"/>
      <c r="AA9" s="977"/>
      <c r="AB9" s="977"/>
      <c r="AC9" s="977"/>
      <c r="AD9" s="978"/>
      <c r="AE9" s="978"/>
      <c r="AF9" s="978"/>
      <c r="AG9" s="978"/>
      <c r="AH9" s="978"/>
      <c r="AI9" s="978"/>
      <c r="AJ9" s="978"/>
      <c r="AK9" s="978"/>
      <c r="AL9" s="978"/>
      <c r="AM9" s="978"/>
      <c r="AN9" s="979"/>
      <c r="AO9" s="979"/>
      <c r="AP9" s="979"/>
      <c r="AQ9" s="979"/>
      <c r="AR9" s="979"/>
      <c r="AS9" s="979"/>
      <c r="AT9" s="982"/>
      <c r="AU9" s="982"/>
      <c r="AV9" s="982"/>
      <c r="AW9" s="982"/>
      <c r="AX9" s="953"/>
      <c r="AY9" s="953"/>
      <c r="AZ9" s="953"/>
      <c r="BA9" s="953"/>
      <c r="BB9" s="953"/>
      <c r="BC9" s="953"/>
      <c r="BD9" s="953"/>
      <c r="BE9" s="953"/>
      <c r="BF9" s="953"/>
      <c r="BG9" s="953"/>
      <c r="BH9" s="953"/>
      <c r="BI9" s="953"/>
      <c r="BJ9" s="961"/>
      <c r="BK9" s="961"/>
      <c r="BL9" s="961"/>
      <c r="BM9" s="961"/>
      <c r="BN9" s="961"/>
      <c r="BO9" s="961"/>
      <c r="BP9" s="961"/>
      <c r="BQ9" s="961"/>
      <c r="BR9" s="961"/>
      <c r="BS9" s="961"/>
      <c r="BT9" s="961"/>
      <c r="BU9" s="961"/>
      <c r="BV9" s="961"/>
      <c r="BW9" s="961"/>
      <c r="BX9" s="961"/>
      <c r="BY9" s="961"/>
      <c r="BZ9" s="961"/>
      <c r="CA9" s="961"/>
      <c r="CB9" s="961"/>
      <c r="CC9" s="953">
        <v>2701096</v>
      </c>
      <c r="CD9" s="953"/>
      <c r="CE9" s="953"/>
      <c r="CF9" s="953"/>
      <c r="CG9" s="953"/>
      <c r="CH9" s="953"/>
      <c r="CI9" s="953"/>
      <c r="CJ9" s="953"/>
      <c r="CK9" s="953"/>
      <c r="CL9" s="953"/>
      <c r="CM9" s="953"/>
      <c r="CN9" s="953"/>
      <c r="CO9" s="953"/>
      <c r="CP9" s="953"/>
      <c r="CQ9" s="953"/>
      <c r="CR9" s="953"/>
      <c r="CS9" s="953"/>
      <c r="CT9" s="953"/>
      <c r="CU9" s="953"/>
      <c r="CV9" s="953"/>
      <c r="CW9" s="953"/>
      <c r="CX9" s="953"/>
      <c r="CY9" s="953"/>
      <c r="CZ9" s="953"/>
      <c r="DA9" s="953"/>
      <c r="DB9" s="302"/>
      <c r="DC9" s="303"/>
      <c r="DD9" s="954" t="s">
        <v>522</v>
      </c>
      <c r="DE9" s="954"/>
      <c r="DF9" s="954"/>
      <c r="DG9" s="954"/>
      <c r="DH9" s="954"/>
      <c r="DI9" s="954"/>
    </row>
    <row r="10" spans="1:113" ht="25.55" customHeight="1">
      <c r="A10" s="976"/>
      <c r="B10" s="976"/>
      <c r="C10" s="976"/>
      <c r="D10" s="976"/>
      <c r="E10" s="976"/>
      <c r="F10" s="976"/>
      <c r="G10" s="976"/>
      <c r="H10" s="976"/>
      <c r="I10" s="976"/>
      <c r="J10" s="977"/>
      <c r="K10" s="977"/>
      <c r="L10" s="977"/>
      <c r="M10" s="977"/>
      <c r="N10" s="977"/>
      <c r="O10" s="977"/>
      <c r="P10" s="977"/>
      <c r="Q10" s="977"/>
      <c r="R10" s="977"/>
      <c r="S10" s="977"/>
      <c r="T10" s="977"/>
      <c r="U10" s="977"/>
      <c r="V10" s="977"/>
      <c r="W10" s="977"/>
      <c r="X10" s="977"/>
      <c r="Y10" s="977"/>
      <c r="Z10" s="977"/>
      <c r="AA10" s="977"/>
      <c r="AB10" s="977"/>
      <c r="AC10" s="977"/>
      <c r="AD10" s="978"/>
      <c r="AE10" s="978"/>
      <c r="AF10" s="978"/>
      <c r="AG10" s="978"/>
      <c r="AH10" s="978"/>
      <c r="AI10" s="978"/>
      <c r="AJ10" s="978"/>
      <c r="AK10" s="978"/>
      <c r="AL10" s="978"/>
      <c r="AM10" s="978"/>
      <c r="AN10" s="979"/>
      <c r="AO10" s="979"/>
      <c r="AP10" s="979"/>
      <c r="AQ10" s="979"/>
      <c r="AR10" s="979"/>
      <c r="AS10" s="979"/>
      <c r="AT10" s="982"/>
      <c r="AU10" s="982"/>
      <c r="AV10" s="982"/>
      <c r="AW10" s="982"/>
      <c r="AX10" s="953"/>
      <c r="AY10" s="953"/>
      <c r="AZ10" s="953"/>
      <c r="BA10" s="953"/>
      <c r="BB10" s="953"/>
      <c r="BC10" s="953"/>
      <c r="BD10" s="953"/>
      <c r="BE10" s="953"/>
      <c r="BF10" s="953"/>
      <c r="BG10" s="953"/>
      <c r="BH10" s="953"/>
      <c r="BI10" s="953"/>
      <c r="BJ10" s="961"/>
      <c r="BK10" s="961"/>
      <c r="BL10" s="961"/>
      <c r="BM10" s="961"/>
      <c r="BN10" s="961"/>
      <c r="BO10" s="961"/>
      <c r="BP10" s="961"/>
      <c r="BQ10" s="961"/>
      <c r="BR10" s="961"/>
      <c r="BS10" s="961"/>
      <c r="BT10" s="961"/>
      <c r="BU10" s="961"/>
      <c r="BV10" s="961"/>
      <c r="BW10" s="961"/>
      <c r="BX10" s="961"/>
      <c r="BY10" s="961"/>
      <c r="BZ10" s="961"/>
      <c r="CA10" s="961"/>
      <c r="CB10" s="961"/>
      <c r="CC10" s="953"/>
      <c r="CD10" s="953"/>
      <c r="CE10" s="953"/>
      <c r="CF10" s="953"/>
      <c r="CG10" s="953"/>
      <c r="CH10" s="953"/>
      <c r="CI10" s="953"/>
      <c r="CJ10" s="953"/>
      <c r="CK10" s="953"/>
      <c r="CL10" s="953"/>
      <c r="CM10" s="953"/>
      <c r="CN10" s="953"/>
      <c r="CO10" s="953"/>
      <c r="CP10" s="953"/>
      <c r="CQ10" s="953"/>
      <c r="CR10" s="953"/>
      <c r="CS10" s="953"/>
      <c r="CT10" s="953"/>
      <c r="CU10" s="953"/>
      <c r="CV10" s="953"/>
      <c r="CW10" s="953"/>
      <c r="CX10" s="953"/>
      <c r="CY10" s="953"/>
      <c r="CZ10" s="953"/>
      <c r="DA10" s="953"/>
      <c r="DB10" s="304"/>
      <c r="DC10" s="305"/>
      <c r="DD10" s="955">
        <v>475433</v>
      </c>
      <c r="DE10" s="955"/>
      <c r="DF10" s="955"/>
      <c r="DG10" s="955"/>
      <c r="DH10" s="955"/>
      <c r="DI10" s="955"/>
    </row>
    <row r="11" spans="1:113" ht="24.05" customHeight="1">
      <c r="DH11" s="226" t="s">
        <v>1852</v>
      </c>
    </row>
    <row r="12" spans="1:113" ht="28" customHeight="1">
      <c r="BJ12" s="228"/>
    </row>
    <row r="14" spans="1:113" ht="24.25" customHeight="1">
      <c r="A14" s="970" t="s">
        <v>523</v>
      </c>
      <c r="B14" s="970"/>
      <c r="C14" s="970"/>
      <c r="D14" s="970"/>
      <c r="E14" s="970"/>
      <c r="F14" s="970"/>
      <c r="G14" s="970"/>
      <c r="H14" s="970"/>
      <c r="I14" s="970"/>
      <c r="J14" s="970"/>
      <c r="K14" s="970"/>
      <c r="L14" s="970"/>
      <c r="M14" s="970"/>
      <c r="N14" s="970"/>
      <c r="O14" s="970"/>
      <c r="P14" s="970"/>
      <c r="Q14" s="970"/>
      <c r="R14" s="970"/>
      <c r="S14" s="970"/>
      <c r="T14" s="970"/>
      <c r="U14" s="970"/>
      <c r="V14" s="970"/>
      <c r="W14" s="970"/>
      <c r="X14" s="970"/>
      <c r="Y14" s="970"/>
      <c r="Z14" s="970"/>
      <c r="AA14" s="970"/>
      <c r="AB14" s="970"/>
      <c r="AC14" s="970"/>
      <c r="AD14" s="970"/>
      <c r="AE14" s="970"/>
      <c r="AF14" s="970"/>
      <c r="AG14" s="970"/>
      <c r="AH14" s="970"/>
      <c r="AI14" s="970"/>
      <c r="AJ14" s="970"/>
      <c r="AK14" s="970"/>
      <c r="AL14" s="970"/>
      <c r="AM14" s="970"/>
      <c r="AN14" s="970"/>
      <c r="AO14" s="295"/>
      <c r="AP14" s="295"/>
      <c r="AQ14" s="295"/>
      <c r="AR14" s="295"/>
      <c r="AS14" s="295"/>
      <c r="AT14" s="295"/>
      <c r="AU14" s="295"/>
      <c r="AV14" s="295"/>
      <c r="AW14" s="295"/>
      <c r="AX14" s="295"/>
      <c r="AY14" s="295"/>
      <c r="AZ14" s="295"/>
      <c r="BA14" s="295"/>
      <c r="BB14" s="295"/>
      <c r="BC14" s="295"/>
      <c r="BD14" s="295"/>
      <c r="BE14" s="295"/>
      <c r="BF14" s="295"/>
      <c r="BG14" s="295"/>
      <c r="BH14" s="295"/>
      <c r="BI14" s="306"/>
      <c r="BJ14" s="306"/>
      <c r="BK14" s="306"/>
      <c r="BL14" s="306"/>
      <c r="BM14" s="973" t="s">
        <v>1437</v>
      </c>
      <c r="BN14" s="974"/>
      <c r="BO14" s="974"/>
      <c r="BP14" s="974"/>
      <c r="BQ14" s="974"/>
      <c r="BR14" s="974"/>
      <c r="BS14" s="974"/>
      <c r="BT14" s="974"/>
      <c r="BU14" s="974"/>
      <c r="BV14" s="974"/>
      <c r="BW14" s="974"/>
      <c r="BX14" s="974"/>
      <c r="BY14" s="974"/>
      <c r="BZ14" s="974"/>
      <c r="CA14" s="974"/>
      <c r="CB14" s="974"/>
      <c r="CC14" s="975" t="s">
        <v>1641</v>
      </c>
      <c r="CD14" s="975"/>
      <c r="CE14" s="975"/>
      <c r="CF14" s="975"/>
      <c r="CG14" s="975"/>
      <c r="CH14" s="975"/>
      <c r="CI14" s="975"/>
      <c r="CJ14" s="975"/>
      <c r="CK14" s="975"/>
      <c r="CL14" s="975"/>
      <c r="CM14" s="975"/>
      <c r="CN14" s="975"/>
      <c r="CO14" s="975"/>
    </row>
    <row r="15" spans="1:113" ht="20.95" customHeight="1">
      <c r="A15" s="971"/>
      <c r="B15" s="971"/>
      <c r="C15" s="971"/>
      <c r="D15" s="971"/>
      <c r="E15" s="971"/>
      <c r="F15" s="971"/>
      <c r="G15" s="971"/>
      <c r="H15" s="971"/>
      <c r="I15" s="971"/>
      <c r="J15" s="972" t="s">
        <v>524</v>
      </c>
      <c r="K15" s="972"/>
      <c r="L15" s="972"/>
      <c r="M15" s="972"/>
      <c r="N15" s="972"/>
      <c r="O15" s="972"/>
      <c r="P15" s="972"/>
      <c r="Q15" s="972"/>
      <c r="R15" s="972"/>
      <c r="S15" s="972"/>
      <c r="T15" s="972"/>
      <c r="U15" s="972"/>
      <c r="V15" s="972"/>
      <c r="W15" s="972"/>
      <c r="X15" s="972"/>
      <c r="Y15" s="972"/>
      <c r="Z15" s="972"/>
      <c r="AA15" s="972"/>
      <c r="AB15" s="972"/>
      <c r="AC15" s="972"/>
      <c r="AD15" s="972"/>
      <c r="AE15" s="972"/>
      <c r="AF15" s="972"/>
      <c r="AG15" s="972"/>
      <c r="AH15" s="972"/>
      <c r="AI15" s="972"/>
      <c r="AJ15" s="972" t="s">
        <v>949</v>
      </c>
      <c r="AK15" s="972"/>
      <c r="AL15" s="972"/>
      <c r="AM15" s="972"/>
      <c r="AN15" s="972"/>
      <c r="AO15" s="972"/>
      <c r="AP15" s="972"/>
      <c r="AQ15" s="972"/>
      <c r="AR15" s="972"/>
      <c r="AS15" s="972"/>
      <c r="AT15" s="972"/>
      <c r="AU15" s="972"/>
      <c r="AV15" s="972"/>
      <c r="AW15" s="972"/>
      <c r="AX15" s="972"/>
      <c r="AY15" s="972"/>
      <c r="AZ15" s="972"/>
      <c r="BA15" s="972"/>
      <c r="BB15" s="972"/>
      <c r="BC15" s="972"/>
      <c r="BD15" s="972"/>
      <c r="BE15" s="972"/>
      <c r="BF15" s="972"/>
      <c r="BG15" s="972"/>
      <c r="BH15" s="972"/>
      <c r="BI15" s="972"/>
      <c r="BJ15" s="972"/>
      <c r="BK15" s="972"/>
      <c r="BL15" s="972"/>
      <c r="BM15" s="972" t="s">
        <v>525</v>
      </c>
      <c r="BN15" s="972"/>
      <c r="BO15" s="972"/>
      <c r="BP15" s="972"/>
      <c r="BQ15" s="972"/>
      <c r="BR15" s="972"/>
      <c r="BS15" s="972"/>
      <c r="BT15" s="972"/>
      <c r="BU15" s="972"/>
      <c r="BV15" s="972"/>
      <c r="BW15" s="972"/>
      <c r="BX15" s="972"/>
      <c r="BY15" s="972"/>
      <c r="BZ15" s="972"/>
      <c r="CA15" s="972"/>
      <c r="CB15" s="972"/>
      <c r="CC15" s="957" t="s">
        <v>526</v>
      </c>
      <c r="CD15" s="957"/>
      <c r="CE15" s="957"/>
      <c r="CF15" s="957"/>
      <c r="CG15" s="957"/>
      <c r="CH15" s="957"/>
      <c r="CI15" s="957"/>
      <c r="CJ15" s="957"/>
      <c r="CK15" s="957"/>
      <c r="CL15" s="957"/>
      <c r="CM15" s="957"/>
      <c r="CN15" s="957"/>
      <c r="CO15" s="957"/>
    </row>
    <row r="16" spans="1:113" ht="20.95" customHeight="1">
      <c r="A16" s="971"/>
      <c r="B16" s="971"/>
      <c r="C16" s="971"/>
      <c r="D16" s="971"/>
      <c r="E16" s="971"/>
      <c r="F16" s="971"/>
      <c r="G16" s="971"/>
      <c r="H16" s="971"/>
      <c r="I16" s="971"/>
      <c r="J16" s="972"/>
      <c r="K16" s="972"/>
      <c r="L16" s="972"/>
      <c r="M16" s="972"/>
      <c r="N16" s="972"/>
      <c r="O16" s="972"/>
      <c r="P16" s="972"/>
      <c r="Q16" s="972"/>
      <c r="R16" s="972"/>
      <c r="S16" s="972"/>
      <c r="T16" s="972"/>
      <c r="U16" s="972"/>
      <c r="V16" s="972"/>
      <c r="W16" s="972"/>
      <c r="X16" s="972"/>
      <c r="Y16" s="972"/>
      <c r="Z16" s="972"/>
      <c r="AA16" s="972"/>
      <c r="AB16" s="972"/>
      <c r="AC16" s="972"/>
      <c r="AD16" s="972"/>
      <c r="AE16" s="972"/>
      <c r="AF16" s="972"/>
      <c r="AG16" s="972"/>
      <c r="AH16" s="972"/>
      <c r="AI16" s="972"/>
      <c r="AJ16" s="972"/>
      <c r="AK16" s="972"/>
      <c r="AL16" s="972"/>
      <c r="AM16" s="972"/>
      <c r="AN16" s="972"/>
      <c r="AO16" s="972"/>
      <c r="AP16" s="972"/>
      <c r="AQ16" s="972"/>
      <c r="AR16" s="972"/>
      <c r="AS16" s="972"/>
      <c r="AT16" s="972"/>
      <c r="AU16" s="972"/>
      <c r="AV16" s="972"/>
      <c r="AW16" s="972"/>
      <c r="AX16" s="972"/>
      <c r="AY16" s="972"/>
      <c r="AZ16" s="972"/>
      <c r="BA16" s="972"/>
      <c r="BB16" s="972"/>
      <c r="BC16" s="972"/>
      <c r="BD16" s="972"/>
      <c r="BE16" s="972"/>
      <c r="BF16" s="972"/>
      <c r="BG16" s="972"/>
      <c r="BH16" s="972"/>
      <c r="BI16" s="972"/>
      <c r="BJ16" s="972"/>
      <c r="BK16" s="972"/>
      <c r="BL16" s="972"/>
      <c r="BM16" s="958" t="s">
        <v>507</v>
      </c>
      <c r="BN16" s="958"/>
      <c r="BO16" s="958"/>
      <c r="BP16" s="958"/>
      <c r="BQ16" s="958"/>
      <c r="BR16" s="958"/>
      <c r="BS16" s="958" t="s">
        <v>508</v>
      </c>
      <c r="BT16" s="958"/>
      <c r="BU16" s="958"/>
      <c r="BV16" s="958"/>
      <c r="BW16" s="958"/>
      <c r="BX16" s="958" t="s">
        <v>95</v>
      </c>
      <c r="BY16" s="958"/>
      <c r="BZ16" s="958"/>
      <c r="CA16" s="958"/>
      <c r="CB16" s="958"/>
      <c r="CC16" s="960"/>
      <c r="CD16" s="960"/>
      <c r="CE16" s="960"/>
      <c r="CF16" s="960"/>
      <c r="CG16" s="960"/>
      <c r="CH16" s="960"/>
      <c r="CI16" s="960"/>
      <c r="CJ16" s="960"/>
      <c r="CK16" s="960"/>
      <c r="CL16" s="960"/>
      <c r="CM16" s="960"/>
      <c r="CN16" s="960"/>
      <c r="CO16" s="960"/>
    </row>
    <row r="17" spans="1:93" ht="25.55" customHeight="1">
      <c r="A17" s="969" t="s">
        <v>527</v>
      </c>
      <c r="B17" s="969"/>
      <c r="C17" s="969"/>
      <c r="D17" s="969"/>
      <c r="E17" s="969"/>
      <c r="F17" s="969"/>
      <c r="G17" s="969"/>
      <c r="H17" s="969"/>
      <c r="I17" s="969"/>
      <c r="J17" s="968" t="s">
        <v>950</v>
      </c>
      <c r="K17" s="968"/>
      <c r="L17" s="968"/>
      <c r="M17" s="968"/>
      <c r="N17" s="968"/>
      <c r="O17" s="968"/>
      <c r="P17" s="968"/>
      <c r="Q17" s="968"/>
      <c r="R17" s="968"/>
      <c r="S17" s="968"/>
      <c r="T17" s="968"/>
      <c r="U17" s="968"/>
      <c r="V17" s="968"/>
      <c r="W17" s="968"/>
      <c r="X17" s="968"/>
      <c r="Y17" s="968"/>
      <c r="Z17" s="968"/>
      <c r="AA17" s="968"/>
      <c r="AB17" s="968"/>
      <c r="AC17" s="968"/>
      <c r="AD17" s="968"/>
      <c r="AE17" s="968"/>
      <c r="AF17" s="968"/>
      <c r="AG17" s="968"/>
      <c r="AH17" s="968"/>
      <c r="AI17" s="968"/>
      <c r="AJ17" s="968"/>
      <c r="AK17" s="968"/>
      <c r="AL17" s="968"/>
      <c r="AM17" s="968"/>
      <c r="AN17" s="968"/>
      <c r="AO17" s="968"/>
      <c r="AP17" s="968"/>
      <c r="AQ17" s="968"/>
      <c r="AR17" s="968"/>
      <c r="AS17" s="968"/>
      <c r="AT17" s="968"/>
      <c r="AU17" s="968"/>
      <c r="AV17" s="968"/>
      <c r="AW17" s="968"/>
      <c r="AX17" s="968"/>
      <c r="AY17" s="968"/>
      <c r="AZ17" s="968"/>
      <c r="BA17" s="968"/>
      <c r="BB17" s="968"/>
      <c r="BC17" s="968"/>
      <c r="BD17" s="968"/>
      <c r="BE17" s="968"/>
      <c r="BF17" s="968"/>
      <c r="BG17" s="968"/>
      <c r="BH17" s="968"/>
      <c r="BI17" s="968"/>
      <c r="BJ17" s="968"/>
      <c r="BK17" s="968"/>
      <c r="BL17" s="968"/>
      <c r="BM17" s="947" t="s">
        <v>49</v>
      </c>
      <c r="BN17" s="947"/>
      <c r="BO17" s="947"/>
      <c r="BP17" s="947"/>
      <c r="BQ17" s="947"/>
      <c r="BR17" s="307" t="s">
        <v>528</v>
      </c>
      <c r="BS17" s="947" t="s">
        <v>49</v>
      </c>
      <c r="BT17" s="947"/>
      <c r="BU17" s="947"/>
      <c r="BV17" s="947"/>
      <c r="BW17" s="307" t="s">
        <v>528</v>
      </c>
      <c r="BX17" s="949" t="s">
        <v>49</v>
      </c>
      <c r="BY17" s="949"/>
      <c r="BZ17" s="949"/>
      <c r="CA17" s="949"/>
      <c r="CB17" s="307" t="s">
        <v>528</v>
      </c>
      <c r="CC17" s="947">
        <v>36</v>
      </c>
      <c r="CD17" s="947"/>
      <c r="CE17" s="947"/>
      <c r="CF17" s="947"/>
      <c r="CG17" s="947"/>
      <c r="CH17" s="947"/>
      <c r="CI17" s="947"/>
      <c r="CJ17" s="947"/>
      <c r="CK17" s="947"/>
      <c r="CL17" s="947"/>
      <c r="CM17" s="947"/>
      <c r="CN17" s="948" t="s">
        <v>528</v>
      </c>
      <c r="CO17" s="948"/>
    </row>
    <row r="18" spans="1:93" ht="25.55" customHeight="1">
      <c r="A18" s="967" t="s">
        <v>529</v>
      </c>
      <c r="B18" s="967"/>
      <c r="C18" s="967"/>
      <c r="D18" s="967"/>
      <c r="E18" s="967"/>
      <c r="F18" s="967"/>
      <c r="G18" s="967"/>
      <c r="H18" s="967"/>
      <c r="I18" s="967"/>
      <c r="J18" s="968" t="s">
        <v>530</v>
      </c>
      <c r="K18" s="968"/>
      <c r="L18" s="968"/>
      <c r="M18" s="968"/>
      <c r="N18" s="968"/>
      <c r="O18" s="968"/>
      <c r="P18" s="968"/>
      <c r="Q18" s="968"/>
      <c r="R18" s="968"/>
      <c r="S18" s="968"/>
      <c r="T18" s="968"/>
      <c r="U18" s="968"/>
      <c r="V18" s="968"/>
      <c r="W18" s="968"/>
      <c r="X18" s="968"/>
      <c r="Y18" s="968"/>
      <c r="Z18" s="968"/>
      <c r="AA18" s="968"/>
      <c r="AB18" s="968"/>
      <c r="AC18" s="968"/>
      <c r="AD18" s="968"/>
      <c r="AE18" s="968"/>
      <c r="AF18" s="968"/>
      <c r="AG18" s="968"/>
      <c r="AH18" s="968"/>
      <c r="AI18" s="968"/>
      <c r="AJ18" s="968" t="s">
        <v>1853</v>
      </c>
      <c r="AK18" s="968"/>
      <c r="AL18" s="968"/>
      <c r="AM18" s="968"/>
      <c r="AN18" s="968"/>
      <c r="AO18" s="968"/>
      <c r="AP18" s="968"/>
      <c r="AQ18" s="968"/>
      <c r="AR18" s="968"/>
      <c r="AS18" s="968"/>
      <c r="AT18" s="968"/>
      <c r="AU18" s="968"/>
      <c r="AV18" s="968"/>
      <c r="AW18" s="968"/>
      <c r="AX18" s="968"/>
      <c r="AY18" s="968"/>
      <c r="AZ18" s="968"/>
      <c r="BA18" s="968"/>
      <c r="BB18" s="968"/>
      <c r="BC18" s="968"/>
      <c r="BD18" s="968"/>
      <c r="BE18" s="968"/>
      <c r="BF18" s="968"/>
      <c r="BG18" s="968"/>
      <c r="BH18" s="968"/>
      <c r="BI18" s="968"/>
      <c r="BJ18" s="968"/>
      <c r="BK18" s="968"/>
      <c r="BL18" s="968"/>
      <c r="BM18" s="947">
        <v>93</v>
      </c>
      <c r="BN18" s="947"/>
      <c r="BO18" s="947"/>
      <c r="BP18" s="947"/>
      <c r="BQ18" s="947"/>
      <c r="BR18" s="308"/>
      <c r="BS18" s="947">
        <v>70</v>
      </c>
      <c r="BT18" s="947"/>
      <c r="BU18" s="947"/>
      <c r="BV18" s="947"/>
      <c r="BW18" s="308"/>
      <c r="BX18" s="947">
        <f t="shared" ref="BX18:BX26" si="0">SUM(BM18+BS18)</f>
        <v>163</v>
      </c>
      <c r="BY18" s="947"/>
      <c r="BZ18" s="947"/>
      <c r="CA18" s="947"/>
      <c r="CB18" s="309"/>
      <c r="CC18" s="947">
        <v>9</v>
      </c>
      <c r="CD18" s="947"/>
      <c r="CE18" s="947"/>
      <c r="CF18" s="947"/>
      <c r="CG18" s="947"/>
      <c r="CH18" s="947"/>
      <c r="CI18" s="947"/>
      <c r="CJ18" s="947"/>
      <c r="CK18" s="947"/>
      <c r="CL18" s="947"/>
      <c r="CM18" s="947"/>
      <c r="CN18" s="946"/>
      <c r="CO18" s="946"/>
    </row>
    <row r="19" spans="1:93" ht="25.55" customHeight="1">
      <c r="A19" s="969" t="s">
        <v>531</v>
      </c>
      <c r="B19" s="969"/>
      <c r="C19" s="969"/>
      <c r="D19" s="969"/>
      <c r="E19" s="969"/>
      <c r="F19" s="969"/>
      <c r="G19" s="969"/>
      <c r="H19" s="969"/>
      <c r="I19" s="969"/>
      <c r="J19" s="968" t="s">
        <v>951</v>
      </c>
      <c r="K19" s="968"/>
      <c r="L19" s="968"/>
      <c r="M19" s="968"/>
      <c r="N19" s="968"/>
      <c r="O19" s="968"/>
      <c r="P19" s="968"/>
      <c r="Q19" s="968"/>
      <c r="R19" s="968"/>
      <c r="S19" s="968"/>
      <c r="T19" s="968"/>
      <c r="U19" s="968"/>
      <c r="V19" s="968"/>
      <c r="W19" s="968"/>
      <c r="X19" s="968"/>
      <c r="Y19" s="968"/>
      <c r="Z19" s="968"/>
      <c r="AA19" s="968"/>
      <c r="AB19" s="968"/>
      <c r="AC19" s="968"/>
      <c r="AD19" s="968"/>
      <c r="AE19" s="968"/>
      <c r="AF19" s="968"/>
      <c r="AG19" s="968"/>
      <c r="AH19" s="968"/>
      <c r="AI19" s="968"/>
      <c r="AJ19" s="968" t="s">
        <v>532</v>
      </c>
      <c r="AK19" s="968"/>
      <c r="AL19" s="968"/>
      <c r="AM19" s="968"/>
      <c r="AN19" s="968"/>
      <c r="AO19" s="968"/>
      <c r="AP19" s="968"/>
      <c r="AQ19" s="968"/>
      <c r="AR19" s="968"/>
      <c r="AS19" s="968"/>
      <c r="AT19" s="968"/>
      <c r="AU19" s="968"/>
      <c r="AV19" s="968"/>
      <c r="AW19" s="968"/>
      <c r="AX19" s="968"/>
      <c r="AY19" s="968"/>
      <c r="AZ19" s="968"/>
      <c r="BA19" s="968"/>
      <c r="BB19" s="968"/>
      <c r="BC19" s="968"/>
      <c r="BD19" s="968"/>
      <c r="BE19" s="968"/>
      <c r="BF19" s="968"/>
      <c r="BG19" s="968"/>
      <c r="BH19" s="968"/>
      <c r="BI19" s="968"/>
      <c r="BJ19" s="968"/>
      <c r="BK19" s="968"/>
      <c r="BL19" s="968"/>
      <c r="BM19" s="947">
        <v>44</v>
      </c>
      <c r="BN19" s="947"/>
      <c r="BO19" s="947"/>
      <c r="BP19" s="947"/>
      <c r="BQ19" s="947"/>
      <c r="BR19" s="308"/>
      <c r="BS19" s="947">
        <v>157</v>
      </c>
      <c r="BT19" s="947"/>
      <c r="BU19" s="947"/>
      <c r="BV19" s="947"/>
      <c r="BW19" s="308"/>
      <c r="BX19" s="947">
        <f t="shared" si="0"/>
        <v>201</v>
      </c>
      <c r="BY19" s="947"/>
      <c r="BZ19" s="947"/>
      <c r="CA19" s="947"/>
      <c r="CB19" s="308"/>
      <c r="CC19" s="947">
        <v>2</v>
      </c>
      <c r="CD19" s="947"/>
      <c r="CE19" s="947"/>
      <c r="CF19" s="947"/>
      <c r="CG19" s="947"/>
      <c r="CH19" s="947"/>
      <c r="CI19" s="947"/>
      <c r="CJ19" s="947"/>
      <c r="CK19" s="947"/>
      <c r="CL19" s="947"/>
      <c r="CM19" s="947"/>
      <c r="CN19" s="946"/>
      <c r="CO19" s="946"/>
    </row>
    <row r="20" spans="1:93" ht="25.55" customHeight="1">
      <c r="A20" s="969" t="s">
        <v>533</v>
      </c>
      <c r="B20" s="969"/>
      <c r="C20" s="969"/>
      <c r="D20" s="969"/>
      <c r="E20" s="969"/>
      <c r="F20" s="969"/>
      <c r="G20" s="969"/>
      <c r="H20" s="969"/>
      <c r="I20" s="969"/>
      <c r="J20" s="968" t="s">
        <v>952</v>
      </c>
      <c r="K20" s="968"/>
      <c r="L20" s="968"/>
      <c r="M20" s="968"/>
      <c r="N20" s="968"/>
      <c r="O20" s="968"/>
      <c r="P20" s="968"/>
      <c r="Q20" s="968"/>
      <c r="R20" s="968"/>
      <c r="S20" s="968"/>
      <c r="T20" s="968"/>
      <c r="U20" s="968"/>
      <c r="V20" s="968"/>
      <c r="W20" s="968"/>
      <c r="X20" s="968"/>
      <c r="Y20" s="968"/>
      <c r="Z20" s="968"/>
      <c r="AA20" s="968"/>
      <c r="AB20" s="968"/>
      <c r="AC20" s="968"/>
      <c r="AD20" s="968"/>
      <c r="AE20" s="968"/>
      <c r="AF20" s="968"/>
      <c r="AG20" s="968"/>
      <c r="AH20" s="968"/>
      <c r="AI20" s="968"/>
      <c r="AJ20" s="968" t="s">
        <v>534</v>
      </c>
      <c r="AK20" s="968"/>
      <c r="AL20" s="968"/>
      <c r="AM20" s="968"/>
      <c r="AN20" s="968"/>
      <c r="AO20" s="968"/>
      <c r="AP20" s="968"/>
      <c r="AQ20" s="968"/>
      <c r="AR20" s="968"/>
      <c r="AS20" s="968"/>
      <c r="AT20" s="968"/>
      <c r="AU20" s="968"/>
      <c r="AV20" s="968"/>
      <c r="AW20" s="968"/>
      <c r="AX20" s="968"/>
      <c r="AY20" s="968"/>
      <c r="AZ20" s="968"/>
      <c r="BA20" s="968"/>
      <c r="BB20" s="968"/>
      <c r="BC20" s="968"/>
      <c r="BD20" s="968"/>
      <c r="BE20" s="968"/>
      <c r="BF20" s="968"/>
      <c r="BG20" s="968"/>
      <c r="BH20" s="968"/>
      <c r="BI20" s="968"/>
      <c r="BJ20" s="968"/>
      <c r="BK20" s="968"/>
      <c r="BL20" s="968"/>
      <c r="BM20" s="947">
        <v>93</v>
      </c>
      <c r="BN20" s="947"/>
      <c r="BO20" s="947"/>
      <c r="BP20" s="947"/>
      <c r="BQ20" s="947"/>
      <c r="BR20" s="308"/>
      <c r="BS20" s="947">
        <v>42</v>
      </c>
      <c r="BT20" s="947"/>
      <c r="BU20" s="947"/>
      <c r="BV20" s="947"/>
      <c r="BW20" s="308"/>
      <c r="BX20" s="947">
        <f t="shared" si="0"/>
        <v>135</v>
      </c>
      <c r="BY20" s="947"/>
      <c r="BZ20" s="947"/>
      <c r="CA20" s="947"/>
      <c r="CB20" s="309"/>
      <c r="CC20" s="947">
        <v>2</v>
      </c>
      <c r="CD20" s="947"/>
      <c r="CE20" s="947"/>
      <c r="CF20" s="947"/>
      <c r="CG20" s="947"/>
      <c r="CH20" s="947"/>
      <c r="CI20" s="947"/>
      <c r="CJ20" s="947"/>
      <c r="CK20" s="947"/>
      <c r="CL20" s="947"/>
      <c r="CM20" s="947"/>
      <c r="CN20" s="946"/>
      <c r="CO20" s="946"/>
    </row>
    <row r="21" spans="1:93" ht="25.55" customHeight="1">
      <c r="A21" s="969" t="s">
        <v>535</v>
      </c>
      <c r="B21" s="969"/>
      <c r="C21" s="969"/>
      <c r="D21" s="969"/>
      <c r="E21" s="969"/>
      <c r="F21" s="969"/>
      <c r="G21" s="969"/>
      <c r="H21" s="969"/>
      <c r="I21" s="969"/>
      <c r="J21" s="968" t="s">
        <v>953</v>
      </c>
      <c r="K21" s="968"/>
      <c r="L21" s="968"/>
      <c r="M21" s="968"/>
      <c r="N21" s="968"/>
      <c r="O21" s="968"/>
      <c r="P21" s="968"/>
      <c r="Q21" s="968"/>
      <c r="R21" s="968"/>
      <c r="S21" s="968"/>
      <c r="T21" s="968"/>
      <c r="U21" s="968"/>
      <c r="V21" s="968"/>
      <c r="W21" s="968"/>
      <c r="X21" s="968"/>
      <c r="Y21" s="968"/>
      <c r="Z21" s="968"/>
      <c r="AA21" s="968"/>
      <c r="AB21" s="968"/>
      <c r="AC21" s="968"/>
      <c r="AD21" s="968"/>
      <c r="AE21" s="968"/>
      <c r="AF21" s="968"/>
      <c r="AG21" s="968"/>
      <c r="AH21" s="968"/>
      <c r="AI21" s="968"/>
      <c r="AJ21" s="968" t="s">
        <v>536</v>
      </c>
      <c r="AK21" s="968"/>
      <c r="AL21" s="968"/>
      <c r="AM21" s="968"/>
      <c r="AN21" s="968"/>
      <c r="AO21" s="968"/>
      <c r="AP21" s="968"/>
      <c r="AQ21" s="968"/>
      <c r="AR21" s="968"/>
      <c r="AS21" s="968"/>
      <c r="AT21" s="968"/>
      <c r="AU21" s="968"/>
      <c r="AV21" s="968"/>
      <c r="AW21" s="968"/>
      <c r="AX21" s="968"/>
      <c r="AY21" s="968"/>
      <c r="AZ21" s="968"/>
      <c r="BA21" s="968"/>
      <c r="BB21" s="968"/>
      <c r="BC21" s="968"/>
      <c r="BD21" s="968"/>
      <c r="BE21" s="968"/>
      <c r="BF21" s="968"/>
      <c r="BG21" s="968"/>
      <c r="BH21" s="968"/>
      <c r="BI21" s="968"/>
      <c r="BJ21" s="968"/>
      <c r="BK21" s="968"/>
      <c r="BL21" s="968"/>
      <c r="BM21" s="947">
        <v>57</v>
      </c>
      <c r="BN21" s="947"/>
      <c r="BO21" s="947"/>
      <c r="BP21" s="947"/>
      <c r="BQ21" s="947"/>
      <c r="BR21" s="308"/>
      <c r="BS21" s="947">
        <v>98</v>
      </c>
      <c r="BT21" s="947"/>
      <c r="BU21" s="947"/>
      <c r="BV21" s="947"/>
      <c r="BW21" s="308"/>
      <c r="BX21" s="947">
        <f t="shared" si="0"/>
        <v>155</v>
      </c>
      <c r="BY21" s="947"/>
      <c r="BZ21" s="947"/>
      <c r="CA21" s="947"/>
      <c r="CB21" s="308"/>
      <c r="CC21" s="947">
        <v>1</v>
      </c>
      <c r="CD21" s="947"/>
      <c r="CE21" s="947"/>
      <c r="CF21" s="947"/>
      <c r="CG21" s="947"/>
      <c r="CH21" s="947"/>
      <c r="CI21" s="947"/>
      <c r="CJ21" s="947"/>
      <c r="CK21" s="947"/>
      <c r="CL21" s="947"/>
      <c r="CM21" s="947"/>
      <c r="CN21" s="946"/>
      <c r="CO21" s="946"/>
    </row>
    <row r="22" spans="1:93" ht="25.55" customHeight="1">
      <c r="A22" s="969" t="s">
        <v>537</v>
      </c>
      <c r="B22" s="969"/>
      <c r="C22" s="969"/>
      <c r="D22" s="969"/>
      <c r="E22" s="969"/>
      <c r="F22" s="969"/>
      <c r="G22" s="969"/>
      <c r="H22" s="969"/>
      <c r="I22" s="969"/>
      <c r="J22" s="968" t="s">
        <v>954</v>
      </c>
      <c r="K22" s="968"/>
      <c r="L22" s="968"/>
      <c r="M22" s="968"/>
      <c r="N22" s="968"/>
      <c r="O22" s="968"/>
      <c r="P22" s="968"/>
      <c r="Q22" s="968"/>
      <c r="R22" s="968"/>
      <c r="S22" s="968"/>
      <c r="T22" s="968"/>
      <c r="U22" s="968"/>
      <c r="V22" s="968"/>
      <c r="W22" s="968"/>
      <c r="X22" s="968"/>
      <c r="Y22" s="968"/>
      <c r="Z22" s="968"/>
      <c r="AA22" s="968"/>
      <c r="AB22" s="968"/>
      <c r="AC22" s="968"/>
      <c r="AD22" s="968"/>
      <c r="AE22" s="968"/>
      <c r="AF22" s="968"/>
      <c r="AG22" s="968"/>
      <c r="AH22" s="968"/>
      <c r="AI22" s="968"/>
      <c r="AJ22" s="968" t="s">
        <v>538</v>
      </c>
      <c r="AK22" s="968"/>
      <c r="AL22" s="968"/>
      <c r="AM22" s="968"/>
      <c r="AN22" s="968"/>
      <c r="AO22" s="968"/>
      <c r="AP22" s="968"/>
      <c r="AQ22" s="968"/>
      <c r="AR22" s="968"/>
      <c r="AS22" s="968"/>
      <c r="AT22" s="968"/>
      <c r="AU22" s="968"/>
      <c r="AV22" s="968"/>
      <c r="AW22" s="968"/>
      <c r="AX22" s="968"/>
      <c r="AY22" s="968"/>
      <c r="AZ22" s="968"/>
      <c r="BA22" s="968"/>
      <c r="BB22" s="968"/>
      <c r="BC22" s="968"/>
      <c r="BD22" s="968"/>
      <c r="BE22" s="968"/>
      <c r="BF22" s="968"/>
      <c r="BG22" s="968"/>
      <c r="BH22" s="968"/>
      <c r="BI22" s="968"/>
      <c r="BJ22" s="968"/>
      <c r="BK22" s="968"/>
      <c r="BL22" s="968"/>
      <c r="BM22" s="947">
        <v>88</v>
      </c>
      <c r="BN22" s="947"/>
      <c r="BO22" s="947"/>
      <c r="BP22" s="947"/>
      <c r="BQ22" s="947"/>
      <c r="BR22" s="308"/>
      <c r="BS22" s="947">
        <v>101</v>
      </c>
      <c r="BT22" s="947"/>
      <c r="BU22" s="947"/>
      <c r="BV22" s="947"/>
      <c r="BW22" s="308"/>
      <c r="BX22" s="947">
        <f t="shared" si="0"/>
        <v>189</v>
      </c>
      <c r="BY22" s="947"/>
      <c r="BZ22" s="947"/>
      <c r="CA22" s="947"/>
      <c r="CB22" s="308"/>
      <c r="CC22" s="947">
        <v>9</v>
      </c>
      <c r="CD22" s="947"/>
      <c r="CE22" s="947"/>
      <c r="CF22" s="947"/>
      <c r="CG22" s="947"/>
      <c r="CH22" s="947"/>
      <c r="CI22" s="947"/>
      <c r="CJ22" s="947"/>
      <c r="CK22" s="947"/>
      <c r="CL22" s="947"/>
      <c r="CM22" s="947"/>
      <c r="CN22" s="946"/>
      <c r="CO22" s="946"/>
    </row>
    <row r="23" spans="1:93" ht="25.55" customHeight="1">
      <c r="A23" s="969" t="s">
        <v>539</v>
      </c>
      <c r="B23" s="969"/>
      <c r="C23" s="969"/>
      <c r="D23" s="969"/>
      <c r="E23" s="969"/>
      <c r="F23" s="969"/>
      <c r="G23" s="969"/>
      <c r="H23" s="969"/>
      <c r="I23" s="969"/>
      <c r="J23" s="968" t="s">
        <v>955</v>
      </c>
      <c r="K23" s="968"/>
      <c r="L23" s="968"/>
      <c r="M23" s="968"/>
      <c r="N23" s="968"/>
      <c r="O23" s="968"/>
      <c r="P23" s="968"/>
      <c r="Q23" s="968"/>
      <c r="R23" s="968"/>
      <c r="S23" s="968"/>
      <c r="T23" s="968"/>
      <c r="U23" s="968"/>
      <c r="V23" s="968"/>
      <c r="W23" s="968"/>
      <c r="X23" s="968"/>
      <c r="Y23" s="968"/>
      <c r="Z23" s="968"/>
      <c r="AA23" s="968"/>
      <c r="AB23" s="968"/>
      <c r="AC23" s="968"/>
      <c r="AD23" s="968"/>
      <c r="AE23" s="968"/>
      <c r="AF23" s="968"/>
      <c r="AG23" s="968"/>
      <c r="AH23" s="968"/>
      <c r="AI23" s="968"/>
      <c r="AJ23" s="968" t="s">
        <v>540</v>
      </c>
      <c r="AK23" s="968"/>
      <c r="AL23" s="968"/>
      <c r="AM23" s="968"/>
      <c r="AN23" s="968"/>
      <c r="AO23" s="968"/>
      <c r="AP23" s="968"/>
      <c r="AQ23" s="968"/>
      <c r="AR23" s="968"/>
      <c r="AS23" s="968"/>
      <c r="AT23" s="968"/>
      <c r="AU23" s="968"/>
      <c r="AV23" s="968"/>
      <c r="AW23" s="968"/>
      <c r="AX23" s="968"/>
      <c r="AY23" s="968"/>
      <c r="AZ23" s="968"/>
      <c r="BA23" s="968"/>
      <c r="BB23" s="968"/>
      <c r="BC23" s="968"/>
      <c r="BD23" s="968"/>
      <c r="BE23" s="968"/>
      <c r="BF23" s="968"/>
      <c r="BG23" s="968"/>
      <c r="BH23" s="968"/>
      <c r="BI23" s="968"/>
      <c r="BJ23" s="968"/>
      <c r="BK23" s="968"/>
      <c r="BL23" s="968"/>
      <c r="BM23" s="947">
        <v>67</v>
      </c>
      <c r="BN23" s="947"/>
      <c r="BO23" s="947"/>
      <c r="BP23" s="947"/>
      <c r="BQ23" s="947"/>
      <c r="BR23" s="308"/>
      <c r="BS23" s="947">
        <v>69</v>
      </c>
      <c r="BT23" s="947"/>
      <c r="BU23" s="947"/>
      <c r="BV23" s="947"/>
      <c r="BW23" s="308"/>
      <c r="BX23" s="947">
        <f t="shared" si="0"/>
        <v>136</v>
      </c>
      <c r="BY23" s="947"/>
      <c r="BZ23" s="947"/>
      <c r="CA23" s="947"/>
      <c r="CB23" s="309"/>
      <c r="CC23" s="947">
        <v>2</v>
      </c>
      <c r="CD23" s="947"/>
      <c r="CE23" s="947"/>
      <c r="CF23" s="947"/>
      <c r="CG23" s="947"/>
      <c r="CH23" s="947"/>
      <c r="CI23" s="947"/>
      <c r="CJ23" s="947"/>
      <c r="CK23" s="947"/>
      <c r="CL23" s="947"/>
      <c r="CM23" s="947"/>
      <c r="CN23" s="946"/>
      <c r="CO23" s="946"/>
    </row>
    <row r="24" spans="1:93" ht="25.55" customHeight="1">
      <c r="A24" s="969" t="s">
        <v>541</v>
      </c>
      <c r="B24" s="969"/>
      <c r="C24" s="969"/>
      <c r="D24" s="969"/>
      <c r="E24" s="969"/>
      <c r="F24" s="969"/>
      <c r="G24" s="969"/>
      <c r="H24" s="969"/>
      <c r="I24" s="969"/>
      <c r="J24" s="968" t="s">
        <v>956</v>
      </c>
      <c r="K24" s="968"/>
      <c r="L24" s="968"/>
      <c r="M24" s="968"/>
      <c r="N24" s="968"/>
      <c r="O24" s="968"/>
      <c r="P24" s="968"/>
      <c r="Q24" s="968"/>
      <c r="R24" s="968"/>
      <c r="S24" s="968"/>
      <c r="T24" s="968"/>
      <c r="U24" s="968"/>
      <c r="V24" s="968"/>
      <c r="W24" s="968"/>
      <c r="X24" s="968"/>
      <c r="Y24" s="968"/>
      <c r="Z24" s="968"/>
      <c r="AA24" s="968"/>
      <c r="AB24" s="968"/>
      <c r="AC24" s="968"/>
      <c r="AD24" s="968"/>
      <c r="AE24" s="968"/>
      <c r="AF24" s="968"/>
      <c r="AG24" s="968"/>
      <c r="AH24" s="968"/>
      <c r="AI24" s="968"/>
      <c r="AJ24" s="968" t="s">
        <v>542</v>
      </c>
      <c r="AK24" s="968"/>
      <c r="AL24" s="968"/>
      <c r="AM24" s="968"/>
      <c r="AN24" s="968"/>
      <c r="AO24" s="968"/>
      <c r="AP24" s="968"/>
      <c r="AQ24" s="968"/>
      <c r="AR24" s="968"/>
      <c r="AS24" s="968"/>
      <c r="AT24" s="968"/>
      <c r="AU24" s="968"/>
      <c r="AV24" s="968"/>
      <c r="AW24" s="968"/>
      <c r="AX24" s="968"/>
      <c r="AY24" s="968"/>
      <c r="AZ24" s="968"/>
      <c r="BA24" s="968"/>
      <c r="BB24" s="968"/>
      <c r="BC24" s="968"/>
      <c r="BD24" s="968"/>
      <c r="BE24" s="968"/>
      <c r="BF24" s="968"/>
      <c r="BG24" s="968"/>
      <c r="BH24" s="968"/>
      <c r="BI24" s="968"/>
      <c r="BJ24" s="968"/>
      <c r="BK24" s="968"/>
      <c r="BL24" s="968"/>
      <c r="BM24" s="947">
        <v>42</v>
      </c>
      <c r="BN24" s="947"/>
      <c r="BO24" s="947"/>
      <c r="BP24" s="947"/>
      <c r="BQ24" s="947"/>
      <c r="BR24" s="308"/>
      <c r="BS24" s="947">
        <v>98</v>
      </c>
      <c r="BT24" s="947"/>
      <c r="BU24" s="947"/>
      <c r="BV24" s="947"/>
      <c r="BW24" s="308"/>
      <c r="BX24" s="947">
        <f t="shared" si="0"/>
        <v>140</v>
      </c>
      <c r="BY24" s="947"/>
      <c r="BZ24" s="947"/>
      <c r="CA24" s="947"/>
      <c r="CB24" s="309"/>
      <c r="CC24" s="947">
        <v>1</v>
      </c>
      <c r="CD24" s="947"/>
      <c r="CE24" s="947"/>
      <c r="CF24" s="947"/>
      <c r="CG24" s="947"/>
      <c r="CH24" s="947"/>
      <c r="CI24" s="947"/>
      <c r="CJ24" s="947"/>
      <c r="CK24" s="947"/>
      <c r="CL24" s="947"/>
      <c r="CM24" s="947"/>
      <c r="CN24" s="946"/>
      <c r="CO24" s="946"/>
    </row>
    <row r="25" spans="1:93" ht="25.55" customHeight="1">
      <c r="A25" s="967" t="s">
        <v>543</v>
      </c>
      <c r="B25" s="967"/>
      <c r="C25" s="967"/>
      <c r="D25" s="967"/>
      <c r="E25" s="967"/>
      <c r="F25" s="967"/>
      <c r="G25" s="967"/>
      <c r="H25" s="967"/>
      <c r="I25" s="967"/>
      <c r="J25" s="968" t="s">
        <v>957</v>
      </c>
      <c r="K25" s="968"/>
      <c r="L25" s="968"/>
      <c r="M25" s="968"/>
      <c r="N25" s="968"/>
      <c r="O25" s="968"/>
      <c r="P25" s="968"/>
      <c r="Q25" s="968"/>
      <c r="R25" s="968"/>
      <c r="S25" s="968"/>
      <c r="T25" s="968"/>
      <c r="U25" s="968"/>
      <c r="V25" s="968"/>
      <c r="W25" s="968"/>
      <c r="X25" s="968"/>
      <c r="Y25" s="968"/>
      <c r="Z25" s="968"/>
      <c r="AA25" s="968"/>
      <c r="AB25" s="968"/>
      <c r="AC25" s="968"/>
      <c r="AD25" s="968"/>
      <c r="AE25" s="968"/>
      <c r="AF25" s="968"/>
      <c r="AG25" s="968"/>
      <c r="AH25" s="968"/>
      <c r="AI25" s="968"/>
      <c r="AJ25" s="968" t="s">
        <v>544</v>
      </c>
      <c r="AK25" s="968"/>
      <c r="AL25" s="968"/>
      <c r="AM25" s="968"/>
      <c r="AN25" s="968"/>
      <c r="AO25" s="968"/>
      <c r="AP25" s="968"/>
      <c r="AQ25" s="968"/>
      <c r="AR25" s="968"/>
      <c r="AS25" s="968"/>
      <c r="AT25" s="968"/>
      <c r="AU25" s="968"/>
      <c r="AV25" s="968"/>
      <c r="AW25" s="968"/>
      <c r="AX25" s="968"/>
      <c r="AY25" s="968"/>
      <c r="AZ25" s="968"/>
      <c r="BA25" s="968"/>
      <c r="BB25" s="968"/>
      <c r="BC25" s="968"/>
      <c r="BD25" s="968"/>
      <c r="BE25" s="968"/>
      <c r="BF25" s="968"/>
      <c r="BG25" s="968"/>
      <c r="BH25" s="968"/>
      <c r="BI25" s="968"/>
      <c r="BJ25" s="968"/>
      <c r="BK25" s="968"/>
      <c r="BL25" s="968"/>
      <c r="BM25" s="947">
        <v>102</v>
      </c>
      <c r="BN25" s="947"/>
      <c r="BO25" s="947"/>
      <c r="BP25" s="947"/>
      <c r="BQ25" s="947"/>
      <c r="BR25" s="308"/>
      <c r="BS25" s="947">
        <v>190</v>
      </c>
      <c r="BT25" s="947"/>
      <c r="BU25" s="947"/>
      <c r="BV25" s="947"/>
      <c r="BW25" s="308"/>
      <c r="BX25" s="947">
        <f t="shared" si="0"/>
        <v>292</v>
      </c>
      <c r="BY25" s="947"/>
      <c r="BZ25" s="947"/>
      <c r="CA25" s="947"/>
      <c r="CB25" s="309"/>
      <c r="CC25" s="947">
        <v>10</v>
      </c>
      <c r="CD25" s="947"/>
      <c r="CE25" s="947"/>
      <c r="CF25" s="947"/>
      <c r="CG25" s="947"/>
      <c r="CH25" s="947"/>
      <c r="CI25" s="947"/>
      <c r="CJ25" s="947"/>
      <c r="CK25" s="947"/>
      <c r="CL25" s="947"/>
      <c r="CM25" s="947"/>
      <c r="CN25" s="946"/>
      <c r="CO25" s="946"/>
    </row>
    <row r="26" spans="1:93" ht="25.55" customHeight="1">
      <c r="A26" s="963"/>
      <c r="B26" s="963"/>
      <c r="C26" s="963"/>
      <c r="D26" s="963"/>
      <c r="E26" s="963"/>
      <c r="F26" s="963"/>
      <c r="G26" s="963"/>
      <c r="H26" s="963"/>
      <c r="I26" s="963"/>
      <c r="J26" s="964" t="s">
        <v>545</v>
      </c>
      <c r="K26" s="964"/>
      <c r="L26" s="964"/>
      <c r="M26" s="964"/>
      <c r="N26" s="964"/>
      <c r="O26" s="964"/>
      <c r="P26" s="964"/>
      <c r="Q26" s="964"/>
      <c r="R26" s="964"/>
      <c r="S26" s="964"/>
      <c r="T26" s="964"/>
      <c r="U26" s="964"/>
      <c r="V26" s="964"/>
      <c r="W26" s="964"/>
      <c r="X26" s="964"/>
      <c r="Y26" s="964"/>
      <c r="Z26" s="964"/>
      <c r="AA26" s="964"/>
      <c r="AB26" s="964"/>
      <c r="AC26" s="964"/>
      <c r="AD26" s="964"/>
      <c r="AE26" s="964"/>
      <c r="AF26" s="964"/>
      <c r="AG26" s="964"/>
      <c r="AH26" s="964"/>
      <c r="AI26" s="964"/>
      <c r="AJ26" s="964"/>
      <c r="AK26" s="964"/>
      <c r="AL26" s="964"/>
      <c r="AM26" s="964"/>
      <c r="AN26" s="964"/>
      <c r="AO26" s="964"/>
      <c r="AP26" s="964"/>
      <c r="AQ26" s="964"/>
      <c r="AR26" s="964"/>
      <c r="AS26" s="964"/>
      <c r="AT26" s="964"/>
      <c r="AU26" s="964"/>
      <c r="AV26" s="964"/>
      <c r="AW26" s="964"/>
      <c r="AX26" s="964"/>
      <c r="AY26" s="964"/>
      <c r="AZ26" s="964"/>
      <c r="BA26" s="964"/>
      <c r="BB26" s="964"/>
      <c r="BC26" s="964"/>
      <c r="BD26" s="964"/>
      <c r="BE26" s="964"/>
      <c r="BF26" s="964"/>
      <c r="BG26" s="964"/>
      <c r="BH26" s="964"/>
      <c r="BI26" s="964"/>
      <c r="BJ26" s="964"/>
      <c r="BK26" s="964"/>
      <c r="BL26" s="964"/>
      <c r="BM26" s="965">
        <f>SUM(BM18:BQ25)</f>
        <v>586</v>
      </c>
      <c r="BN26" s="965"/>
      <c r="BO26" s="965"/>
      <c r="BP26" s="965"/>
      <c r="BQ26" s="965"/>
      <c r="BR26" s="310"/>
      <c r="BS26" s="965">
        <f>SUM(BS18:BV25)</f>
        <v>825</v>
      </c>
      <c r="BT26" s="965"/>
      <c r="BU26" s="965"/>
      <c r="BV26" s="965"/>
      <c r="BW26" s="311"/>
      <c r="BX26" s="966">
        <f t="shared" si="0"/>
        <v>1411</v>
      </c>
      <c r="BY26" s="966"/>
      <c r="BZ26" s="966"/>
      <c r="CA26" s="966"/>
      <c r="CB26" s="310"/>
      <c r="CC26" s="965">
        <f>SUM(CC17:CC25)</f>
        <v>72</v>
      </c>
      <c r="CD26" s="965"/>
      <c r="CE26" s="965"/>
      <c r="CF26" s="965"/>
      <c r="CG26" s="965"/>
      <c r="CH26" s="965"/>
      <c r="CI26" s="965"/>
      <c r="CJ26" s="965"/>
      <c r="CK26" s="965"/>
      <c r="CL26" s="965"/>
      <c r="CM26" s="965"/>
      <c r="CN26" s="945"/>
      <c r="CO26" s="945"/>
    </row>
    <row r="27" spans="1:93" ht="24.05" customHeight="1">
      <c r="CN27" s="226" t="s">
        <v>1852</v>
      </c>
    </row>
    <row r="28" spans="1:93" ht="24.05" customHeight="1">
      <c r="A28" s="962" t="s">
        <v>1854</v>
      </c>
      <c r="B28" s="962"/>
      <c r="C28" s="962"/>
      <c r="D28" s="962"/>
      <c r="E28" s="962"/>
      <c r="F28" s="962"/>
      <c r="G28" s="962"/>
      <c r="H28" s="962"/>
      <c r="I28" s="962"/>
      <c r="J28" s="962"/>
      <c r="K28" s="962"/>
      <c r="L28" s="962"/>
      <c r="M28" s="962"/>
      <c r="N28" s="962"/>
      <c r="O28" s="962"/>
      <c r="P28" s="962"/>
      <c r="Q28" s="962"/>
      <c r="R28" s="962"/>
      <c r="S28" s="962"/>
      <c r="T28" s="962"/>
      <c r="U28" s="962"/>
      <c r="V28" s="962"/>
      <c r="W28" s="962"/>
      <c r="X28" s="962"/>
      <c r="Y28" s="962"/>
      <c r="Z28" s="962"/>
      <c r="AA28" s="962"/>
      <c r="AB28" s="962"/>
      <c r="AC28" s="962"/>
      <c r="AD28" s="962"/>
      <c r="AE28" s="962"/>
      <c r="AF28" s="962"/>
      <c r="AG28" s="962"/>
      <c r="AH28" s="962"/>
      <c r="AI28" s="962"/>
      <c r="AJ28" s="962"/>
      <c r="AK28" s="962"/>
      <c r="AL28" s="962"/>
      <c r="AM28" s="962"/>
      <c r="AN28" s="962"/>
      <c r="AO28" s="962"/>
      <c r="AP28" s="962"/>
      <c r="AQ28" s="962"/>
      <c r="AR28" s="962"/>
      <c r="AS28" s="962"/>
      <c r="AT28" s="962"/>
      <c r="AU28" s="962"/>
      <c r="AV28" s="962"/>
      <c r="AW28" s="962"/>
      <c r="AX28" s="962"/>
      <c r="AY28" s="962"/>
      <c r="AZ28" s="962"/>
      <c r="BA28" s="962"/>
      <c r="BB28" s="962"/>
    </row>
    <row r="29" spans="1:93" ht="20.149999999999999" customHeight="1"/>
  </sheetData>
  <sheetProtection selectLockedCells="1" selectUnlockedCells="1"/>
  <mergeCells count="142">
    <mergeCell ref="A1:AE1"/>
    <mergeCell ref="A3:V3"/>
    <mergeCell ref="A4:I5"/>
    <mergeCell ref="J4:S5"/>
    <mergeCell ref="T4:AC5"/>
    <mergeCell ref="AD4:AM4"/>
    <mergeCell ref="AN4:AW4"/>
    <mergeCell ref="AX4:BC5"/>
    <mergeCell ref="BD4:BI5"/>
    <mergeCell ref="AD5:AF5"/>
    <mergeCell ref="AG5:AI5"/>
    <mergeCell ref="AJ5:AM5"/>
    <mergeCell ref="AN5:AP5"/>
    <mergeCell ref="AQ5:AS5"/>
    <mergeCell ref="AT5:AW5"/>
    <mergeCell ref="A6:I10"/>
    <mergeCell ref="J6:S10"/>
    <mergeCell ref="T6:AC10"/>
    <mergeCell ref="AD6:AF10"/>
    <mergeCell ref="AG6:AI10"/>
    <mergeCell ref="AX6:BC10"/>
    <mergeCell ref="BD6:BI10"/>
    <mergeCell ref="AJ6:AM10"/>
    <mergeCell ref="AN6:AP10"/>
    <mergeCell ref="AQ6:AS10"/>
    <mergeCell ref="AT6:AW7"/>
    <mergeCell ref="AT8:AW10"/>
    <mergeCell ref="A14:AN14"/>
    <mergeCell ref="A15:I16"/>
    <mergeCell ref="J15:AI16"/>
    <mergeCell ref="AJ15:BL16"/>
    <mergeCell ref="BM14:CB14"/>
    <mergeCell ref="CC14:CO14"/>
    <mergeCell ref="BM15:CB15"/>
    <mergeCell ref="CC15:CO15"/>
    <mergeCell ref="BM16:BR16"/>
    <mergeCell ref="BS16:BW16"/>
    <mergeCell ref="BX16:CB16"/>
    <mergeCell ref="CC16:CO16"/>
    <mergeCell ref="A19:I19"/>
    <mergeCell ref="J19:AI19"/>
    <mergeCell ref="AJ19:BL19"/>
    <mergeCell ref="A18:I18"/>
    <mergeCell ref="J18:AI18"/>
    <mergeCell ref="AJ18:BL18"/>
    <mergeCell ref="A17:I17"/>
    <mergeCell ref="J17:AI17"/>
    <mergeCell ref="AJ17:BL17"/>
    <mergeCell ref="A21:I21"/>
    <mergeCell ref="J21:AI21"/>
    <mergeCell ref="AJ21:BL21"/>
    <mergeCell ref="A20:I20"/>
    <mergeCell ref="J20:AI20"/>
    <mergeCell ref="AJ20:BL20"/>
    <mergeCell ref="BM20:BQ20"/>
    <mergeCell ref="BS20:BV20"/>
    <mergeCell ref="BX20:CA20"/>
    <mergeCell ref="A24:I24"/>
    <mergeCell ref="J24:AI24"/>
    <mergeCell ref="AJ24:BL24"/>
    <mergeCell ref="A23:I23"/>
    <mergeCell ref="J23:AI23"/>
    <mergeCell ref="AJ23:BL23"/>
    <mergeCell ref="A22:I22"/>
    <mergeCell ref="J22:AI22"/>
    <mergeCell ref="AJ22:BL22"/>
    <mergeCell ref="A28:BB28"/>
    <mergeCell ref="A26:I26"/>
    <mergeCell ref="J26:BL26"/>
    <mergeCell ref="BM26:BQ26"/>
    <mergeCell ref="BS26:BV26"/>
    <mergeCell ref="BX26:CA26"/>
    <mergeCell ref="CC26:CM26"/>
    <mergeCell ref="A25:I25"/>
    <mergeCell ref="J25:AI25"/>
    <mergeCell ref="AJ25:BL25"/>
    <mergeCell ref="DD6:DI6"/>
    <mergeCell ref="DD7:DI7"/>
    <mergeCell ref="DD8:DI8"/>
    <mergeCell ref="CC9:CI10"/>
    <mergeCell ref="DD9:DI9"/>
    <mergeCell ref="DD10:DI10"/>
    <mergeCell ref="CO3:DI3"/>
    <mergeCell ref="BJ4:DI4"/>
    <mergeCell ref="BJ5:BP5"/>
    <mergeCell ref="BQ5:BV5"/>
    <mergeCell ref="BW5:CB5"/>
    <mergeCell ref="CC5:CI5"/>
    <mergeCell ref="CJ5:CO5"/>
    <mergeCell ref="CP5:CU5"/>
    <mergeCell ref="CV5:DA5"/>
    <mergeCell ref="DB5:DI5"/>
    <mergeCell ref="CJ6:CO10"/>
    <mergeCell ref="CP6:CU10"/>
    <mergeCell ref="CV6:DA10"/>
    <mergeCell ref="BJ6:BP10"/>
    <mergeCell ref="BQ6:BV10"/>
    <mergeCell ref="BW6:CB10"/>
    <mergeCell ref="CC6:CI8"/>
    <mergeCell ref="CN17:CO17"/>
    <mergeCell ref="BM18:BQ18"/>
    <mergeCell ref="BS18:BV18"/>
    <mergeCell ref="BX18:CA18"/>
    <mergeCell ref="CC18:CM18"/>
    <mergeCell ref="CN18:CO18"/>
    <mergeCell ref="BM19:BQ19"/>
    <mergeCell ref="BS19:BV19"/>
    <mergeCell ref="BX19:CA19"/>
    <mergeCell ref="CC19:CM19"/>
    <mergeCell ref="CN19:CO19"/>
    <mergeCell ref="BM17:BQ17"/>
    <mergeCell ref="BS17:BV17"/>
    <mergeCell ref="BX17:CA17"/>
    <mergeCell ref="CC17:CM17"/>
    <mergeCell ref="CN20:CO20"/>
    <mergeCell ref="BM21:BQ21"/>
    <mergeCell ref="BS21:BV21"/>
    <mergeCell ref="BX21:CA21"/>
    <mergeCell ref="CC21:CM21"/>
    <mergeCell ref="CN21:CO21"/>
    <mergeCell ref="BM22:BQ22"/>
    <mergeCell ref="BS22:BV22"/>
    <mergeCell ref="BX22:CA22"/>
    <mergeCell ref="CC22:CM22"/>
    <mergeCell ref="CN22:CO22"/>
    <mergeCell ref="CC20:CM20"/>
    <mergeCell ref="CN26:CO26"/>
    <mergeCell ref="CN23:CO23"/>
    <mergeCell ref="BM24:BQ24"/>
    <mergeCell ref="BS24:BV24"/>
    <mergeCell ref="BX24:CA24"/>
    <mergeCell ref="CC24:CM24"/>
    <mergeCell ref="CN24:CO24"/>
    <mergeCell ref="BM25:BQ25"/>
    <mergeCell ref="BS25:BV25"/>
    <mergeCell ref="BX25:CA25"/>
    <mergeCell ref="CC25:CM25"/>
    <mergeCell ref="CN25:CO25"/>
    <mergeCell ref="BM23:BQ23"/>
    <mergeCell ref="BS23:BV23"/>
    <mergeCell ref="BX23:CA23"/>
    <mergeCell ref="CC23:CM23"/>
  </mergeCells>
  <phoneticPr fontId="4"/>
  <pageMargins left="0.78740157480314965" right="0.39370078740157483" top="0.39370078740157483" bottom="0.39370078740157483" header="0" footer="0"/>
  <pageSetup paperSize="9" scale="72" firstPageNumber="0" orientation="landscape" horizontalDpi="300" verticalDpi="300" r:id="rId1"/>
  <headerFooter scaleWithDoc="0" alignWithMargins="0">
    <oddFooter>&amp;C&amp;"ＭＳ 明朝,標準"－２９－</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2">
    <pageSetUpPr fitToPage="1"/>
  </sheetPr>
  <dimension ref="A1:S49"/>
  <sheetViews>
    <sheetView view="pageLayout" topLeftCell="A22" zoomScaleNormal="100" workbookViewId="0">
      <selection activeCell="P24" sqref="P24:P25"/>
    </sheetView>
  </sheetViews>
  <sheetFormatPr defaultColWidth="9" defaultRowHeight="14.4"/>
  <cols>
    <col min="1" max="1" width="18.33203125" style="3" customWidth="1"/>
    <col min="2" max="2" width="41.44140625" style="3" customWidth="1"/>
    <col min="3" max="3" width="39.109375" style="3" customWidth="1"/>
    <col min="4" max="6" width="6.6640625" style="3" customWidth="1"/>
    <col min="7" max="8" width="5.109375" style="3" customWidth="1"/>
    <col min="9" max="9" width="6.77734375" style="3" customWidth="1"/>
    <col min="10" max="10" width="8.88671875" style="3" customWidth="1"/>
    <col min="11" max="13" width="7.6640625" style="3" customWidth="1"/>
    <col min="14" max="14" width="8.21875" style="3" customWidth="1"/>
    <col min="15" max="16" width="8.6640625" style="3" customWidth="1"/>
    <col min="17" max="17" width="8.88671875" style="3" customWidth="1"/>
    <col min="18" max="19" width="8.21875" style="3" customWidth="1"/>
    <col min="20" max="16384" width="9" style="3"/>
  </cols>
  <sheetData>
    <row r="1" spans="1:19" ht="26.85" customHeight="1">
      <c r="A1" s="1000" t="s">
        <v>1855</v>
      </c>
      <c r="B1" s="1000"/>
      <c r="C1" s="295"/>
      <c r="D1" s="295"/>
      <c r="E1" s="295"/>
      <c r="F1" s="295"/>
      <c r="G1" s="295"/>
      <c r="H1" s="295"/>
      <c r="I1" s="295"/>
      <c r="J1" s="295"/>
      <c r="K1" s="295"/>
      <c r="L1" s="295"/>
      <c r="M1" s="295"/>
      <c r="N1" s="295"/>
      <c r="O1" s="1001" t="s">
        <v>1644</v>
      </c>
      <c r="P1" s="956"/>
      <c r="Q1" s="956"/>
      <c r="R1" s="956"/>
      <c r="S1" s="956"/>
    </row>
    <row r="2" spans="1:19" ht="18" customHeight="1">
      <c r="A2" s="983" t="s">
        <v>1900</v>
      </c>
      <c r="B2" s="999" t="s">
        <v>568</v>
      </c>
      <c r="C2" s="999" t="s">
        <v>503</v>
      </c>
      <c r="D2" s="999" t="s">
        <v>1901</v>
      </c>
      <c r="E2" s="999"/>
      <c r="F2" s="999"/>
      <c r="G2" s="999" t="s">
        <v>1902</v>
      </c>
      <c r="H2" s="999"/>
      <c r="I2" s="999"/>
      <c r="J2" s="1002" t="s">
        <v>1903</v>
      </c>
      <c r="K2" s="1003" t="s">
        <v>567</v>
      </c>
      <c r="L2" s="1003"/>
      <c r="M2" s="1003"/>
      <c r="N2" s="1003"/>
      <c r="O2" s="1003"/>
      <c r="P2" s="1003"/>
      <c r="Q2" s="1003"/>
      <c r="R2" s="1003"/>
      <c r="S2" s="1003"/>
    </row>
    <row r="3" spans="1:19" ht="15.55" customHeight="1">
      <c r="A3" s="983"/>
      <c r="B3" s="999"/>
      <c r="C3" s="999"/>
      <c r="D3" s="1004" t="s">
        <v>507</v>
      </c>
      <c r="E3" s="1004" t="s">
        <v>508</v>
      </c>
      <c r="F3" s="1004" t="s">
        <v>95</v>
      </c>
      <c r="G3" s="1004" t="s">
        <v>509</v>
      </c>
      <c r="H3" s="1004" t="s">
        <v>510</v>
      </c>
      <c r="I3" s="1004" t="s">
        <v>511</v>
      </c>
      <c r="J3" s="1002"/>
      <c r="K3" s="998" t="s">
        <v>1904</v>
      </c>
      <c r="L3" s="998" t="s">
        <v>1905</v>
      </c>
      <c r="M3" s="998" t="s">
        <v>1906</v>
      </c>
      <c r="N3" s="314" t="s">
        <v>261</v>
      </c>
      <c r="O3" s="998" t="s">
        <v>1907</v>
      </c>
      <c r="P3" s="314" t="s">
        <v>263</v>
      </c>
      <c r="Q3" s="998" t="s">
        <v>1908</v>
      </c>
      <c r="R3" s="998" t="s">
        <v>1909</v>
      </c>
      <c r="S3" s="1005" t="s">
        <v>1910</v>
      </c>
    </row>
    <row r="4" spans="1:19" ht="15.55" customHeight="1">
      <c r="A4" s="983"/>
      <c r="B4" s="999"/>
      <c r="C4" s="999"/>
      <c r="D4" s="999"/>
      <c r="E4" s="999"/>
      <c r="F4" s="999"/>
      <c r="G4" s="999"/>
      <c r="H4" s="999"/>
      <c r="I4" s="999"/>
      <c r="J4" s="999"/>
      <c r="K4" s="999"/>
      <c r="L4" s="999"/>
      <c r="M4" s="999"/>
      <c r="N4" s="315" t="s">
        <v>264</v>
      </c>
      <c r="O4" s="998"/>
      <c r="P4" s="315" t="s">
        <v>1856</v>
      </c>
      <c r="Q4" s="998"/>
      <c r="R4" s="998"/>
      <c r="S4" s="1005"/>
    </row>
    <row r="5" spans="1:19" ht="15.55" customHeight="1">
      <c r="A5" s="983"/>
      <c r="B5" s="999"/>
      <c r="C5" s="999"/>
      <c r="D5" s="999"/>
      <c r="E5" s="999"/>
      <c r="F5" s="999"/>
      <c r="G5" s="999"/>
      <c r="H5" s="999"/>
      <c r="I5" s="999"/>
      <c r="J5" s="999"/>
      <c r="K5" s="999"/>
      <c r="L5" s="999"/>
      <c r="M5" s="999"/>
      <c r="N5" s="316" t="s">
        <v>1911</v>
      </c>
      <c r="O5" s="998"/>
      <c r="P5" s="316" t="s">
        <v>1911</v>
      </c>
      <c r="Q5" s="998"/>
      <c r="R5" s="998"/>
      <c r="S5" s="1005"/>
    </row>
    <row r="6" spans="1:19" ht="23.1" customHeight="1">
      <c r="A6" s="317" t="s">
        <v>321</v>
      </c>
      <c r="B6" s="989" t="s">
        <v>1256</v>
      </c>
      <c r="C6" s="989" t="s">
        <v>566</v>
      </c>
      <c r="D6" s="986">
        <v>27</v>
      </c>
      <c r="E6" s="986" t="s">
        <v>49</v>
      </c>
      <c r="F6" s="990">
        <f>SUM(D6:E7)</f>
        <v>27</v>
      </c>
      <c r="G6" s="986">
        <v>5</v>
      </c>
      <c r="H6" s="986">
        <v>2</v>
      </c>
      <c r="I6" s="986" t="s">
        <v>49</v>
      </c>
      <c r="J6" s="986" t="s">
        <v>49</v>
      </c>
      <c r="K6" s="986" t="s">
        <v>49</v>
      </c>
      <c r="L6" s="986">
        <v>400</v>
      </c>
      <c r="M6" s="986">
        <v>320</v>
      </c>
      <c r="N6" s="986" t="s">
        <v>49</v>
      </c>
      <c r="O6" s="986">
        <v>8</v>
      </c>
      <c r="P6" s="986" t="s">
        <v>49</v>
      </c>
      <c r="Q6" s="986" t="s">
        <v>49</v>
      </c>
      <c r="R6" s="986" t="s">
        <v>49</v>
      </c>
      <c r="S6" s="987" t="s">
        <v>49</v>
      </c>
    </row>
    <row r="7" spans="1:19" ht="23.1" customHeight="1">
      <c r="A7" s="318" t="s">
        <v>1912</v>
      </c>
      <c r="B7" s="989"/>
      <c r="C7" s="989"/>
      <c r="D7" s="986"/>
      <c r="E7" s="986"/>
      <c r="F7" s="990"/>
      <c r="G7" s="986"/>
      <c r="H7" s="986"/>
      <c r="I7" s="986"/>
      <c r="J7" s="986"/>
      <c r="K7" s="986"/>
      <c r="L7" s="986"/>
      <c r="M7" s="986"/>
      <c r="N7" s="986"/>
      <c r="O7" s="986"/>
      <c r="P7" s="986"/>
      <c r="Q7" s="986"/>
      <c r="R7" s="986"/>
      <c r="S7" s="987"/>
    </row>
    <row r="8" spans="1:19" ht="23.1" customHeight="1">
      <c r="A8" s="317" t="s">
        <v>290</v>
      </c>
      <c r="B8" s="989" t="s">
        <v>565</v>
      </c>
      <c r="C8" s="989" t="s">
        <v>564</v>
      </c>
      <c r="D8" s="986">
        <v>681</v>
      </c>
      <c r="E8" s="986">
        <v>9</v>
      </c>
      <c r="F8" s="990">
        <f>SUM(D8:E9)</f>
        <v>690</v>
      </c>
      <c r="G8" s="986">
        <v>11</v>
      </c>
      <c r="H8" s="986">
        <v>2</v>
      </c>
      <c r="I8" s="986">
        <v>1</v>
      </c>
      <c r="J8" s="986">
        <v>690</v>
      </c>
      <c r="K8" s="986">
        <v>935</v>
      </c>
      <c r="L8" s="986" t="s">
        <v>49</v>
      </c>
      <c r="M8" s="986">
        <v>20</v>
      </c>
      <c r="N8" s="986">
        <v>2000</v>
      </c>
      <c r="O8" s="986" t="s">
        <v>49</v>
      </c>
      <c r="P8" s="986">
        <v>8000</v>
      </c>
      <c r="Q8" s="986">
        <v>4000</v>
      </c>
      <c r="R8" s="986">
        <v>300</v>
      </c>
      <c r="S8" s="987" t="s">
        <v>49</v>
      </c>
    </row>
    <row r="9" spans="1:19" ht="23.1" customHeight="1">
      <c r="A9" s="318" t="s">
        <v>1913</v>
      </c>
      <c r="B9" s="989"/>
      <c r="C9" s="989"/>
      <c r="D9" s="986"/>
      <c r="E9" s="986"/>
      <c r="F9" s="990"/>
      <c r="G9" s="986"/>
      <c r="H9" s="986"/>
      <c r="I9" s="986"/>
      <c r="J9" s="986"/>
      <c r="K9" s="986"/>
      <c r="L9" s="986"/>
      <c r="M9" s="986"/>
      <c r="N9" s="986"/>
      <c r="O9" s="986"/>
      <c r="P9" s="986"/>
      <c r="Q9" s="986"/>
      <c r="R9" s="986"/>
      <c r="S9" s="987"/>
    </row>
    <row r="10" spans="1:19" ht="23.1" customHeight="1">
      <c r="A10" s="317" t="s">
        <v>285</v>
      </c>
      <c r="B10" s="989" t="s">
        <v>1914</v>
      </c>
      <c r="C10" s="989" t="s">
        <v>563</v>
      </c>
      <c r="D10" s="986">
        <v>485</v>
      </c>
      <c r="E10" s="986">
        <v>38</v>
      </c>
      <c r="F10" s="990">
        <f>SUM(D10:E11)</f>
        <v>523</v>
      </c>
      <c r="G10" s="986">
        <v>9</v>
      </c>
      <c r="H10" s="986">
        <v>2</v>
      </c>
      <c r="I10" s="986">
        <v>1</v>
      </c>
      <c r="J10" s="986">
        <v>7531</v>
      </c>
      <c r="K10" s="986">
        <v>900</v>
      </c>
      <c r="L10" s="986">
        <v>10</v>
      </c>
      <c r="M10" s="986">
        <v>30</v>
      </c>
      <c r="N10" s="986">
        <v>1500</v>
      </c>
      <c r="O10" s="986">
        <v>10</v>
      </c>
      <c r="P10" s="986">
        <v>23500</v>
      </c>
      <c r="Q10" s="986">
        <v>30000</v>
      </c>
      <c r="R10" s="986">
        <v>200</v>
      </c>
      <c r="S10" s="987">
        <v>9</v>
      </c>
    </row>
    <row r="11" spans="1:19" ht="23.1" customHeight="1">
      <c r="A11" s="318" t="s">
        <v>1915</v>
      </c>
      <c r="B11" s="989"/>
      <c r="C11" s="989"/>
      <c r="D11" s="986"/>
      <c r="E11" s="986"/>
      <c r="F11" s="990"/>
      <c r="G11" s="986"/>
      <c r="H11" s="986"/>
      <c r="I11" s="986"/>
      <c r="J11" s="986"/>
      <c r="K11" s="986"/>
      <c r="L11" s="986"/>
      <c r="M11" s="986"/>
      <c r="N11" s="986"/>
      <c r="O11" s="986"/>
      <c r="P11" s="986"/>
      <c r="Q11" s="986"/>
      <c r="R11" s="986"/>
      <c r="S11" s="987"/>
    </row>
    <row r="12" spans="1:19" ht="25.55" customHeight="1">
      <c r="A12" s="317" t="s">
        <v>288</v>
      </c>
      <c r="B12" s="989" t="s">
        <v>562</v>
      </c>
      <c r="C12" s="989" t="s">
        <v>561</v>
      </c>
      <c r="D12" s="986">
        <v>2596</v>
      </c>
      <c r="E12" s="986" t="s">
        <v>49</v>
      </c>
      <c r="F12" s="990">
        <f>SUM(D12:E13)</f>
        <v>2596</v>
      </c>
      <c r="G12" s="986">
        <v>23</v>
      </c>
      <c r="H12" s="986">
        <v>3</v>
      </c>
      <c r="I12" s="997">
        <v>2</v>
      </c>
      <c r="J12" s="986">
        <v>15100</v>
      </c>
      <c r="K12" s="986">
        <v>2954</v>
      </c>
      <c r="L12" s="986">
        <v>400</v>
      </c>
      <c r="M12" s="986">
        <v>800</v>
      </c>
      <c r="N12" s="986">
        <v>25000</v>
      </c>
      <c r="O12" s="986" t="s">
        <v>49</v>
      </c>
      <c r="P12" s="986">
        <v>35000</v>
      </c>
      <c r="Q12" s="986">
        <v>2200</v>
      </c>
      <c r="R12" s="986">
        <v>400</v>
      </c>
      <c r="S12" s="987" t="s">
        <v>49</v>
      </c>
    </row>
    <row r="13" spans="1:19" ht="25.55" customHeight="1">
      <c r="A13" s="318" t="s">
        <v>1916</v>
      </c>
      <c r="B13" s="989"/>
      <c r="C13" s="989"/>
      <c r="D13" s="986"/>
      <c r="E13" s="986"/>
      <c r="F13" s="990"/>
      <c r="G13" s="986"/>
      <c r="H13" s="986"/>
      <c r="I13" s="986"/>
      <c r="J13" s="986"/>
      <c r="K13" s="986"/>
      <c r="L13" s="986"/>
      <c r="M13" s="986"/>
      <c r="N13" s="986"/>
      <c r="O13" s="986"/>
      <c r="P13" s="986"/>
      <c r="Q13" s="986"/>
      <c r="R13" s="986"/>
      <c r="S13" s="987"/>
    </row>
    <row r="14" spans="1:19" ht="23.1" customHeight="1">
      <c r="A14" s="317" t="s">
        <v>297</v>
      </c>
      <c r="B14" s="989" t="s">
        <v>1917</v>
      </c>
      <c r="C14" s="989" t="s">
        <v>560</v>
      </c>
      <c r="D14" s="986">
        <v>873</v>
      </c>
      <c r="E14" s="986">
        <v>32</v>
      </c>
      <c r="F14" s="990">
        <f>SUM(D14:E15)</f>
        <v>905</v>
      </c>
      <c r="G14" s="986">
        <v>10</v>
      </c>
      <c r="H14" s="986">
        <v>3</v>
      </c>
      <c r="I14" s="986">
        <v>1</v>
      </c>
      <c r="J14" s="986">
        <v>10860</v>
      </c>
      <c r="K14" s="986">
        <v>1700</v>
      </c>
      <c r="L14" s="986" t="s">
        <v>49</v>
      </c>
      <c r="M14" s="986" t="s">
        <v>49</v>
      </c>
      <c r="N14" s="986" t="s">
        <v>49</v>
      </c>
      <c r="O14" s="986">
        <v>3</v>
      </c>
      <c r="P14" s="986">
        <v>50000</v>
      </c>
      <c r="Q14" s="986">
        <v>20000</v>
      </c>
      <c r="R14" s="986">
        <v>3000</v>
      </c>
      <c r="S14" s="987" t="s">
        <v>49</v>
      </c>
    </row>
    <row r="15" spans="1:19" ht="23.1" customHeight="1">
      <c r="A15" s="318" t="s">
        <v>1918</v>
      </c>
      <c r="B15" s="989"/>
      <c r="C15" s="989"/>
      <c r="D15" s="986"/>
      <c r="E15" s="986"/>
      <c r="F15" s="990"/>
      <c r="G15" s="986"/>
      <c r="H15" s="986"/>
      <c r="I15" s="986"/>
      <c r="J15" s="986"/>
      <c r="K15" s="986"/>
      <c r="L15" s="986"/>
      <c r="M15" s="986"/>
      <c r="N15" s="986"/>
      <c r="O15" s="986"/>
      <c r="P15" s="986"/>
      <c r="Q15" s="986"/>
      <c r="R15" s="986"/>
      <c r="S15" s="987"/>
    </row>
    <row r="16" spans="1:19" ht="23.1" customHeight="1">
      <c r="A16" s="317" t="s">
        <v>293</v>
      </c>
      <c r="B16" s="996" t="s">
        <v>1643</v>
      </c>
      <c r="C16" s="989" t="s">
        <v>559</v>
      </c>
      <c r="D16" s="986">
        <v>492</v>
      </c>
      <c r="E16" s="986">
        <v>59</v>
      </c>
      <c r="F16" s="990">
        <f>SUM(D16:E17)</f>
        <v>551</v>
      </c>
      <c r="G16" s="986">
        <v>13</v>
      </c>
      <c r="H16" s="986">
        <v>3</v>
      </c>
      <c r="I16" s="986">
        <v>1</v>
      </c>
      <c r="J16" s="986">
        <v>575</v>
      </c>
      <c r="K16" s="986">
        <v>600</v>
      </c>
      <c r="L16" s="986" t="s">
        <v>49</v>
      </c>
      <c r="M16" s="986">
        <v>30</v>
      </c>
      <c r="N16" s="986">
        <v>5000</v>
      </c>
      <c r="O16" s="986" t="s">
        <v>49</v>
      </c>
      <c r="P16" s="986">
        <v>30000</v>
      </c>
      <c r="Q16" s="986">
        <v>30000</v>
      </c>
      <c r="R16" s="986">
        <v>500</v>
      </c>
      <c r="S16" s="987" t="s">
        <v>49</v>
      </c>
    </row>
    <row r="17" spans="1:19" ht="23.1" customHeight="1">
      <c r="A17" s="318" t="s">
        <v>1919</v>
      </c>
      <c r="B17" s="989"/>
      <c r="C17" s="989"/>
      <c r="D17" s="986"/>
      <c r="E17" s="986"/>
      <c r="F17" s="990"/>
      <c r="G17" s="986"/>
      <c r="H17" s="986"/>
      <c r="I17" s="986"/>
      <c r="J17" s="986"/>
      <c r="K17" s="986"/>
      <c r="L17" s="986"/>
      <c r="M17" s="986"/>
      <c r="N17" s="986"/>
      <c r="O17" s="986"/>
      <c r="P17" s="986"/>
      <c r="Q17" s="986"/>
      <c r="R17" s="986"/>
      <c r="S17" s="987"/>
    </row>
    <row r="18" spans="1:19" ht="23.1" customHeight="1">
      <c r="A18" s="317" t="s">
        <v>292</v>
      </c>
      <c r="B18" s="989" t="s">
        <v>1257</v>
      </c>
      <c r="C18" s="989" t="s">
        <v>558</v>
      </c>
      <c r="D18" s="986">
        <v>980</v>
      </c>
      <c r="E18" s="986">
        <v>66</v>
      </c>
      <c r="F18" s="990">
        <f>SUM(D18:E19)</f>
        <v>1046</v>
      </c>
      <c r="G18" s="986">
        <v>10</v>
      </c>
      <c r="H18" s="986">
        <v>3</v>
      </c>
      <c r="I18" s="986">
        <v>2</v>
      </c>
      <c r="J18" s="986">
        <v>4106</v>
      </c>
      <c r="K18" s="986">
        <v>3805</v>
      </c>
      <c r="L18" s="986" t="s">
        <v>49</v>
      </c>
      <c r="M18" s="986">
        <v>80</v>
      </c>
      <c r="N18" s="986">
        <v>500</v>
      </c>
      <c r="O18" s="986">
        <v>5</v>
      </c>
      <c r="P18" s="986">
        <v>70000</v>
      </c>
      <c r="Q18" s="986">
        <v>15000</v>
      </c>
      <c r="R18" s="986">
        <v>1000</v>
      </c>
      <c r="S18" s="987" t="s">
        <v>49</v>
      </c>
    </row>
    <row r="19" spans="1:19" ht="23.1" customHeight="1">
      <c r="A19" s="318" t="s">
        <v>1920</v>
      </c>
      <c r="B19" s="989"/>
      <c r="C19" s="989"/>
      <c r="D19" s="986"/>
      <c r="E19" s="986"/>
      <c r="F19" s="990"/>
      <c r="G19" s="986"/>
      <c r="H19" s="986"/>
      <c r="I19" s="986"/>
      <c r="J19" s="986"/>
      <c r="K19" s="986"/>
      <c r="L19" s="986"/>
      <c r="M19" s="986"/>
      <c r="N19" s="986"/>
      <c r="O19" s="986"/>
      <c r="P19" s="986"/>
      <c r="Q19" s="986"/>
      <c r="R19" s="986"/>
      <c r="S19" s="987"/>
    </row>
    <row r="20" spans="1:19" ht="23.1" customHeight="1">
      <c r="A20" s="317" t="s">
        <v>283</v>
      </c>
      <c r="B20" s="989" t="s">
        <v>1921</v>
      </c>
      <c r="C20" s="989" t="s">
        <v>557</v>
      </c>
      <c r="D20" s="986">
        <v>679</v>
      </c>
      <c r="E20" s="986">
        <v>1</v>
      </c>
      <c r="F20" s="990">
        <f>SUM(D20:E21)</f>
        <v>680</v>
      </c>
      <c r="G20" s="986">
        <v>16</v>
      </c>
      <c r="H20" s="986">
        <v>3</v>
      </c>
      <c r="I20" s="986">
        <v>1</v>
      </c>
      <c r="J20" s="986">
        <v>2706</v>
      </c>
      <c r="K20" s="986">
        <v>650</v>
      </c>
      <c r="L20" s="986" t="s">
        <v>49</v>
      </c>
      <c r="M20" s="986">
        <v>100</v>
      </c>
      <c r="N20" s="986" t="s">
        <v>49</v>
      </c>
      <c r="O20" s="986">
        <v>9</v>
      </c>
      <c r="P20" s="986">
        <v>13000</v>
      </c>
      <c r="Q20" s="986">
        <v>12000</v>
      </c>
      <c r="R20" s="986" t="s">
        <v>49</v>
      </c>
      <c r="S20" s="987" t="s">
        <v>49</v>
      </c>
    </row>
    <row r="21" spans="1:19" ht="23.1" customHeight="1">
      <c r="A21" s="318" t="s">
        <v>1922</v>
      </c>
      <c r="B21" s="989"/>
      <c r="C21" s="989"/>
      <c r="D21" s="986"/>
      <c r="E21" s="986"/>
      <c r="F21" s="990"/>
      <c r="G21" s="986"/>
      <c r="H21" s="986"/>
      <c r="I21" s="986"/>
      <c r="J21" s="986"/>
      <c r="K21" s="986"/>
      <c r="L21" s="986"/>
      <c r="M21" s="986"/>
      <c r="N21" s="986"/>
      <c r="O21" s="986"/>
      <c r="P21" s="986"/>
      <c r="Q21" s="986"/>
      <c r="R21" s="986"/>
      <c r="S21" s="987"/>
    </row>
    <row r="22" spans="1:19" ht="23.1" customHeight="1">
      <c r="A22" s="317" t="s">
        <v>317</v>
      </c>
      <c r="B22" s="989" t="s">
        <v>1258</v>
      </c>
      <c r="C22" s="989" t="s">
        <v>317</v>
      </c>
      <c r="D22" s="986">
        <v>213</v>
      </c>
      <c r="E22" s="986" t="s">
        <v>49</v>
      </c>
      <c r="F22" s="990">
        <f>SUM(D22:E23)</f>
        <v>213</v>
      </c>
      <c r="G22" s="986">
        <v>12</v>
      </c>
      <c r="H22" s="986">
        <v>2</v>
      </c>
      <c r="I22" s="992" t="s">
        <v>49</v>
      </c>
      <c r="J22" s="986" t="s">
        <v>49</v>
      </c>
      <c r="K22" s="986">
        <v>900</v>
      </c>
      <c r="L22" s="986" t="s">
        <v>49</v>
      </c>
      <c r="M22" s="986" t="s">
        <v>49</v>
      </c>
      <c r="N22" s="986" t="s">
        <v>49</v>
      </c>
      <c r="O22" s="986" t="s">
        <v>49</v>
      </c>
      <c r="P22" s="986">
        <v>15000</v>
      </c>
      <c r="Q22" s="986">
        <v>70000</v>
      </c>
      <c r="R22" s="986" t="s">
        <v>49</v>
      </c>
      <c r="S22" s="987" t="s">
        <v>49</v>
      </c>
    </row>
    <row r="23" spans="1:19" ht="23.1" customHeight="1">
      <c r="A23" s="318" t="s">
        <v>1923</v>
      </c>
      <c r="B23" s="989"/>
      <c r="C23" s="989"/>
      <c r="D23" s="986"/>
      <c r="E23" s="986" t="s">
        <v>49</v>
      </c>
      <c r="F23" s="990"/>
      <c r="G23" s="986"/>
      <c r="H23" s="986"/>
      <c r="I23" s="995"/>
      <c r="J23" s="986"/>
      <c r="K23" s="986"/>
      <c r="L23" s="986"/>
      <c r="M23" s="986"/>
      <c r="N23" s="986"/>
      <c r="O23" s="986"/>
      <c r="P23" s="986"/>
      <c r="Q23" s="986"/>
      <c r="R23" s="986"/>
      <c r="S23" s="987"/>
    </row>
    <row r="24" spans="1:19" ht="23.1" customHeight="1">
      <c r="A24" s="317" t="s">
        <v>279</v>
      </c>
      <c r="B24" s="989" t="s">
        <v>556</v>
      </c>
      <c r="C24" s="989" t="s">
        <v>555</v>
      </c>
      <c r="D24" s="986">
        <v>843</v>
      </c>
      <c r="E24" s="986" t="s">
        <v>49</v>
      </c>
      <c r="F24" s="990">
        <f>SUM(D24:E25)</f>
        <v>843</v>
      </c>
      <c r="G24" s="986">
        <v>19</v>
      </c>
      <c r="H24" s="986">
        <v>3</v>
      </c>
      <c r="I24" s="986">
        <v>1</v>
      </c>
      <c r="J24" s="986">
        <v>75</v>
      </c>
      <c r="K24" s="986">
        <v>250</v>
      </c>
      <c r="L24" s="986">
        <v>200</v>
      </c>
      <c r="M24" s="986">
        <v>120</v>
      </c>
      <c r="N24" s="986">
        <v>7500</v>
      </c>
      <c r="O24" s="986">
        <v>13</v>
      </c>
      <c r="P24" s="986">
        <v>6000</v>
      </c>
      <c r="Q24" s="986">
        <v>15000</v>
      </c>
      <c r="R24" s="986" t="s">
        <v>49</v>
      </c>
      <c r="S24" s="987">
        <v>30</v>
      </c>
    </row>
    <row r="25" spans="1:19" ht="23.1" customHeight="1">
      <c r="A25" s="318" t="s">
        <v>1924</v>
      </c>
      <c r="B25" s="989"/>
      <c r="C25" s="989"/>
      <c r="D25" s="986"/>
      <c r="E25" s="986"/>
      <c r="F25" s="990"/>
      <c r="G25" s="986"/>
      <c r="H25" s="986"/>
      <c r="I25" s="986"/>
      <c r="J25" s="986"/>
      <c r="K25" s="986"/>
      <c r="L25" s="986"/>
      <c r="M25" s="986"/>
      <c r="N25" s="986"/>
      <c r="O25" s="986"/>
      <c r="P25" s="986"/>
      <c r="Q25" s="986"/>
      <c r="R25" s="986"/>
      <c r="S25" s="987"/>
    </row>
    <row r="26" spans="1:19" ht="23.1" customHeight="1">
      <c r="A26" s="317" t="s">
        <v>306</v>
      </c>
      <c r="B26" s="989" t="s">
        <v>554</v>
      </c>
      <c r="C26" s="989" t="s">
        <v>553</v>
      </c>
      <c r="D26" s="986">
        <v>835</v>
      </c>
      <c r="E26" s="986">
        <v>22</v>
      </c>
      <c r="F26" s="990">
        <f>SUM(D26:E27)</f>
        <v>857</v>
      </c>
      <c r="G26" s="986">
        <v>13</v>
      </c>
      <c r="H26" s="986">
        <v>3</v>
      </c>
      <c r="I26" s="986">
        <v>1</v>
      </c>
      <c r="J26" s="986">
        <v>84</v>
      </c>
      <c r="K26" s="986">
        <v>550</v>
      </c>
      <c r="L26" s="986" t="s">
        <v>49</v>
      </c>
      <c r="M26" s="986">
        <v>50</v>
      </c>
      <c r="N26" s="986">
        <v>3100</v>
      </c>
      <c r="O26" s="986" t="s">
        <v>49</v>
      </c>
      <c r="P26" s="986">
        <v>70000</v>
      </c>
      <c r="Q26" s="986">
        <v>40000</v>
      </c>
      <c r="R26" s="986">
        <v>3000</v>
      </c>
      <c r="S26" s="987" t="s">
        <v>49</v>
      </c>
    </row>
    <row r="27" spans="1:19" ht="23.1" customHeight="1">
      <c r="A27" s="318" t="s">
        <v>1925</v>
      </c>
      <c r="B27" s="989"/>
      <c r="C27" s="989"/>
      <c r="D27" s="986"/>
      <c r="E27" s="986"/>
      <c r="F27" s="990"/>
      <c r="G27" s="986"/>
      <c r="H27" s="986"/>
      <c r="I27" s="986"/>
      <c r="J27" s="986"/>
      <c r="K27" s="986"/>
      <c r="L27" s="986"/>
      <c r="M27" s="986"/>
      <c r="N27" s="986"/>
      <c r="O27" s="986"/>
      <c r="P27" s="986"/>
      <c r="Q27" s="986"/>
      <c r="R27" s="986"/>
      <c r="S27" s="987"/>
    </row>
    <row r="28" spans="1:19" ht="23.1" customHeight="1">
      <c r="A28" s="317" t="s">
        <v>309</v>
      </c>
      <c r="B28" s="989" t="s">
        <v>958</v>
      </c>
      <c r="C28" s="989" t="s">
        <v>546</v>
      </c>
      <c r="D28" s="986">
        <v>103</v>
      </c>
      <c r="E28" s="986" t="s">
        <v>49</v>
      </c>
      <c r="F28" s="990">
        <f>SUM(D28:E29)</f>
        <v>103</v>
      </c>
      <c r="G28" s="986">
        <v>8</v>
      </c>
      <c r="H28" s="986">
        <v>3</v>
      </c>
      <c r="I28" s="986">
        <v>2</v>
      </c>
      <c r="J28" s="986">
        <v>4420</v>
      </c>
      <c r="K28" s="986">
        <v>170</v>
      </c>
      <c r="L28" s="986" t="s">
        <v>49</v>
      </c>
      <c r="M28" s="986" t="s">
        <v>49</v>
      </c>
      <c r="N28" s="986" t="s">
        <v>49</v>
      </c>
      <c r="O28" s="986" t="s">
        <v>49</v>
      </c>
      <c r="P28" s="986">
        <v>5000</v>
      </c>
      <c r="Q28" s="986" t="s">
        <v>49</v>
      </c>
      <c r="R28" s="986">
        <v>800</v>
      </c>
      <c r="S28" s="987" t="s">
        <v>49</v>
      </c>
    </row>
    <row r="29" spans="1:19" ht="23.1" customHeight="1">
      <c r="A29" s="318" t="s">
        <v>1926</v>
      </c>
      <c r="B29" s="989"/>
      <c r="C29" s="989"/>
      <c r="D29" s="986"/>
      <c r="E29" s="986"/>
      <c r="F29" s="990"/>
      <c r="G29" s="986"/>
      <c r="H29" s="986"/>
      <c r="I29" s="986"/>
      <c r="J29" s="986"/>
      <c r="K29" s="986"/>
      <c r="L29" s="986"/>
      <c r="M29" s="986"/>
      <c r="N29" s="986"/>
      <c r="O29" s="986"/>
      <c r="P29" s="986"/>
      <c r="Q29" s="986"/>
      <c r="R29" s="986"/>
      <c r="S29" s="987"/>
    </row>
    <row r="30" spans="1:19" ht="23.1" customHeight="1">
      <c r="A30" s="317" t="s">
        <v>304</v>
      </c>
      <c r="B30" s="989" t="s">
        <v>959</v>
      </c>
      <c r="C30" s="989" t="s">
        <v>552</v>
      </c>
      <c r="D30" s="986">
        <v>33</v>
      </c>
      <c r="E30" s="986">
        <v>20</v>
      </c>
      <c r="F30" s="990">
        <f>SUM(D30:E31)</f>
        <v>53</v>
      </c>
      <c r="G30" s="986">
        <v>7</v>
      </c>
      <c r="H30" s="986">
        <v>2</v>
      </c>
      <c r="I30" s="986" t="s">
        <v>49</v>
      </c>
      <c r="J30" s="986" t="s">
        <v>49</v>
      </c>
      <c r="K30" s="986" t="s">
        <v>49</v>
      </c>
      <c r="L30" s="986" t="s">
        <v>49</v>
      </c>
      <c r="M30" s="986">
        <v>30</v>
      </c>
      <c r="N30" s="986" t="s">
        <v>49</v>
      </c>
      <c r="O30" s="986" t="s">
        <v>49</v>
      </c>
      <c r="P30" s="986">
        <v>14000</v>
      </c>
      <c r="Q30" s="986" t="s">
        <v>49</v>
      </c>
      <c r="R30" s="986">
        <v>1000</v>
      </c>
      <c r="S30" s="987" t="s">
        <v>49</v>
      </c>
    </row>
    <row r="31" spans="1:19" ht="23.1" customHeight="1">
      <c r="A31" s="318" t="s">
        <v>1927</v>
      </c>
      <c r="B31" s="989"/>
      <c r="C31" s="989"/>
      <c r="D31" s="986"/>
      <c r="E31" s="986"/>
      <c r="F31" s="990"/>
      <c r="G31" s="986"/>
      <c r="H31" s="986"/>
      <c r="I31" s="986"/>
      <c r="J31" s="986"/>
      <c r="K31" s="986"/>
      <c r="L31" s="986"/>
      <c r="M31" s="986"/>
      <c r="N31" s="986"/>
      <c r="O31" s="986"/>
      <c r="P31" s="986"/>
      <c r="Q31" s="986"/>
      <c r="R31" s="986"/>
      <c r="S31" s="987"/>
    </row>
    <row r="32" spans="1:19" ht="23.1" customHeight="1">
      <c r="A32" s="317" t="s">
        <v>307</v>
      </c>
      <c r="B32" s="989" t="s">
        <v>1928</v>
      </c>
      <c r="C32" s="989" t="s">
        <v>551</v>
      </c>
      <c r="D32" s="986">
        <v>344</v>
      </c>
      <c r="E32" s="986">
        <v>50</v>
      </c>
      <c r="F32" s="990">
        <f>SUM(D32:E33)</f>
        <v>394</v>
      </c>
      <c r="G32" s="986">
        <v>11</v>
      </c>
      <c r="H32" s="986">
        <v>3</v>
      </c>
      <c r="I32" s="986">
        <v>1</v>
      </c>
      <c r="J32" s="986">
        <v>100</v>
      </c>
      <c r="K32" s="986">
        <v>250</v>
      </c>
      <c r="L32" s="986" t="s">
        <v>49</v>
      </c>
      <c r="M32" s="986">
        <v>10</v>
      </c>
      <c r="N32" s="986" t="s">
        <v>49</v>
      </c>
      <c r="O32" s="986" t="s">
        <v>49</v>
      </c>
      <c r="P32" s="986">
        <v>5000</v>
      </c>
      <c r="Q32" s="986">
        <v>5000</v>
      </c>
      <c r="R32" s="986">
        <v>1500</v>
      </c>
      <c r="S32" s="987">
        <v>4</v>
      </c>
    </row>
    <row r="33" spans="1:19" ht="23.1" customHeight="1">
      <c r="A33" s="318" t="s">
        <v>1929</v>
      </c>
      <c r="B33" s="989"/>
      <c r="C33" s="989"/>
      <c r="D33" s="986"/>
      <c r="E33" s="986"/>
      <c r="F33" s="990"/>
      <c r="G33" s="986"/>
      <c r="H33" s="986"/>
      <c r="I33" s="986"/>
      <c r="J33" s="986"/>
      <c r="K33" s="986"/>
      <c r="L33" s="986"/>
      <c r="M33" s="986"/>
      <c r="N33" s="986"/>
      <c r="O33" s="986"/>
      <c r="P33" s="986"/>
      <c r="Q33" s="986"/>
      <c r="R33" s="986"/>
      <c r="S33" s="987"/>
    </row>
    <row r="34" spans="1:19" ht="23.1" customHeight="1">
      <c r="A34" s="317" t="s">
        <v>301</v>
      </c>
      <c r="B34" s="989" t="s">
        <v>550</v>
      </c>
      <c r="C34" s="989" t="s">
        <v>549</v>
      </c>
      <c r="D34" s="986">
        <v>330</v>
      </c>
      <c r="E34" s="986">
        <v>91</v>
      </c>
      <c r="F34" s="990">
        <f>SUM(D34:E35)</f>
        <v>421</v>
      </c>
      <c r="G34" s="986">
        <v>9</v>
      </c>
      <c r="H34" s="986">
        <v>3</v>
      </c>
      <c r="I34" s="986">
        <v>1</v>
      </c>
      <c r="J34" s="986">
        <v>629</v>
      </c>
      <c r="K34" s="986">
        <v>250</v>
      </c>
      <c r="L34" s="986">
        <v>20</v>
      </c>
      <c r="M34" s="986">
        <v>5</v>
      </c>
      <c r="N34" s="986" t="s">
        <v>49</v>
      </c>
      <c r="O34" s="986" t="s">
        <v>49</v>
      </c>
      <c r="P34" s="986">
        <v>30000</v>
      </c>
      <c r="Q34" s="986">
        <v>10000</v>
      </c>
      <c r="R34" s="986">
        <v>1000</v>
      </c>
      <c r="S34" s="987" t="s">
        <v>49</v>
      </c>
    </row>
    <row r="35" spans="1:19" ht="23.1" customHeight="1">
      <c r="A35" s="318" t="s">
        <v>1930</v>
      </c>
      <c r="B35" s="989"/>
      <c r="C35" s="989"/>
      <c r="D35" s="986"/>
      <c r="E35" s="986"/>
      <c r="F35" s="990"/>
      <c r="G35" s="986"/>
      <c r="H35" s="986"/>
      <c r="I35" s="986"/>
      <c r="J35" s="986"/>
      <c r="K35" s="986"/>
      <c r="L35" s="986"/>
      <c r="M35" s="986"/>
      <c r="N35" s="986"/>
      <c r="O35" s="986"/>
      <c r="P35" s="986"/>
      <c r="Q35" s="986"/>
      <c r="R35" s="986"/>
      <c r="S35" s="987"/>
    </row>
    <row r="36" spans="1:19" ht="23.1" customHeight="1">
      <c r="A36" s="317" t="s">
        <v>315</v>
      </c>
      <c r="B36" s="989" t="s">
        <v>960</v>
      </c>
      <c r="C36" s="989" t="s">
        <v>470</v>
      </c>
      <c r="D36" s="986">
        <v>133</v>
      </c>
      <c r="E36" s="986">
        <v>62</v>
      </c>
      <c r="F36" s="990">
        <f>SUM(D36:E37)</f>
        <v>195</v>
      </c>
      <c r="G36" s="986">
        <v>7</v>
      </c>
      <c r="H36" s="986">
        <v>2</v>
      </c>
      <c r="I36" s="986" t="s">
        <v>49</v>
      </c>
      <c r="J36" s="986">
        <v>25</v>
      </c>
      <c r="K36" s="986">
        <v>20</v>
      </c>
      <c r="L36" s="986" t="s">
        <v>49</v>
      </c>
      <c r="M36" s="986" t="s">
        <v>49</v>
      </c>
      <c r="N36" s="986" t="s">
        <v>49</v>
      </c>
      <c r="O36" s="986" t="s">
        <v>49</v>
      </c>
      <c r="P36" s="986">
        <v>13000</v>
      </c>
      <c r="Q36" s="986">
        <v>13000</v>
      </c>
      <c r="R36" s="986">
        <v>3500</v>
      </c>
      <c r="S36" s="987" t="s">
        <v>49</v>
      </c>
    </row>
    <row r="37" spans="1:19" ht="23.1" customHeight="1">
      <c r="A37" s="318" t="s">
        <v>1931</v>
      </c>
      <c r="B37" s="989"/>
      <c r="C37" s="989"/>
      <c r="D37" s="986"/>
      <c r="E37" s="986"/>
      <c r="F37" s="990"/>
      <c r="G37" s="986"/>
      <c r="H37" s="986"/>
      <c r="I37" s="986"/>
      <c r="J37" s="986"/>
      <c r="K37" s="986"/>
      <c r="L37" s="986"/>
      <c r="M37" s="986"/>
      <c r="N37" s="986"/>
      <c r="O37" s="986"/>
      <c r="P37" s="986"/>
      <c r="Q37" s="986"/>
      <c r="R37" s="986"/>
      <c r="S37" s="987"/>
    </row>
    <row r="38" spans="1:19" ht="23.1" customHeight="1">
      <c r="A38" s="317" t="s">
        <v>548</v>
      </c>
      <c r="B38" s="991" t="s">
        <v>547</v>
      </c>
      <c r="C38" s="991" t="s">
        <v>546</v>
      </c>
      <c r="D38" s="985">
        <v>175</v>
      </c>
      <c r="E38" s="992" t="s">
        <v>49</v>
      </c>
      <c r="F38" s="994">
        <f>SUM(D38:E39)</f>
        <v>175</v>
      </c>
      <c r="G38" s="985">
        <v>12</v>
      </c>
      <c r="H38" s="985">
        <v>3</v>
      </c>
      <c r="I38" s="985">
        <v>1</v>
      </c>
      <c r="J38" s="985">
        <v>907</v>
      </c>
      <c r="K38" s="985">
        <v>300</v>
      </c>
      <c r="L38" s="986" t="s">
        <v>49</v>
      </c>
      <c r="M38" s="986" t="s">
        <v>49</v>
      </c>
      <c r="N38" s="986" t="s">
        <v>49</v>
      </c>
      <c r="O38" s="986" t="s">
        <v>49</v>
      </c>
      <c r="P38" s="985">
        <v>10000</v>
      </c>
      <c r="Q38" s="985">
        <v>10000</v>
      </c>
      <c r="R38" s="986">
        <v>200</v>
      </c>
      <c r="S38" s="987" t="s">
        <v>49</v>
      </c>
    </row>
    <row r="39" spans="1:19" ht="23.1" customHeight="1">
      <c r="A39" s="319" t="s">
        <v>1932</v>
      </c>
      <c r="B39" s="991"/>
      <c r="C39" s="991"/>
      <c r="D39" s="985"/>
      <c r="E39" s="993"/>
      <c r="F39" s="994"/>
      <c r="G39" s="985"/>
      <c r="H39" s="985"/>
      <c r="I39" s="985"/>
      <c r="J39" s="985"/>
      <c r="K39" s="985"/>
      <c r="L39" s="985"/>
      <c r="M39" s="985"/>
      <c r="N39" s="985"/>
      <c r="O39" s="985"/>
      <c r="P39" s="985"/>
      <c r="Q39" s="985"/>
      <c r="R39" s="985"/>
      <c r="S39" s="988"/>
    </row>
    <row r="40" spans="1:19" ht="17.2" customHeight="1"/>
    <row r="41" spans="1:19" ht="17.2" customHeight="1"/>
    <row r="42" spans="1:19" ht="17.2" customHeight="1"/>
    <row r="43" spans="1:19" ht="17.2" customHeight="1"/>
    <row r="44" spans="1:19" ht="17.2" customHeight="1"/>
    <row r="45" spans="1:19" ht="17.2" customHeight="1"/>
    <row r="46" spans="1:19" ht="20.95" customHeight="1"/>
    <row r="47" spans="1:19" ht="21.95" customHeight="1"/>
    <row r="48" spans="1:19" ht="21.95" customHeight="1"/>
    <row r="49" s="3" customFormat="1" ht="21.95" customHeight="1"/>
  </sheetData>
  <sheetProtection selectLockedCells="1" selectUnlockedCells="1"/>
  <mergeCells count="328">
    <mergeCell ref="B6:B7"/>
    <mergeCell ref="C6:C7"/>
    <mergeCell ref="D6:D7"/>
    <mergeCell ref="E6:E7"/>
    <mergeCell ref="F6:F7"/>
    <mergeCell ref="G6:G7"/>
    <mergeCell ref="A1:B1"/>
    <mergeCell ref="O1:S1"/>
    <mergeCell ref="A2:A5"/>
    <mergeCell ref="B2:B5"/>
    <mergeCell ref="C2:C5"/>
    <mergeCell ref="D2:F2"/>
    <mergeCell ref="G2:I2"/>
    <mergeCell ref="J2:J5"/>
    <mergeCell ref="K2:S2"/>
    <mergeCell ref="D3:D5"/>
    <mergeCell ref="R3:R5"/>
    <mergeCell ref="S3:S5"/>
    <mergeCell ref="E3:E5"/>
    <mergeCell ref="F3:F5"/>
    <mergeCell ref="G3:G5"/>
    <mergeCell ref="H3:H5"/>
    <mergeCell ref="I3:I5"/>
    <mergeCell ref="K3:K5"/>
    <mergeCell ref="L3:L5"/>
    <mergeCell ref="M3:M5"/>
    <mergeCell ref="O3:O5"/>
    <mergeCell ref="Q3:Q5"/>
    <mergeCell ref="J8:J9"/>
    <mergeCell ref="K8:K9"/>
    <mergeCell ref="L8:L9"/>
    <mergeCell ref="M8:M9"/>
    <mergeCell ref="N8:N9"/>
    <mergeCell ref="R6:R7"/>
    <mergeCell ref="S6:S7"/>
    <mergeCell ref="H6:H7"/>
    <mergeCell ref="I6:I7"/>
    <mergeCell ref="J6:J7"/>
    <mergeCell ref="K6:K7"/>
    <mergeCell ref="L6:L7"/>
    <mergeCell ref="M6:M7"/>
    <mergeCell ref="N6:N7"/>
    <mergeCell ref="O6:O7"/>
    <mergeCell ref="P6:P7"/>
    <mergeCell ref="Q6:Q7"/>
    <mergeCell ref="O10:O11"/>
    <mergeCell ref="P10:P11"/>
    <mergeCell ref="Q10:Q11"/>
    <mergeCell ref="R10:R11"/>
    <mergeCell ref="S10:S11"/>
    <mergeCell ref="O8:O9"/>
    <mergeCell ref="P8:P9"/>
    <mergeCell ref="B8:B9"/>
    <mergeCell ref="C8:C9"/>
    <mergeCell ref="D8:D9"/>
    <mergeCell ref="E8:E9"/>
    <mergeCell ref="F8:F9"/>
    <mergeCell ref="G8:G9"/>
    <mergeCell ref="B10:B11"/>
    <mergeCell ref="C10:C11"/>
    <mergeCell ref="D10:D11"/>
    <mergeCell ref="E10:E11"/>
    <mergeCell ref="F10:F11"/>
    <mergeCell ref="G10:G11"/>
    <mergeCell ref="Q8:Q9"/>
    <mergeCell ref="R8:R9"/>
    <mergeCell ref="S8:S9"/>
    <mergeCell ref="H8:H9"/>
    <mergeCell ref="I8:I9"/>
    <mergeCell ref="J12:J13"/>
    <mergeCell ref="K12:K13"/>
    <mergeCell ref="L12:L13"/>
    <mergeCell ref="M12:M13"/>
    <mergeCell ref="N12:N13"/>
    <mergeCell ref="H10:H11"/>
    <mergeCell ref="I10:I11"/>
    <mergeCell ref="J10:J11"/>
    <mergeCell ref="K10:K11"/>
    <mergeCell ref="L10:L11"/>
    <mergeCell ref="M10:M11"/>
    <mergeCell ref="N10:N11"/>
    <mergeCell ref="O14:O15"/>
    <mergeCell ref="P14:P15"/>
    <mergeCell ref="Q14:Q15"/>
    <mergeCell ref="R14:R15"/>
    <mergeCell ref="S14:S15"/>
    <mergeCell ref="O12:O13"/>
    <mergeCell ref="P12:P13"/>
    <mergeCell ref="B12:B13"/>
    <mergeCell ref="C12:C13"/>
    <mergeCell ref="D12:D13"/>
    <mergeCell ref="E12:E13"/>
    <mergeCell ref="F12:F13"/>
    <mergeCell ref="G12:G13"/>
    <mergeCell ref="B14:B15"/>
    <mergeCell ref="C14:C15"/>
    <mergeCell ref="D14:D15"/>
    <mergeCell ref="E14:E15"/>
    <mergeCell ref="F14:F15"/>
    <mergeCell ref="G14:G15"/>
    <mergeCell ref="Q12:Q13"/>
    <mergeCell ref="R12:R13"/>
    <mergeCell ref="S12:S13"/>
    <mergeCell ref="H12:H13"/>
    <mergeCell ref="I12:I13"/>
    <mergeCell ref="J16:J17"/>
    <mergeCell ref="K16:K17"/>
    <mergeCell ref="L16:L17"/>
    <mergeCell ref="M16:M17"/>
    <mergeCell ref="N16:N17"/>
    <mergeCell ref="H14:H15"/>
    <mergeCell ref="I14:I15"/>
    <mergeCell ref="J14:J15"/>
    <mergeCell ref="K14:K15"/>
    <mergeCell ref="L14:L15"/>
    <mergeCell ref="M14:M15"/>
    <mergeCell ref="N14:N15"/>
    <mergeCell ref="O18:O19"/>
    <mergeCell ref="P18:P19"/>
    <mergeCell ref="Q18:Q19"/>
    <mergeCell ref="R18:R19"/>
    <mergeCell ref="S18:S19"/>
    <mergeCell ref="O16:O17"/>
    <mergeCell ref="P16:P17"/>
    <mergeCell ref="B16:B17"/>
    <mergeCell ref="C16:C17"/>
    <mergeCell ref="D16:D17"/>
    <mergeCell ref="E16:E17"/>
    <mergeCell ref="F16:F17"/>
    <mergeCell ref="G16:G17"/>
    <mergeCell ref="B18:B19"/>
    <mergeCell ref="C18:C19"/>
    <mergeCell ref="D18:D19"/>
    <mergeCell ref="E18:E19"/>
    <mergeCell ref="F18:F19"/>
    <mergeCell ref="G18:G19"/>
    <mergeCell ref="Q16:Q17"/>
    <mergeCell ref="R16:R17"/>
    <mergeCell ref="S16:S17"/>
    <mergeCell ref="H16:H17"/>
    <mergeCell ref="I16:I17"/>
    <mergeCell ref="J20:J21"/>
    <mergeCell ref="K20:K21"/>
    <mergeCell ref="L20:L21"/>
    <mergeCell ref="M20:M21"/>
    <mergeCell ref="N20:N21"/>
    <mergeCell ref="H18:H19"/>
    <mergeCell ref="I18:I19"/>
    <mergeCell ref="J18:J19"/>
    <mergeCell ref="K18:K19"/>
    <mergeCell ref="L18:L19"/>
    <mergeCell ref="M18:M19"/>
    <mergeCell ref="N18:N19"/>
    <mergeCell ref="O22:O23"/>
    <mergeCell ref="P22:P23"/>
    <mergeCell ref="Q22:Q23"/>
    <mergeCell ref="R22:R23"/>
    <mergeCell ref="S22:S23"/>
    <mergeCell ref="O20:O21"/>
    <mergeCell ref="P20:P21"/>
    <mergeCell ref="B20:B21"/>
    <mergeCell ref="C20:C21"/>
    <mergeCell ref="D20:D21"/>
    <mergeCell ref="E20:E21"/>
    <mergeCell ref="F20:F21"/>
    <mergeCell ref="G20:G21"/>
    <mergeCell ref="B22:B23"/>
    <mergeCell ref="C22:C23"/>
    <mergeCell ref="D22:D23"/>
    <mergeCell ref="E22:E23"/>
    <mergeCell ref="F22:F23"/>
    <mergeCell ref="G22:G23"/>
    <mergeCell ref="Q20:Q21"/>
    <mergeCell ref="R20:R21"/>
    <mergeCell ref="S20:S21"/>
    <mergeCell ref="H20:H21"/>
    <mergeCell ref="I20:I21"/>
    <mergeCell ref="J24:J25"/>
    <mergeCell ref="K24:K25"/>
    <mergeCell ref="L24:L25"/>
    <mergeCell ref="M24:M25"/>
    <mergeCell ref="N24:N25"/>
    <mergeCell ref="H22:H23"/>
    <mergeCell ref="I22:I23"/>
    <mergeCell ref="J22:J23"/>
    <mergeCell ref="K22:K23"/>
    <mergeCell ref="L22:L23"/>
    <mergeCell ref="M22:M23"/>
    <mergeCell ref="N22:N23"/>
    <mergeCell ref="O26:O27"/>
    <mergeCell ref="P26:P27"/>
    <mergeCell ref="Q26:Q27"/>
    <mergeCell ref="R26:R27"/>
    <mergeCell ref="S26:S27"/>
    <mergeCell ref="O24:O25"/>
    <mergeCell ref="P24:P25"/>
    <mergeCell ref="B24:B25"/>
    <mergeCell ref="C24:C25"/>
    <mergeCell ref="D24:D25"/>
    <mergeCell ref="E24:E25"/>
    <mergeCell ref="F24:F25"/>
    <mergeCell ref="G24:G25"/>
    <mergeCell ref="B26:B27"/>
    <mergeCell ref="C26:C27"/>
    <mergeCell ref="D26:D27"/>
    <mergeCell ref="E26:E27"/>
    <mergeCell ref="F26:F27"/>
    <mergeCell ref="G26:G27"/>
    <mergeCell ref="Q24:Q25"/>
    <mergeCell ref="R24:R25"/>
    <mergeCell ref="S24:S25"/>
    <mergeCell ref="H24:H25"/>
    <mergeCell ref="I24:I25"/>
    <mergeCell ref="J28:J29"/>
    <mergeCell ref="K28:K29"/>
    <mergeCell ref="L28:L29"/>
    <mergeCell ref="M28:M29"/>
    <mergeCell ref="N28:N29"/>
    <mergeCell ref="H26:H27"/>
    <mergeCell ref="I26:I27"/>
    <mergeCell ref="J26:J27"/>
    <mergeCell ref="K26:K27"/>
    <mergeCell ref="L26:L27"/>
    <mergeCell ref="M26:M27"/>
    <mergeCell ref="N26:N27"/>
    <mergeCell ref="O30:O31"/>
    <mergeCell ref="P30:P31"/>
    <mergeCell ref="Q30:Q31"/>
    <mergeCell ref="R30:R31"/>
    <mergeCell ref="S30:S31"/>
    <mergeCell ref="O28:O29"/>
    <mergeCell ref="P28:P29"/>
    <mergeCell ref="B28:B29"/>
    <mergeCell ref="C28:C29"/>
    <mergeCell ref="D28:D29"/>
    <mergeCell ref="E28:E29"/>
    <mergeCell ref="F28:F29"/>
    <mergeCell ref="G28:G29"/>
    <mergeCell ref="B30:B31"/>
    <mergeCell ref="C30:C31"/>
    <mergeCell ref="D30:D31"/>
    <mergeCell ref="E30:E31"/>
    <mergeCell ref="F30:F31"/>
    <mergeCell ref="G30:G31"/>
    <mergeCell ref="Q28:Q29"/>
    <mergeCell ref="R28:R29"/>
    <mergeCell ref="S28:S29"/>
    <mergeCell ref="H28:H29"/>
    <mergeCell ref="I28:I29"/>
    <mergeCell ref="L32:L33"/>
    <mergeCell ref="M32:M33"/>
    <mergeCell ref="N32:N33"/>
    <mergeCell ref="H30:H31"/>
    <mergeCell ref="I30:I31"/>
    <mergeCell ref="J30:J31"/>
    <mergeCell ref="K30:K31"/>
    <mergeCell ref="L30:L31"/>
    <mergeCell ref="M30:M31"/>
    <mergeCell ref="N30:N31"/>
    <mergeCell ref="Q34:Q35"/>
    <mergeCell ref="R34:R35"/>
    <mergeCell ref="S34:S35"/>
    <mergeCell ref="O32:O33"/>
    <mergeCell ref="P32:P33"/>
    <mergeCell ref="B32:B33"/>
    <mergeCell ref="C32:C33"/>
    <mergeCell ref="D32:D33"/>
    <mergeCell ref="E32:E33"/>
    <mergeCell ref="F32:F33"/>
    <mergeCell ref="G32:G33"/>
    <mergeCell ref="B34:B35"/>
    <mergeCell ref="C34:C35"/>
    <mergeCell ref="D34:D35"/>
    <mergeCell ref="E34:E35"/>
    <mergeCell ref="F34:F35"/>
    <mergeCell ref="G34:G35"/>
    <mergeCell ref="Q32:Q33"/>
    <mergeCell ref="R32:R33"/>
    <mergeCell ref="S32:S33"/>
    <mergeCell ref="H32:H33"/>
    <mergeCell ref="I32:I33"/>
    <mergeCell ref="J32:J33"/>
    <mergeCell ref="K32:K33"/>
    <mergeCell ref="H34:H35"/>
    <mergeCell ref="I34:I35"/>
    <mergeCell ref="J34:J35"/>
    <mergeCell ref="K34:K35"/>
    <mergeCell ref="L34:L35"/>
    <mergeCell ref="M34:M35"/>
    <mergeCell ref="N34:N35"/>
    <mergeCell ref="O34:O35"/>
    <mergeCell ref="P34:P35"/>
    <mergeCell ref="Q36:Q37"/>
    <mergeCell ref="R36:R37"/>
    <mergeCell ref="S36:S37"/>
    <mergeCell ref="H36:H37"/>
    <mergeCell ref="I36:I37"/>
    <mergeCell ref="J36:J37"/>
    <mergeCell ref="K36:K37"/>
    <mergeCell ref="L36:L37"/>
    <mergeCell ref="M36:M37"/>
    <mergeCell ref="N36:N37"/>
    <mergeCell ref="O36:O37"/>
    <mergeCell ref="P36:P37"/>
    <mergeCell ref="B36:B37"/>
    <mergeCell ref="C36:C37"/>
    <mergeCell ref="D36:D37"/>
    <mergeCell ref="E36:E37"/>
    <mergeCell ref="F36:F37"/>
    <mergeCell ref="G36:G37"/>
    <mergeCell ref="B38:B39"/>
    <mergeCell ref="C38:C39"/>
    <mergeCell ref="D38:D39"/>
    <mergeCell ref="E38:E39"/>
    <mergeCell ref="F38:F39"/>
    <mergeCell ref="G38:G39"/>
    <mergeCell ref="H38:H39"/>
    <mergeCell ref="I38:I39"/>
    <mergeCell ref="J38:J39"/>
    <mergeCell ref="K38:K39"/>
    <mergeCell ref="L38:L39"/>
    <mergeCell ref="M38:M39"/>
    <mergeCell ref="R38:R39"/>
    <mergeCell ref="S38:S39"/>
    <mergeCell ref="N38:N39"/>
    <mergeCell ref="O38:O39"/>
    <mergeCell ref="P38:P39"/>
    <mergeCell ref="Q38:Q39"/>
  </mergeCells>
  <phoneticPr fontId="4"/>
  <pageMargins left="0.78740157480314965" right="0.39370078740157483" top="0.39370078740157483" bottom="0.39370078740157483" header="0" footer="0"/>
  <pageSetup paperSize="9" scale="62" firstPageNumber="0" orientation="landscape" horizontalDpi="300" verticalDpi="300" r:id="rId1"/>
  <headerFooter scaleWithDoc="0" alignWithMargins="0">
    <oddFooter>&amp;C&amp;"ＭＳ 明朝,標準"－３０－</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3">
    <pageSetUpPr fitToPage="1"/>
  </sheetPr>
  <dimension ref="A1:AQ29"/>
  <sheetViews>
    <sheetView showWhiteSpace="0" view="pageLayout" zoomScaleNormal="100" workbookViewId="0">
      <selection activeCell="A15" sqref="A15"/>
    </sheetView>
  </sheetViews>
  <sheetFormatPr defaultColWidth="9" defaultRowHeight="14.4"/>
  <cols>
    <col min="1" max="1" width="20.88671875" style="295" customWidth="1"/>
    <col min="2" max="2" width="30.44140625" style="295" customWidth="1"/>
    <col min="3" max="22" width="2.6640625" style="295" customWidth="1"/>
    <col min="23" max="27" width="2.109375" style="295" customWidth="1"/>
    <col min="28" max="43" width="2.33203125" style="295" customWidth="1"/>
    <col min="44" max="44" width="2.109375" style="295" customWidth="1"/>
    <col min="45" max="233" width="2.6640625" style="295" customWidth="1"/>
    <col min="234" max="256" width="9" style="295"/>
    <col min="257" max="257" width="24.109375" style="295" customWidth="1"/>
    <col min="258" max="258" width="38.88671875" style="295" customWidth="1"/>
    <col min="259" max="278" width="2.6640625" style="295" customWidth="1"/>
    <col min="279" max="283" width="2.109375" style="295" customWidth="1"/>
    <col min="284" max="299" width="2.33203125" style="295" customWidth="1"/>
    <col min="300" max="300" width="2.109375" style="295" customWidth="1"/>
    <col min="301" max="489" width="2.6640625" style="295" customWidth="1"/>
    <col min="490" max="512" width="9" style="295"/>
    <col min="513" max="513" width="24.109375" style="295" customWidth="1"/>
    <col min="514" max="514" width="38.88671875" style="295" customWidth="1"/>
    <col min="515" max="534" width="2.6640625" style="295" customWidth="1"/>
    <col min="535" max="539" width="2.109375" style="295" customWidth="1"/>
    <col min="540" max="555" width="2.33203125" style="295" customWidth="1"/>
    <col min="556" max="556" width="2.109375" style="295" customWidth="1"/>
    <col min="557" max="745" width="2.6640625" style="295" customWidth="1"/>
    <col min="746" max="768" width="9" style="295"/>
    <col min="769" max="769" width="24.109375" style="295" customWidth="1"/>
    <col min="770" max="770" width="38.88671875" style="295" customWidth="1"/>
    <col min="771" max="790" width="2.6640625" style="295" customWidth="1"/>
    <col min="791" max="795" width="2.109375" style="295" customWidth="1"/>
    <col min="796" max="811" width="2.33203125" style="295" customWidth="1"/>
    <col min="812" max="812" width="2.109375" style="295" customWidth="1"/>
    <col min="813" max="1001" width="2.6640625" style="295" customWidth="1"/>
    <col min="1002" max="1024" width="9" style="295"/>
    <col min="1025" max="1025" width="24.109375" style="295" customWidth="1"/>
    <col min="1026" max="1026" width="38.88671875" style="295" customWidth="1"/>
    <col min="1027" max="1046" width="2.6640625" style="295" customWidth="1"/>
    <col min="1047" max="1051" width="2.109375" style="295" customWidth="1"/>
    <col min="1052" max="1067" width="2.33203125" style="295" customWidth="1"/>
    <col min="1068" max="1068" width="2.109375" style="295" customWidth="1"/>
    <col min="1069" max="1257" width="2.6640625" style="295" customWidth="1"/>
    <col min="1258" max="1280" width="9" style="295"/>
    <col min="1281" max="1281" width="24.109375" style="295" customWidth="1"/>
    <col min="1282" max="1282" width="38.88671875" style="295" customWidth="1"/>
    <col min="1283" max="1302" width="2.6640625" style="295" customWidth="1"/>
    <col min="1303" max="1307" width="2.109375" style="295" customWidth="1"/>
    <col min="1308" max="1323" width="2.33203125" style="295" customWidth="1"/>
    <col min="1324" max="1324" width="2.109375" style="295" customWidth="1"/>
    <col min="1325" max="1513" width="2.6640625" style="295" customWidth="1"/>
    <col min="1514" max="1536" width="9" style="295"/>
    <col min="1537" max="1537" width="24.109375" style="295" customWidth="1"/>
    <col min="1538" max="1538" width="38.88671875" style="295" customWidth="1"/>
    <col min="1539" max="1558" width="2.6640625" style="295" customWidth="1"/>
    <col min="1559" max="1563" width="2.109375" style="295" customWidth="1"/>
    <col min="1564" max="1579" width="2.33203125" style="295" customWidth="1"/>
    <col min="1580" max="1580" width="2.109375" style="295" customWidth="1"/>
    <col min="1581" max="1769" width="2.6640625" style="295" customWidth="1"/>
    <col min="1770" max="1792" width="9" style="295"/>
    <col min="1793" max="1793" width="24.109375" style="295" customWidth="1"/>
    <col min="1794" max="1794" width="38.88671875" style="295" customWidth="1"/>
    <col min="1795" max="1814" width="2.6640625" style="295" customWidth="1"/>
    <col min="1815" max="1819" width="2.109375" style="295" customWidth="1"/>
    <col min="1820" max="1835" width="2.33203125" style="295" customWidth="1"/>
    <col min="1836" max="1836" width="2.109375" style="295" customWidth="1"/>
    <col min="1837" max="2025" width="2.6640625" style="295" customWidth="1"/>
    <col min="2026" max="2048" width="9" style="295"/>
    <col min="2049" max="2049" width="24.109375" style="295" customWidth="1"/>
    <col min="2050" max="2050" width="38.88671875" style="295" customWidth="1"/>
    <col min="2051" max="2070" width="2.6640625" style="295" customWidth="1"/>
    <col min="2071" max="2075" width="2.109375" style="295" customWidth="1"/>
    <col min="2076" max="2091" width="2.33203125" style="295" customWidth="1"/>
    <col min="2092" max="2092" width="2.109375" style="295" customWidth="1"/>
    <col min="2093" max="2281" width="2.6640625" style="295" customWidth="1"/>
    <col min="2282" max="2304" width="9" style="295"/>
    <col min="2305" max="2305" width="24.109375" style="295" customWidth="1"/>
    <col min="2306" max="2306" width="38.88671875" style="295" customWidth="1"/>
    <col min="2307" max="2326" width="2.6640625" style="295" customWidth="1"/>
    <col min="2327" max="2331" width="2.109375" style="295" customWidth="1"/>
    <col min="2332" max="2347" width="2.33203125" style="295" customWidth="1"/>
    <col min="2348" max="2348" width="2.109375" style="295" customWidth="1"/>
    <col min="2349" max="2537" width="2.6640625" style="295" customWidth="1"/>
    <col min="2538" max="2560" width="9" style="295"/>
    <col min="2561" max="2561" width="24.109375" style="295" customWidth="1"/>
    <col min="2562" max="2562" width="38.88671875" style="295" customWidth="1"/>
    <col min="2563" max="2582" width="2.6640625" style="295" customWidth="1"/>
    <col min="2583" max="2587" width="2.109375" style="295" customWidth="1"/>
    <col min="2588" max="2603" width="2.33203125" style="295" customWidth="1"/>
    <col min="2604" max="2604" width="2.109375" style="295" customWidth="1"/>
    <col min="2605" max="2793" width="2.6640625" style="295" customWidth="1"/>
    <col min="2794" max="2816" width="9" style="295"/>
    <col min="2817" max="2817" width="24.109375" style="295" customWidth="1"/>
    <col min="2818" max="2818" width="38.88671875" style="295" customWidth="1"/>
    <col min="2819" max="2838" width="2.6640625" style="295" customWidth="1"/>
    <col min="2839" max="2843" width="2.109375" style="295" customWidth="1"/>
    <col min="2844" max="2859" width="2.33203125" style="295" customWidth="1"/>
    <col min="2860" max="2860" width="2.109375" style="295" customWidth="1"/>
    <col min="2861" max="3049" width="2.6640625" style="295" customWidth="1"/>
    <col min="3050" max="3072" width="9" style="295"/>
    <col min="3073" max="3073" width="24.109375" style="295" customWidth="1"/>
    <col min="3074" max="3074" width="38.88671875" style="295" customWidth="1"/>
    <col min="3075" max="3094" width="2.6640625" style="295" customWidth="1"/>
    <col min="3095" max="3099" width="2.109375" style="295" customWidth="1"/>
    <col min="3100" max="3115" width="2.33203125" style="295" customWidth="1"/>
    <col min="3116" max="3116" width="2.109375" style="295" customWidth="1"/>
    <col min="3117" max="3305" width="2.6640625" style="295" customWidth="1"/>
    <col min="3306" max="3328" width="9" style="295"/>
    <col min="3329" max="3329" width="24.109375" style="295" customWidth="1"/>
    <col min="3330" max="3330" width="38.88671875" style="295" customWidth="1"/>
    <col min="3331" max="3350" width="2.6640625" style="295" customWidth="1"/>
    <col min="3351" max="3355" width="2.109375" style="295" customWidth="1"/>
    <col min="3356" max="3371" width="2.33203125" style="295" customWidth="1"/>
    <col min="3372" max="3372" width="2.109375" style="295" customWidth="1"/>
    <col min="3373" max="3561" width="2.6640625" style="295" customWidth="1"/>
    <col min="3562" max="3584" width="9" style="295"/>
    <col min="3585" max="3585" width="24.109375" style="295" customWidth="1"/>
    <col min="3586" max="3586" width="38.88671875" style="295" customWidth="1"/>
    <col min="3587" max="3606" width="2.6640625" style="295" customWidth="1"/>
    <col min="3607" max="3611" width="2.109375" style="295" customWidth="1"/>
    <col min="3612" max="3627" width="2.33203125" style="295" customWidth="1"/>
    <col min="3628" max="3628" width="2.109375" style="295" customWidth="1"/>
    <col min="3629" max="3817" width="2.6640625" style="295" customWidth="1"/>
    <col min="3818" max="3840" width="9" style="295"/>
    <col min="3841" max="3841" width="24.109375" style="295" customWidth="1"/>
    <col min="3842" max="3842" width="38.88671875" style="295" customWidth="1"/>
    <col min="3843" max="3862" width="2.6640625" style="295" customWidth="1"/>
    <col min="3863" max="3867" width="2.109375" style="295" customWidth="1"/>
    <col min="3868" max="3883" width="2.33203125" style="295" customWidth="1"/>
    <col min="3884" max="3884" width="2.109375" style="295" customWidth="1"/>
    <col min="3885" max="4073" width="2.6640625" style="295" customWidth="1"/>
    <col min="4074" max="4096" width="9" style="295"/>
    <col min="4097" max="4097" width="24.109375" style="295" customWidth="1"/>
    <col min="4098" max="4098" width="38.88671875" style="295" customWidth="1"/>
    <col min="4099" max="4118" width="2.6640625" style="295" customWidth="1"/>
    <col min="4119" max="4123" width="2.109375" style="295" customWidth="1"/>
    <col min="4124" max="4139" width="2.33203125" style="295" customWidth="1"/>
    <col min="4140" max="4140" width="2.109375" style="295" customWidth="1"/>
    <col min="4141" max="4329" width="2.6640625" style="295" customWidth="1"/>
    <col min="4330" max="4352" width="9" style="295"/>
    <col min="4353" max="4353" width="24.109375" style="295" customWidth="1"/>
    <col min="4354" max="4354" width="38.88671875" style="295" customWidth="1"/>
    <col min="4355" max="4374" width="2.6640625" style="295" customWidth="1"/>
    <col min="4375" max="4379" width="2.109375" style="295" customWidth="1"/>
    <col min="4380" max="4395" width="2.33203125" style="295" customWidth="1"/>
    <col min="4396" max="4396" width="2.109375" style="295" customWidth="1"/>
    <col min="4397" max="4585" width="2.6640625" style="295" customWidth="1"/>
    <col min="4586" max="4608" width="9" style="295"/>
    <col min="4609" max="4609" width="24.109375" style="295" customWidth="1"/>
    <col min="4610" max="4610" width="38.88671875" style="295" customWidth="1"/>
    <col min="4611" max="4630" width="2.6640625" style="295" customWidth="1"/>
    <col min="4631" max="4635" width="2.109375" style="295" customWidth="1"/>
    <col min="4636" max="4651" width="2.33203125" style="295" customWidth="1"/>
    <col min="4652" max="4652" width="2.109375" style="295" customWidth="1"/>
    <col min="4653" max="4841" width="2.6640625" style="295" customWidth="1"/>
    <col min="4842" max="4864" width="9" style="295"/>
    <col min="4865" max="4865" width="24.109375" style="295" customWidth="1"/>
    <col min="4866" max="4866" width="38.88671875" style="295" customWidth="1"/>
    <col min="4867" max="4886" width="2.6640625" style="295" customWidth="1"/>
    <col min="4887" max="4891" width="2.109375" style="295" customWidth="1"/>
    <col min="4892" max="4907" width="2.33203125" style="295" customWidth="1"/>
    <col min="4908" max="4908" width="2.109375" style="295" customWidth="1"/>
    <col min="4909" max="5097" width="2.6640625" style="295" customWidth="1"/>
    <col min="5098" max="5120" width="9" style="295"/>
    <col min="5121" max="5121" width="24.109375" style="295" customWidth="1"/>
    <col min="5122" max="5122" width="38.88671875" style="295" customWidth="1"/>
    <col min="5123" max="5142" width="2.6640625" style="295" customWidth="1"/>
    <col min="5143" max="5147" width="2.109375" style="295" customWidth="1"/>
    <col min="5148" max="5163" width="2.33203125" style="295" customWidth="1"/>
    <col min="5164" max="5164" width="2.109375" style="295" customWidth="1"/>
    <col min="5165" max="5353" width="2.6640625" style="295" customWidth="1"/>
    <col min="5354" max="5376" width="9" style="295"/>
    <col min="5377" max="5377" width="24.109375" style="295" customWidth="1"/>
    <col min="5378" max="5378" width="38.88671875" style="295" customWidth="1"/>
    <col min="5379" max="5398" width="2.6640625" style="295" customWidth="1"/>
    <col min="5399" max="5403" width="2.109375" style="295" customWidth="1"/>
    <col min="5404" max="5419" width="2.33203125" style="295" customWidth="1"/>
    <col min="5420" max="5420" width="2.109375" style="295" customWidth="1"/>
    <col min="5421" max="5609" width="2.6640625" style="295" customWidth="1"/>
    <col min="5610" max="5632" width="9" style="295"/>
    <col min="5633" max="5633" width="24.109375" style="295" customWidth="1"/>
    <col min="5634" max="5634" width="38.88671875" style="295" customWidth="1"/>
    <col min="5635" max="5654" width="2.6640625" style="295" customWidth="1"/>
    <col min="5655" max="5659" width="2.109375" style="295" customWidth="1"/>
    <col min="5660" max="5675" width="2.33203125" style="295" customWidth="1"/>
    <col min="5676" max="5676" width="2.109375" style="295" customWidth="1"/>
    <col min="5677" max="5865" width="2.6640625" style="295" customWidth="1"/>
    <col min="5866" max="5888" width="9" style="295"/>
    <col min="5889" max="5889" width="24.109375" style="295" customWidth="1"/>
    <col min="5890" max="5890" width="38.88671875" style="295" customWidth="1"/>
    <col min="5891" max="5910" width="2.6640625" style="295" customWidth="1"/>
    <col min="5911" max="5915" width="2.109375" style="295" customWidth="1"/>
    <col min="5916" max="5931" width="2.33203125" style="295" customWidth="1"/>
    <col min="5932" max="5932" width="2.109375" style="295" customWidth="1"/>
    <col min="5933" max="6121" width="2.6640625" style="295" customWidth="1"/>
    <col min="6122" max="6144" width="9" style="295"/>
    <col min="6145" max="6145" width="24.109375" style="295" customWidth="1"/>
    <col min="6146" max="6146" width="38.88671875" style="295" customWidth="1"/>
    <col min="6147" max="6166" width="2.6640625" style="295" customWidth="1"/>
    <col min="6167" max="6171" width="2.109375" style="295" customWidth="1"/>
    <col min="6172" max="6187" width="2.33203125" style="295" customWidth="1"/>
    <col min="6188" max="6188" width="2.109375" style="295" customWidth="1"/>
    <col min="6189" max="6377" width="2.6640625" style="295" customWidth="1"/>
    <col min="6378" max="6400" width="9" style="295"/>
    <col min="6401" max="6401" width="24.109375" style="295" customWidth="1"/>
    <col min="6402" max="6402" width="38.88671875" style="295" customWidth="1"/>
    <col min="6403" max="6422" width="2.6640625" style="295" customWidth="1"/>
    <col min="6423" max="6427" width="2.109375" style="295" customWidth="1"/>
    <col min="6428" max="6443" width="2.33203125" style="295" customWidth="1"/>
    <col min="6444" max="6444" width="2.109375" style="295" customWidth="1"/>
    <col min="6445" max="6633" width="2.6640625" style="295" customWidth="1"/>
    <col min="6634" max="6656" width="9" style="295"/>
    <col min="6657" max="6657" width="24.109375" style="295" customWidth="1"/>
    <col min="6658" max="6658" width="38.88671875" style="295" customWidth="1"/>
    <col min="6659" max="6678" width="2.6640625" style="295" customWidth="1"/>
    <col min="6679" max="6683" width="2.109375" style="295" customWidth="1"/>
    <col min="6684" max="6699" width="2.33203125" style="295" customWidth="1"/>
    <col min="6700" max="6700" width="2.109375" style="295" customWidth="1"/>
    <col min="6701" max="6889" width="2.6640625" style="295" customWidth="1"/>
    <col min="6890" max="6912" width="9" style="295"/>
    <col min="6913" max="6913" width="24.109375" style="295" customWidth="1"/>
    <col min="6914" max="6914" width="38.88671875" style="295" customWidth="1"/>
    <col min="6915" max="6934" width="2.6640625" style="295" customWidth="1"/>
    <col min="6935" max="6939" width="2.109375" style="295" customWidth="1"/>
    <col min="6940" max="6955" width="2.33203125" style="295" customWidth="1"/>
    <col min="6956" max="6956" width="2.109375" style="295" customWidth="1"/>
    <col min="6957" max="7145" width="2.6640625" style="295" customWidth="1"/>
    <col min="7146" max="7168" width="9" style="295"/>
    <col min="7169" max="7169" width="24.109375" style="295" customWidth="1"/>
    <col min="7170" max="7170" width="38.88671875" style="295" customWidth="1"/>
    <col min="7171" max="7190" width="2.6640625" style="295" customWidth="1"/>
    <col min="7191" max="7195" width="2.109375" style="295" customWidth="1"/>
    <col min="7196" max="7211" width="2.33203125" style="295" customWidth="1"/>
    <col min="7212" max="7212" width="2.109375" style="295" customWidth="1"/>
    <col min="7213" max="7401" width="2.6640625" style="295" customWidth="1"/>
    <col min="7402" max="7424" width="9" style="295"/>
    <col min="7425" max="7425" width="24.109375" style="295" customWidth="1"/>
    <col min="7426" max="7426" width="38.88671875" style="295" customWidth="1"/>
    <col min="7427" max="7446" width="2.6640625" style="295" customWidth="1"/>
    <col min="7447" max="7451" width="2.109375" style="295" customWidth="1"/>
    <col min="7452" max="7467" width="2.33203125" style="295" customWidth="1"/>
    <col min="7468" max="7468" width="2.109375" style="295" customWidth="1"/>
    <col min="7469" max="7657" width="2.6640625" style="295" customWidth="1"/>
    <col min="7658" max="7680" width="9" style="295"/>
    <col min="7681" max="7681" width="24.109375" style="295" customWidth="1"/>
    <col min="7682" max="7682" width="38.88671875" style="295" customWidth="1"/>
    <col min="7683" max="7702" width="2.6640625" style="295" customWidth="1"/>
    <col min="7703" max="7707" width="2.109375" style="295" customWidth="1"/>
    <col min="7708" max="7723" width="2.33203125" style="295" customWidth="1"/>
    <col min="7724" max="7724" width="2.109375" style="295" customWidth="1"/>
    <col min="7725" max="7913" width="2.6640625" style="295" customWidth="1"/>
    <col min="7914" max="7936" width="9" style="295"/>
    <col min="7937" max="7937" width="24.109375" style="295" customWidth="1"/>
    <col min="7938" max="7938" width="38.88671875" style="295" customWidth="1"/>
    <col min="7939" max="7958" width="2.6640625" style="295" customWidth="1"/>
    <col min="7959" max="7963" width="2.109375" style="295" customWidth="1"/>
    <col min="7964" max="7979" width="2.33203125" style="295" customWidth="1"/>
    <col min="7980" max="7980" width="2.109375" style="295" customWidth="1"/>
    <col min="7981" max="8169" width="2.6640625" style="295" customWidth="1"/>
    <col min="8170" max="8192" width="9" style="295"/>
    <col min="8193" max="8193" width="24.109375" style="295" customWidth="1"/>
    <col min="8194" max="8194" width="38.88671875" style="295" customWidth="1"/>
    <col min="8195" max="8214" width="2.6640625" style="295" customWidth="1"/>
    <col min="8215" max="8219" width="2.109375" style="295" customWidth="1"/>
    <col min="8220" max="8235" width="2.33203125" style="295" customWidth="1"/>
    <col min="8236" max="8236" width="2.109375" style="295" customWidth="1"/>
    <col min="8237" max="8425" width="2.6640625" style="295" customWidth="1"/>
    <col min="8426" max="8448" width="9" style="295"/>
    <col min="8449" max="8449" width="24.109375" style="295" customWidth="1"/>
    <col min="8450" max="8450" width="38.88671875" style="295" customWidth="1"/>
    <col min="8451" max="8470" width="2.6640625" style="295" customWidth="1"/>
    <col min="8471" max="8475" width="2.109375" style="295" customWidth="1"/>
    <col min="8476" max="8491" width="2.33203125" style="295" customWidth="1"/>
    <col min="8492" max="8492" width="2.109375" style="295" customWidth="1"/>
    <col min="8493" max="8681" width="2.6640625" style="295" customWidth="1"/>
    <col min="8682" max="8704" width="9" style="295"/>
    <col min="8705" max="8705" width="24.109375" style="295" customWidth="1"/>
    <col min="8706" max="8706" width="38.88671875" style="295" customWidth="1"/>
    <col min="8707" max="8726" width="2.6640625" style="295" customWidth="1"/>
    <col min="8727" max="8731" width="2.109375" style="295" customWidth="1"/>
    <col min="8732" max="8747" width="2.33203125" style="295" customWidth="1"/>
    <col min="8748" max="8748" width="2.109375" style="295" customWidth="1"/>
    <col min="8749" max="8937" width="2.6640625" style="295" customWidth="1"/>
    <col min="8938" max="8960" width="9" style="295"/>
    <col min="8961" max="8961" width="24.109375" style="295" customWidth="1"/>
    <col min="8962" max="8962" width="38.88671875" style="295" customWidth="1"/>
    <col min="8963" max="8982" width="2.6640625" style="295" customWidth="1"/>
    <col min="8983" max="8987" width="2.109375" style="295" customWidth="1"/>
    <col min="8988" max="9003" width="2.33203125" style="295" customWidth="1"/>
    <col min="9004" max="9004" width="2.109375" style="295" customWidth="1"/>
    <col min="9005" max="9193" width="2.6640625" style="295" customWidth="1"/>
    <col min="9194" max="9216" width="9" style="295"/>
    <col min="9217" max="9217" width="24.109375" style="295" customWidth="1"/>
    <col min="9218" max="9218" width="38.88671875" style="295" customWidth="1"/>
    <col min="9219" max="9238" width="2.6640625" style="295" customWidth="1"/>
    <col min="9239" max="9243" width="2.109375" style="295" customWidth="1"/>
    <col min="9244" max="9259" width="2.33203125" style="295" customWidth="1"/>
    <col min="9260" max="9260" width="2.109375" style="295" customWidth="1"/>
    <col min="9261" max="9449" width="2.6640625" style="295" customWidth="1"/>
    <col min="9450" max="9472" width="9" style="295"/>
    <col min="9473" max="9473" width="24.109375" style="295" customWidth="1"/>
    <col min="9474" max="9474" width="38.88671875" style="295" customWidth="1"/>
    <col min="9475" max="9494" width="2.6640625" style="295" customWidth="1"/>
    <col min="9495" max="9499" width="2.109375" style="295" customWidth="1"/>
    <col min="9500" max="9515" width="2.33203125" style="295" customWidth="1"/>
    <col min="9516" max="9516" width="2.109375" style="295" customWidth="1"/>
    <col min="9517" max="9705" width="2.6640625" style="295" customWidth="1"/>
    <col min="9706" max="9728" width="9" style="295"/>
    <col min="9729" max="9729" width="24.109375" style="295" customWidth="1"/>
    <col min="9730" max="9730" width="38.88671875" style="295" customWidth="1"/>
    <col min="9731" max="9750" width="2.6640625" style="295" customWidth="1"/>
    <col min="9751" max="9755" width="2.109375" style="295" customWidth="1"/>
    <col min="9756" max="9771" width="2.33203125" style="295" customWidth="1"/>
    <col min="9772" max="9772" width="2.109375" style="295" customWidth="1"/>
    <col min="9773" max="9961" width="2.6640625" style="295" customWidth="1"/>
    <col min="9962" max="9984" width="9" style="295"/>
    <col min="9985" max="9985" width="24.109375" style="295" customWidth="1"/>
    <col min="9986" max="9986" width="38.88671875" style="295" customWidth="1"/>
    <col min="9987" max="10006" width="2.6640625" style="295" customWidth="1"/>
    <col min="10007" max="10011" width="2.109375" style="295" customWidth="1"/>
    <col min="10012" max="10027" width="2.33203125" style="295" customWidth="1"/>
    <col min="10028" max="10028" width="2.109375" style="295" customWidth="1"/>
    <col min="10029" max="10217" width="2.6640625" style="295" customWidth="1"/>
    <col min="10218" max="10240" width="9" style="295"/>
    <col min="10241" max="10241" width="24.109375" style="295" customWidth="1"/>
    <col min="10242" max="10242" width="38.88671875" style="295" customWidth="1"/>
    <col min="10243" max="10262" width="2.6640625" style="295" customWidth="1"/>
    <col min="10263" max="10267" width="2.109375" style="295" customWidth="1"/>
    <col min="10268" max="10283" width="2.33203125" style="295" customWidth="1"/>
    <col min="10284" max="10284" width="2.109375" style="295" customWidth="1"/>
    <col min="10285" max="10473" width="2.6640625" style="295" customWidth="1"/>
    <col min="10474" max="10496" width="9" style="295"/>
    <col min="10497" max="10497" width="24.109375" style="295" customWidth="1"/>
    <col min="10498" max="10498" width="38.88671875" style="295" customWidth="1"/>
    <col min="10499" max="10518" width="2.6640625" style="295" customWidth="1"/>
    <col min="10519" max="10523" width="2.109375" style="295" customWidth="1"/>
    <col min="10524" max="10539" width="2.33203125" style="295" customWidth="1"/>
    <col min="10540" max="10540" width="2.109375" style="295" customWidth="1"/>
    <col min="10541" max="10729" width="2.6640625" style="295" customWidth="1"/>
    <col min="10730" max="10752" width="9" style="295"/>
    <col min="10753" max="10753" width="24.109375" style="295" customWidth="1"/>
    <col min="10754" max="10754" width="38.88671875" style="295" customWidth="1"/>
    <col min="10755" max="10774" width="2.6640625" style="295" customWidth="1"/>
    <col min="10775" max="10779" width="2.109375" style="295" customWidth="1"/>
    <col min="10780" max="10795" width="2.33203125" style="295" customWidth="1"/>
    <col min="10796" max="10796" width="2.109375" style="295" customWidth="1"/>
    <col min="10797" max="10985" width="2.6640625" style="295" customWidth="1"/>
    <col min="10986" max="11008" width="9" style="295"/>
    <col min="11009" max="11009" width="24.109375" style="295" customWidth="1"/>
    <col min="11010" max="11010" width="38.88671875" style="295" customWidth="1"/>
    <col min="11011" max="11030" width="2.6640625" style="295" customWidth="1"/>
    <col min="11031" max="11035" width="2.109375" style="295" customWidth="1"/>
    <col min="11036" max="11051" width="2.33203125" style="295" customWidth="1"/>
    <col min="11052" max="11052" width="2.109375" style="295" customWidth="1"/>
    <col min="11053" max="11241" width="2.6640625" style="295" customWidth="1"/>
    <col min="11242" max="11264" width="9" style="295"/>
    <col min="11265" max="11265" width="24.109375" style="295" customWidth="1"/>
    <col min="11266" max="11266" width="38.88671875" style="295" customWidth="1"/>
    <col min="11267" max="11286" width="2.6640625" style="295" customWidth="1"/>
    <col min="11287" max="11291" width="2.109375" style="295" customWidth="1"/>
    <col min="11292" max="11307" width="2.33203125" style="295" customWidth="1"/>
    <col min="11308" max="11308" width="2.109375" style="295" customWidth="1"/>
    <col min="11309" max="11497" width="2.6640625" style="295" customWidth="1"/>
    <col min="11498" max="11520" width="9" style="295"/>
    <col min="11521" max="11521" width="24.109375" style="295" customWidth="1"/>
    <col min="11522" max="11522" width="38.88671875" style="295" customWidth="1"/>
    <col min="11523" max="11542" width="2.6640625" style="295" customWidth="1"/>
    <col min="11543" max="11547" width="2.109375" style="295" customWidth="1"/>
    <col min="11548" max="11563" width="2.33203125" style="295" customWidth="1"/>
    <col min="11564" max="11564" width="2.109375" style="295" customWidth="1"/>
    <col min="11565" max="11753" width="2.6640625" style="295" customWidth="1"/>
    <col min="11754" max="11776" width="9" style="295"/>
    <col min="11777" max="11777" width="24.109375" style="295" customWidth="1"/>
    <col min="11778" max="11778" width="38.88671875" style="295" customWidth="1"/>
    <col min="11779" max="11798" width="2.6640625" style="295" customWidth="1"/>
    <col min="11799" max="11803" width="2.109375" style="295" customWidth="1"/>
    <col min="11804" max="11819" width="2.33203125" style="295" customWidth="1"/>
    <col min="11820" max="11820" width="2.109375" style="295" customWidth="1"/>
    <col min="11821" max="12009" width="2.6640625" style="295" customWidth="1"/>
    <col min="12010" max="12032" width="9" style="295"/>
    <col min="12033" max="12033" width="24.109375" style="295" customWidth="1"/>
    <col min="12034" max="12034" width="38.88671875" style="295" customWidth="1"/>
    <col min="12035" max="12054" width="2.6640625" style="295" customWidth="1"/>
    <col min="12055" max="12059" width="2.109375" style="295" customWidth="1"/>
    <col min="12060" max="12075" width="2.33203125" style="295" customWidth="1"/>
    <col min="12076" max="12076" width="2.109375" style="295" customWidth="1"/>
    <col min="12077" max="12265" width="2.6640625" style="295" customWidth="1"/>
    <col min="12266" max="12288" width="9" style="295"/>
    <col min="12289" max="12289" width="24.109375" style="295" customWidth="1"/>
    <col min="12290" max="12290" width="38.88671875" style="295" customWidth="1"/>
    <col min="12291" max="12310" width="2.6640625" style="295" customWidth="1"/>
    <col min="12311" max="12315" width="2.109375" style="295" customWidth="1"/>
    <col min="12316" max="12331" width="2.33203125" style="295" customWidth="1"/>
    <col min="12332" max="12332" width="2.109375" style="295" customWidth="1"/>
    <col min="12333" max="12521" width="2.6640625" style="295" customWidth="1"/>
    <col min="12522" max="12544" width="9" style="295"/>
    <col min="12545" max="12545" width="24.109375" style="295" customWidth="1"/>
    <col min="12546" max="12546" width="38.88671875" style="295" customWidth="1"/>
    <col min="12547" max="12566" width="2.6640625" style="295" customWidth="1"/>
    <col min="12567" max="12571" width="2.109375" style="295" customWidth="1"/>
    <col min="12572" max="12587" width="2.33203125" style="295" customWidth="1"/>
    <col min="12588" max="12588" width="2.109375" style="295" customWidth="1"/>
    <col min="12589" max="12777" width="2.6640625" style="295" customWidth="1"/>
    <col min="12778" max="12800" width="9" style="295"/>
    <col min="12801" max="12801" width="24.109375" style="295" customWidth="1"/>
    <col min="12802" max="12802" width="38.88671875" style="295" customWidth="1"/>
    <col min="12803" max="12822" width="2.6640625" style="295" customWidth="1"/>
    <col min="12823" max="12827" width="2.109375" style="295" customWidth="1"/>
    <col min="12828" max="12843" width="2.33203125" style="295" customWidth="1"/>
    <col min="12844" max="12844" width="2.109375" style="295" customWidth="1"/>
    <col min="12845" max="13033" width="2.6640625" style="295" customWidth="1"/>
    <col min="13034" max="13056" width="9" style="295"/>
    <col min="13057" max="13057" width="24.109375" style="295" customWidth="1"/>
    <col min="13058" max="13058" width="38.88671875" style="295" customWidth="1"/>
    <col min="13059" max="13078" width="2.6640625" style="295" customWidth="1"/>
    <col min="13079" max="13083" width="2.109375" style="295" customWidth="1"/>
    <col min="13084" max="13099" width="2.33203125" style="295" customWidth="1"/>
    <col min="13100" max="13100" width="2.109375" style="295" customWidth="1"/>
    <col min="13101" max="13289" width="2.6640625" style="295" customWidth="1"/>
    <col min="13290" max="13312" width="9" style="295"/>
    <col min="13313" max="13313" width="24.109375" style="295" customWidth="1"/>
    <col min="13314" max="13314" width="38.88671875" style="295" customWidth="1"/>
    <col min="13315" max="13334" width="2.6640625" style="295" customWidth="1"/>
    <col min="13335" max="13339" width="2.109375" style="295" customWidth="1"/>
    <col min="13340" max="13355" width="2.33203125" style="295" customWidth="1"/>
    <col min="13356" max="13356" width="2.109375" style="295" customWidth="1"/>
    <col min="13357" max="13545" width="2.6640625" style="295" customWidth="1"/>
    <col min="13546" max="13568" width="9" style="295"/>
    <col min="13569" max="13569" width="24.109375" style="295" customWidth="1"/>
    <col min="13570" max="13570" width="38.88671875" style="295" customWidth="1"/>
    <col min="13571" max="13590" width="2.6640625" style="295" customWidth="1"/>
    <col min="13591" max="13595" width="2.109375" style="295" customWidth="1"/>
    <col min="13596" max="13611" width="2.33203125" style="295" customWidth="1"/>
    <col min="13612" max="13612" width="2.109375" style="295" customWidth="1"/>
    <col min="13613" max="13801" width="2.6640625" style="295" customWidth="1"/>
    <col min="13802" max="13824" width="9" style="295"/>
    <col min="13825" max="13825" width="24.109375" style="295" customWidth="1"/>
    <col min="13826" max="13826" width="38.88671875" style="295" customWidth="1"/>
    <col min="13827" max="13846" width="2.6640625" style="295" customWidth="1"/>
    <col min="13847" max="13851" width="2.109375" style="295" customWidth="1"/>
    <col min="13852" max="13867" width="2.33203125" style="295" customWidth="1"/>
    <col min="13868" max="13868" width="2.109375" style="295" customWidth="1"/>
    <col min="13869" max="14057" width="2.6640625" style="295" customWidth="1"/>
    <col min="14058" max="14080" width="9" style="295"/>
    <col min="14081" max="14081" width="24.109375" style="295" customWidth="1"/>
    <col min="14082" max="14082" width="38.88671875" style="295" customWidth="1"/>
    <col min="14083" max="14102" width="2.6640625" style="295" customWidth="1"/>
    <col min="14103" max="14107" width="2.109375" style="295" customWidth="1"/>
    <col min="14108" max="14123" width="2.33203125" style="295" customWidth="1"/>
    <col min="14124" max="14124" width="2.109375" style="295" customWidth="1"/>
    <col min="14125" max="14313" width="2.6640625" style="295" customWidth="1"/>
    <col min="14314" max="14336" width="9" style="295"/>
    <col min="14337" max="14337" width="24.109375" style="295" customWidth="1"/>
    <col min="14338" max="14338" width="38.88671875" style="295" customWidth="1"/>
    <col min="14339" max="14358" width="2.6640625" style="295" customWidth="1"/>
    <col min="14359" max="14363" width="2.109375" style="295" customWidth="1"/>
    <col min="14364" max="14379" width="2.33203125" style="295" customWidth="1"/>
    <col min="14380" max="14380" width="2.109375" style="295" customWidth="1"/>
    <col min="14381" max="14569" width="2.6640625" style="295" customWidth="1"/>
    <col min="14570" max="14592" width="9" style="295"/>
    <col min="14593" max="14593" width="24.109375" style="295" customWidth="1"/>
    <col min="14594" max="14594" width="38.88671875" style="295" customWidth="1"/>
    <col min="14595" max="14614" width="2.6640625" style="295" customWidth="1"/>
    <col min="14615" max="14619" width="2.109375" style="295" customWidth="1"/>
    <col min="14620" max="14635" width="2.33203125" style="295" customWidth="1"/>
    <col min="14636" max="14636" width="2.109375" style="295" customWidth="1"/>
    <col min="14637" max="14825" width="2.6640625" style="295" customWidth="1"/>
    <col min="14826" max="14848" width="9" style="295"/>
    <col min="14849" max="14849" width="24.109375" style="295" customWidth="1"/>
    <col min="14850" max="14850" width="38.88671875" style="295" customWidth="1"/>
    <col min="14851" max="14870" width="2.6640625" style="295" customWidth="1"/>
    <col min="14871" max="14875" width="2.109375" style="295" customWidth="1"/>
    <col min="14876" max="14891" width="2.33203125" style="295" customWidth="1"/>
    <col min="14892" max="14892" width="2.109375" style="295" customWidth="1"/>
    <col min="14893" max="15081" width="2.6640625" style="295" customWidth="1"/>
    <col min="15082" max="15104" width="9" style="295"/>
    <col min="15105" max="15105" width="24.109375" style="295" customWidth="1"/>
    <col min="15106" max="15106" width="38.88671875" style="295" customWidth="1"/>
    <col min="15107" max="15126" width="2.6640625" style="295" customWidth="1"/>
    <col min="15127" max="15131" width="2.109375" style="295" customWidth="1"/>
    <col min="15132" max="15147" width="2.33203125" style="295" customWidth="1"/>
    <col min="15148" max="15148" width="2.109375" style="295" customWidth="1"/>
    <col min="15149" max="15337" width="2.6640625" style="295" customWidth="1"/>
    <col min="15338" max="15360" width="9" style="295"/>
    <col min="15361" max="15361" width="24.109375" style="295" customWidth="1"/>
    <col min="15362" max="15362" width="38.88671875" style="295" customWidth="1"/>
    <col min="15363" max="15382" width="2.6640625" style="295" customWidth="1"/>
    <col min="15383" max="15387" width="2.109375" style="295" customWidth="1"/>
    <col min="15388" max="15403" width="2.33203125" style="295" customWidth="1"/>
    <col min="15404" max="15404" width="2.109375" style="295" customWidth="1"/>
    <col min="15405" max="15593" width="2.6640625" style="295" customWidth="1"/>
    <col min="15594" max="15616" width="9" style="295"/>
    <col min="15617" max="15617" width="24.109375" style="295" customWidth="1"/>
    <col min="15618" max="15618" width="38.88671875" style="295" customWidth="1"/>
    <col min="15619" max="15638" width="2.6640625" style="295" customWidth="1"/>
    <col min="15639" max="15643" width="2.109375" style="295" customWidth="1"/>
    <col min="15644" max="15659" width="2.33203125" style="295" customWidth="1"/>
    <col min="15660" max="15660" width="2.109375" style="295" customWidth="1"/>
    <col min="15661" max="15849" width="2.6640625" style="295" customWidth="1"/>
    <col min="15850" max="15872" width="9" style="295"/>
    <col min="15873" max="15873" width="24.109375" style="295" customWidth="1"/>
    <col min="15874" max="15874" width="38.88671875" style="295" customWidth="1"/>
    <col min="15875" max="15894" width="2.6640625" style="295" customWidth="1"/>
    <col min="15895" max="15899" width="2.109375" style="295" customWidth="1"/>
    <col min="15900" max="15915" width="2.33203125" style="295" customWidth="1"/>
    <col min="15916" max="15916" width="2.109375" style="295" customWidth="1"/>
    <col min="15917" max="16105" width="2.6640625" style="295" customWidth="1"/>
    <col min="16106" max="16128" width="9" style="295"/>
    <col min="16129" max="16129" width="24.109375" style="295" customWidth="1"/>
    <col min="16130" max="16130" width="38.88671875" style="295" customWidth="1"/>
    <col min="16131" max="16150" width="2.6640625" style="295" customWidth="1"/>
    <col min="16151" max="16155" width="2.109375" style="295" customWidth="1"/>
    <col min="16156" max="16171" width="2.33203125" style="295" customWidth="1"/>
    <col min="16172" max="16172" width="2.109375" style="295" customWidth="1"/>
    <col min="16173" max="16361" width="2.6640625" style="295" customWidth="1"/>
    <col min="16362" max="16384" width="9" style="295"/>
  </cols>
  <sheetData>
    <row r="1" spans="1:43" ht="19.350000000000001" customHeight="1">
      <c r="A1" s="1000" t="s">
        <v>1857</v>
      </c>
      <c r="B1" s="1000"/>
      <c r="C1" s="1000"/>
      <c r="D1" s="1000"/>
      <c r="E1" s="1000"/>
      <c r="F1" s="1000"/>
      <c r="G1" s="1000"/>
      <c r="H1" s="1000"/>
      <c r="I1" s="1000"/>
      <c r="J1" s="1000"/>
      <c r="K1" s="1000"/>
      <c r="L1" s="1000"/>
    </row>
    <row r="2" spans="1:43" ht="18.649999999999999" customHeight="1">
      <c r="AA2" s="956" t="s">
        <v>1645</v>
      </c>
      <c r="AB2" s="956"/>
      <c r="AC2" s="956"/>
      <c r="AD2" s="956"/>
      <c r="AE2" s="956"/>
      <c r="AF2" s="956"/>
      <c r="AG2" s="956"/>
      <c r="AH2" s="956"/>
      <c r="AI2" s="956"/>
      <c r="AJ2" s="956"/>
      <c r="AK2" s="956"/>
      <c r="AL2" s="956"/>
      <c r="AM2" s="956"/>
      <c r="AN2" s="956"/>
      <c r="AO2" s="956"/>
      <c r="AP2" s="956"/>
      <c r="AQ2" s="956"/>
    </row>
    <row r="3" spans="1:43" ht="20.95" customHeight="1">
      <c r="A3" s="983" t="s">
        <v>1848</v>
      </c>
      <c r="B3" s="972" t="s">
        <v>568</v>
      </c>
      <c r="C3" s="972" t="s">
        <v>503</v>
      </c>
      <c r="D3" s="972"/>
      <c r="E3" s="972"/>
      <c r="F3" s="972"/>
      <c r="G3" s="972"/>
      <c r="H3" s="972"/>
      <c r="I3" s="972"/>
      <c r="J3" s="972"/>
      <c r="K3" s="972" t="s">
        <v>1849</v>
      </c>
      <c r="L3" s="972"/>
      <c r="M3" s="972"/>
      <c r="N3" s="972"/>
      <c r="O3" s="972"/>
      <c r="P3" s="972"/>
      <c r="Q3" s="972" t="s">
        <v>1902</v>
      </c>
      <c r="R3" s="972"/>
      <c r="S3" s="972"/>
      <c r="T3" s="972"/>
      <c r="U3" s="972"/>
      <c r="V3" s="972"/>
      <c r="W3" s="984" t="s">
        <v>569</v>
      </c>
      <c r="X3" s="984"/>
      <c r="Y3" s="984"/>
      <c r="Z3" s="984"/>
      <c r="AA3" s="984"/>
      <c r="AB3" s="957" t="s">
        <v>506</v>
      </c>
      <c r="AC3" s="957"/>
      <c r="AD3" s="957"/>
      <c r="AE3" s="957"/>
      <c r="AF3" s="957"/>
      <c r="AG3" s="957"/>
      <c r="AH3" s="957"/>
      <c r="AI3" s="957"/>
      <c r="AJ3" s="957"/>
      <c r="AK3" s="957"/>
      <c r="AL3" s="957"/>
      <c r="AM3" s="957"/>
      <c r="AN3" s="957"/>
      <c r="AO3" s="957"/>
      <c r="AP3" s="957"/>
      <c r="AQ3" s="957"/>
    </row>
    <row r="4" spans="1:43" ht="20.95" customHeight="1">
      <c r="A4" s="983"/>
      <c r="B4" s="972"/>
      <c r="C4" s="972"/>
      <c r="D4" s="972"/>
      <c r="E4" s="972"/>
      <c r="F4" s="972"/>
      <c r="G4" s="972"/>
      <c r="H4" s="972"/>
      <c r="I4" s="972"/>
      <c r="J4" s="972"/>
      <c r="K4" s="958" t="s">
        <v>507</v>
      </c>
      <c r="L4" s="958"/>
      <c r="M4" s="958" t="s">
        <v>508</v>
      </c>
      <c r="N4" s="958"/>
      <c r="O4" s="958" t="s">
        <v>95</v>
      </c>
      <c r="P4" s="958"/>
      <c r="Q4" s="958" t="s">
        <v>509</v>
      </c>
      <c r="R4" s="958"/>
      <c r="S4" s="958" t="s">
        <v>510</v>
      </c>
      <c r="T4" s="958"/>
      <c r="U4" s="958" t="s">
        <v>511</v>
      </c>
      <c r="V4" s="958"/>
      <c r="W4" s="984"/>
      <c r="X4" s="984"/>
      <c r="Y4" s="984"/>
      <c r="Z4" s="984"/>
      <c r="AA4" s="984"/>
      <c r="AB4" s="958" t="s">
        <v>514</v>
      </c>
      <c r="AC4" s="958"/>
      <c r="AD4" s="958"/>
      <c r="AE4" s="1017" t="s">
        <v>515</v>
      </c>
      <c r="AF4" s="1017"/>
      <c r="AG4" s="1017"/>
      <c r="AH4" s="958" t="s">
        <v>516</v>
      </c>
      <c r="AI4" s="958"/>
      <c r="AJ4" s="958"/>
      <c r="AK4" s="958"/>
      <c r="AL4" s="958" t="s">
        <v>518</v>
      </c>
      <c r="AM4" s="958"/>
      <c r="AN4" s="958"/>
      <c r="AO4" s="960" t="s">
        <v>275</v>
      </c>
      <c r="AP4" s="960"/>
      <c r="AQ4" s="960"/>
    </row>
    <row r="5" spans="1:43" ht="23.4" customHeight="1">
      <c r="A5" s="317" t="s">
        <v>570</v>
      </c>
      <c r="B5" s="320" t="s">
        <v>571</v>
      </c>
      <c r="C5" s="1015" t="s">
        <v>572</v>
      </c>
      <c r="D5" s="1015"/>
      <c r="E5" s="1015"/>
      <c r="F5" s="1015"/>
      <c r="G5" s="1015"/>
      <c r="H5" s="1015"/>
      <c r="I5" s="1015"/>
      <c r="J5" s="1015"/>
      <c r="K5" s="1006">
        <v>23</v>
      </c>
      <c r="L5" s="1006"/>
      <c r="M5" s="1006">
        <v>1</v>
      </c>
      <c r="N5" s="1006"/>
      <c r="O5" s="1006">
        <f>K5+M5</f>
        <v>24</v>
      </c>
      <c r="P5" s="1006"/>
      <c r="Q5" s="1006">
        <v>6</v>
      </c>
      <c r="R5" s="1006"/>
      <c r="S5" s="1006">
        <v>2</v>
      </c>
      <c r="T5" s="1006"/>
      <c r="U5" s="1006">
        <v>8</v>
      </c>
      <c r="V5" s="1006"/>
      <c r="W5" s="1006">
        <v>2266</v>
      </c>
      <c r="X5" s="1006"/>
      <c r="Y5" s="1006"/>
      <c r="Z5" s="1006"/>
      <c r="AA5" s="1006"/>
      <c r="AB5" s="1014">
        <v>375</v>
      </c>
      <c r="AC5" s="1014"/>
      <c r="AD5" s="1014"/>
      <c r="AE5" s="1014">
        <v>225</v>
      </c>
      <c r="AF5" s="1014"/>
      <c r="AG5" s="1014"/>
      <c r="AH5" s="1006">
        <v>38512</v>
      </c>
      <c r="AI5" s="1006"/>
      <c r="AJ5" s="1006"/>
      <c r="AK5" s="1006"/>
      <c r="AL5" s="1006" t="s">
        <v>573</v>
      </c>
      <c r="AM5" s="1006"/>
      <c r="AN5" s="1006"/>
      <c r="AO5" s="1007">
        <v>3504</v>
      </c>
      <c r="AP5" s="1007"/>
      <c r="AQ5" s="1007"/>
    </row>
    <row r="6" spans="1:43" ht="23.4" customHeight="1">
      <c r="A6" s="319" t="s">
        <v>1933</v>
      </c>
      <c r="B6" s="323" t="s">
        <v>574</v>
      </c>
      <c r="C6" s="1016"/>
      <c r="D6" s="1015"/>
      <c r="E6" s="1015"/>
      <c r="F6" s="1015"/>
      <c r="G6" s="1015"/>
      <c r="H6" s="1015"/>
      <c r="I6" s="1015"/>
      <c r="J6" s="1015"/>
      <c r="K6" s="1006"/>
      <c r="L6" s="1006"/>
      <c r="M6" s="1006"/>
      <c r="N6" s="1006"/>
      <c r="O6" s="1006"/>
      <c r="P6" s="1006"/>
      <c r="Q6" s="1006"/>
      <c r="R6" s="1006"/>
      <c r="S6" s="1006"/>
      <c r="T6" s="1006"/>
      <c r="U6" s="1006"/>
      <c r="V6" s="1006"/>
      <c r="W6" s="1006"/>
      <c r="X6" s="1006"/>
      <c r="Y6" s="1006"/>
      <c r="Z6" s="1006"/>
      <c r="AA6" s="1006"/>
      <c r="AB6" s="1014"/>
      <c r="AC6" s="1014"/>
      <c r="AD6" s="1014"/>
      <c r="AE6" s="1014"/>
      <c r="AF6" s="1014"/>
      <c r="AG6" s="1014"/>
      <c r="AH6" s="1006"/>
      <c r="AI6" s="1006"/>
      <c r="AJ6" s="1006"/>
      <c r="AK6" s="1006"/>
      <c r="AL6" s="1006"/>
      <c r="AM6" s="1006"/>
      <c r="AN6" s="1006"/>
      <c r="AO6" s="1007"/>
      <c r="AP6" s="1007"/>
      <c r="AQ6" s="1007"/>
    </row>
    <row r="7" spans="1:43" ht="19.350000000000001" customHeight="1"/>
    <row r="8" spans="1:43" ht="19.350000000000001" customHeight="1">
      <c r="A8" s="1000" t="s">
        <v>1858</v>
      </c>
      <c r="B8" s="1000"/>
      <c r="C8" s="1000"/>
      <c r="D8" s="1000"/>
      <c r="E8" s="1000"/>
      <c r="F8" s="1000"/>
      <c r="G8" s="1000"/>
      <c r="H8" s="1000"/>
      <c r="I8" s="1000"/>
      <c r="J8" s="1000"/>
      <c r="K8" s="1000"/>
      <c r="L8" s="1000"/>
      <c r="Z8" s="956" t="s">
        <v>1646</v>
      </c>
      <c r="AA8" s="956"/>
      <c r="AB8" s="956"/>
      <c r="AC8" s="956"/>
      <c r="AD8" s="956"/>
      <c r="AE8" s="956"/>
      <c r="AF8" s="956"/>
      <c r="AG8" s="956"/>
      <c r="AH8" s="956"/>
      <c r="AI8" s="956"/>
      <c r="AJ8" s="956"/>
      <c r="AK8" s="956"/>
      <c r="AL8" s="956"/>
      <c r="AM8" s="956"/>
      <c r="AN8" s="956"/>
      <c r="AO8" s="956"/>
      <c r="AP8" s="956"/>
    </row>
    <row r="9" spans="1:43" ht="24.05" customHeight="1">
      <c r="A9" s="983" t="s">
        <v>1848</v>
      </c>
      <c r="B9" s="972" t="s">
        <v>568</v>
      </c>
      <c r="C9" s="972" t="s">
        <v>1849</v>
      </c>
      <c r="D9" s="972"/>
      <c r="E9" s="972"/>
      <c r="F9" s="972"/>
      <c r="G9" s="972"/>
      <c r="H9" s="972"/>
      <c r="I9" s="972" t="s">
        <v>1902</v>
      </c>
      <c r="J9" s="972"/>
      <c r="K9" s="972"/>
      <c r="L9" s="972"/>
      <c r="M9" s="972"/>
      <c r="N9" s="972"/>
      <c r="O9" s="984" t="s">
        <v>569</v>
      </c>
      <c r="P9" s="984"/>
      <c r="Q9" s="984"/>
      <c r="R9" s="984"/>
      <c r="S9" s="984" t="s">
        <v>505</v>
      </c>
      <c r="T9" s="984"/>
      <c r="U9" s="984"/>
      <c r="V9" s="984"/>
      <c r="W9" s="957" t="s">
        <v>506</v>
      </c>
      <c r="X9" s="957"/>
      <c r="Y9" s="957"/>
      <c r="Z9" s="957"/>
      <c r="AA9" s="957"/>
      <c r="AB9" s="957"/>
      <c r="AC9" s="957"/>
      <c r="AD9" s="957"/>
      <c r="AE9" s="957"/>
      <c r="AF9" s="957"/>
      <c r="AG9" s="957"/>
      <c r="AH9" s="957"/>
      <c r="AI9" s="957"/>
      <c r="AJ9" s="957"/>
      <c r="AK9" s="957"/>
      <c r="AL9" s="957"/>
      <c r="AM9" s="957"/>
      <c r="AN9" s="957"/>
      <c r="AO9" s="957"/>
      <c r="AP9" s="957"/>
    </row>
    <row r="10" spans="1:43" ht="24.05" customHeight="1">
      <c r="A10" s="983"/>
      <c r="B10" s="972"/>
      <c r="C10" s="958" t="s">
        <v>507</v>
      </c>
      <c r="D10" s="958"/>
      <c r="E10" s="958" t="s">
        <v>508</v>
      </c>
      <c r="F10" s="958"/>
      <c r="G10" s="958" t="s">
        <v>95</v>
      </c>
      <c r="H10" s="958"/>
      <c r="I10" s="958" t="s">
        <v>509</v>
      </c>
      <c r="J10" s="958"/>
      <c r="K10" s="958" t="s">
        <v>510</v>
      </c>
      <c r="L10" s="958"/>
      <c r="M10" s="958" t="s">
        <v>511</v>
      </c>
      <c r="N10" s="958"/>
      <c r="O10" s="984"/>
      <c r="P10" s="984"/>
      <c r="Q10" s="984"/>
      <c r="R10" s="984"/>
      <c r="S10" s="984"/>
      <c r="T10" s="984"/>
      <c r="U10" s="984"/>
      <c r="V10" s="984"/>
      <c r="W10" s="958" t="s">
        <v>575</v>
      </c>
      <c r="X10" s="958"/>
      <c r="Y10" s="958"/>
      <c r="Z10" s="958"/>
      <c r="AA10" s="958"/>
      <c r="AB10" s="958" t="s">
        <v>576</v>
      </c>
      <c r="AC10" s="958"/>
      <c r="AD10" s="958"/>
      <c r="AE10" s="958"/>
      <c r="AF10" s="958"/>
      <c r="AG10" s="958" t="s">
        <v>577</v>
      </c>
      <c r="AH10" s="958"/>
      <c r="AI10" s="958"/>
      <c r="AJ10" s="958"/>
      <c r="AK10" s="958"/>
      <c r="AL10" s="960" t="s">
        <v>275</v>
      </c>
      <c r="AM10" s="960"/>
      <c r="AN10" s="960"/>
      <c r="AO10" s="960"/>
      <c r="AP10" s="960"/>
    </row>
    <row r="11" spans="1:43" ht="23.4" customHeight="1">
      <c r="A11" s="317" t="s">
        <v>578</v>
      </c>
      <c r="B11" s="447" t="s">
        <v>1259</v>
      </c>
      <c r="C11" s="1009">
        <v>10</v>
      </c>
      <c r="D11" s="1009"/>
      <c r="E11" s="1009" t="s">
        <v>49</v>
      </c>
      <c r="F11" s="1009"/>
      <c r="G11" s="1010">
        <f>SUM(C11:E11)</f>
        <v>10</v>
      </c>
      <c r="H11" s="1011"/>
      <c r="I11" s="1009">
        <v>3</v>
      </c>
      <c r="J11" s="1009"/>
      <c r="K11" s="1009">
        <v>2</v>
      </c>
      <c r="L11" s="1009"/>
      <c r="M11" s="1009" t="s">
        <v>49</v>
      </c>
      <c r="N11" s="1009"/>
      <c r="O11" s="1009">
        <v>4416</v>
      </c>
      <c r="P11" s="1009"/>
      <c r="Q11" s="1009"/>
      <c r="R11" s="1009"/>
      <c r="S11" s="1009">
        <v>4735</v>
      </c>
      <c r="T11" s="1009"/>
      <c r="U11" s="1009"/>
      <c r="V11" s="1009"/>
      <c r="W11" s="1009">
        <v>25427</v>
      </c>
      <c r="X11" s="1009"/>
      <c r="Y11" s="1009"/>
      <c r="Z11" s="1009"/>
      <c r="AA11" s="1009"/>
      <c r="AB11" s="1009" t="s">
        <v>49</v>
      </c>
      <c r="AC11" s="1009"/>
      <c r="AD11" s="1009"/>
      <c r="AE11" s="1009"/>
      <c r="AF11" s="1009"/>
      <c r="AG11" s="1009" t="s">
        <v>49</v>
      </c>
      <c r="AH11" s="1009"/>
      <c r="AI11" s="1009"/>
      <c r="AJ11" s="1009"/>
      <c r="AK11" s="1009"/>
      <c r="AL11" s="1008" t="s">
        <v>49</v>
      </c>
      <c r="AM11" s="1008"/>
      <c r="AN11" s="1008"/>
      <c r="AO11" s="1008"/>
      <c r="AP11" s="1008"/>
    </row>
    <row r="12" spans="1:43" ht="23.4" customHeight="1">
      <c r="A12" s="318" t="s">
        <v>1934</v>
      </c>
      <c r="B12" s="448" t="s">
        <v>1265</v>
      </c>
      <c r="C12" s="1009"/>
      <c r="D12" s="1009"/>
      <c r="E12" s="1009"/>
      <c r="F12" s="1009"/>
      <c r="G12" s="1012"/>
      <c r="H12" s="1013"/>
      <c r="I12" s="1009"/>
      <c r="J12" s="1009"/>
      <c r="K12" s="1009"/>
      <c r="L12" s="1009"/>
      <c r="M12" s="1009"/>
      <c r="N12" s="1009"/>
      <c r="O12" s="1009"/>
      <c r="P12" s="1009"/>
      <c r="Q12" s="1009"/>
      <c r="R12" s="1009"/>
      <c r="S12" s="1009"/>
      <c r="T12" s="1009"/>
      <c r="U12" s="1009"/>
      <c r="V12" s="1009"/>
      <c r="W12" s="1009"/>
      <c r="X12" s="1009"/>
      <c r="Y12" s="1009"/>
      <c r="Z12" s="1009"/>
      <c r="AA12" s="1009"/>
      <c r="AB12" s="1009"/>
      <c r="AC12" s="1009"/>
      <c r="AD12" s="1009"/>
      <c r="AE12" s="1009"/>
      <c r="AF12" s="1009"/>
      <c r="AG12" s="1009"/>
      <c r="AH12" s="1009"/>
      <c r="AI12" s="1009"/>
      <c r="AJ12" s="1009"/>
      <c r="AK12" s="1009"/>
      <c r="AL12" s="1008"/>
      <c r="AM12" s="1008"/>
      <c r="AN12" s="1008"/>
      <c r="AO12" s="1008"/>
      <c r="AP12" s="1008"/>
    </row>
    <row r="13" spans="1:43" ht="23.4" customHeight="1">
      <c r="A13" s="317" t="s">
        <v>579</v>
      </c>
      <c r="B13" s="447" t="s">
        <v>1260</v>
      </c>
      <c r="C13" s="1009">
        <v>7</v>
      </c>
      <c r="D13" s="1009"/>
      <c r="E13" s="1009" t="s">
        <v>49</v>
      </c>
      <c r="F13" s="1009"/>
      <c r="G13" s="1009">
        <f>SUM(C13:E13)</f>
        <v>7</v>
      </c>
      <c r="H13" s="1009"/>
      <c r="I13" s="1009">
        <v>1</v>
      </c>
      <c r="J13" s="1009"/>
      <c r="K13" s="1009" t="s">
        <v>49</v>
      </c>
      <c r="L13" s="1009"/>
      <c r="M13" s="1009" t="s">
        <v>49</v>
      </c>
      <c r="N13" s="1009"/>
      <c r="O13" s="1009">
        <v>658</v>
      </c>
      <c r="P13" s="1009"/>
      <c r="Q13" s="1009"/>
      <c r="R13" s="1009"/>
      <c r="S13" s="1009" t="s">
        <v>233</v>
      </c>
      <c r="T13" s="1009"/>
      <c r="U13" s="1009"/>
      <c r="V13" s="1009"/>
      <c r="W13" s="1009" t="s">
        <v>49</v>
      </c>
      <c r="X13" s="1009"/>
      <c r="Y13" s="1009"/>
      <c r="Z13" s="1009"/>
      <c r="AA13" s="1009"/>
      <c r="AB13" s="1009" t="s">
        <v>49</v>
      </c>
      <c r="AC13" s="1009"/>
      <c r="AD13" s="1009"/>
      <c r="AE13" s="1009"/>
      <c r="AF13" s="1009"/>
      <c r="AG13" s="1009" t="s">
        <v>49</v>
      </c>
      <c r="AH13" s="1009"/>
      <c r="AI13" s="1009"/>
      <c r="AJ13" s="1009"/>
      <c r="AK13" s="1009"/>
      <c r="AL13" s="1008" t="s">
        <v>49</v>
      </c>
      <c r="AM13" s="1008"/>
      <c r="AN13" s="1008"/>
      <c r="AO13" s="1008"/>
      <c r="AP13" s="1008"/>
    </row>
    <row r="14" spans="1:43" ht="23.4" customHeight="1">
      <c r="A14" s="318" t="s">
        <v>1934</v>
      </c>
      <c r="B14" s="448" t="s">
        <v>1266</v>
      </c>
      <c r="C14" s="1009"/>
      <c r="D14" s="1009"/>
      <c r="E14" s="1009"/>
      <c r="F14" s="1009"/>
      <c r="G14" s="1009"/>
      <c r="H14" s="1009"/>
      <c r="I14" s="1009"/>
      <c r="J14" s="1009"/>
      <c r="K14" s="1009"/>
      <c r="L14" s="1009"/>
      <c r="M14" s="1009"/>
      <c r="N14" s="1009"/>
      <c r="O14" s="1009"/>
      <c r="P14" s="1009"/>
      <c r="Q14" s="1009"/>
      <c r="R14" s="1009"/>
      <c r="S14" s="1009"/>
      <c r="T14" s="1009"/>
      <c r="U14" s="1009"/>
      <c r="V14" s="1009"/>
      <c r="W14" s="1009"/>
      <c r="X14" s="1009"/>
      <c r="Y14" s="1009"/>
      <c r="Z14" s="1009"/>
      <c r="AA14" s="1009"/>
      <c r="AB14" s="1009"/>
      <c r="AC14" s="1009"/>
      <c r="AD14" s="1009"/>
      <c r="AE14" s="1009"/>
      <c r="AF14" s="1009"/>
      <c r="AG14" s="1009"/>
      <c r="AH14" s="1009"/>
      <c r="AI14" s="1009"/>
      <c r="AJ14" s="1009"/>
      <c r="AK14" s="1009"/>
      <c r="AL14" s="1008"/>
      <c r="AM14" s="1008"/>
      <c r="AN14" s="1008"/>
      <c r="AO14" s="1008"/>
      <c r="AP14" s="1008"/>
    </row>
    <row r="15" spans="1:43" ht="23.4" customHeight="1">
      <c r="A15" s="317" t="s">
        <v>1709</v>
      </c>
      <c r="B15" s="447" t="s">
        <v>1261</v>
      </c>
      <c r="C15" s="1009">
        <v>11</v>
      </c>
      <c r="D15" s="1009"/>
      <c r="E15" s="1009" t="s">
        <v>49</v>
      </c>
      <c r="F15" s="1009"/>
      <c r="G15" s="1009">
        <f>SUM(C15:E15)</f>
        <v>11</v>
      </c>
      <c r="H15" s="1009"/>
      <c r="I15" s="1009">
        <v>3</v>
      </c>
      <c r="J15" s="1009"/>
      <c r="K15" s="1009">
        <v>2</v>
      </c>
      <c r="L15" s="1009"/>
      <c r="M15" s="1009" t="s">
        <v>49</v>
      </c>
      <c r="N15" s="1009"/>
      <c r="O15" s="1009">
        <v>4800</v>
      </c>
      <c r="P15" s="1009"/>
      <c r="Q15" s="1009"/>
      <c r="R15" s="1009"/>
      <c r="S15" s="1009">
        <v>25798</v>
      </c>
      <c r="T15" s="1009"/>
      <c r="U15" s="1009"/>
      <c r="V15" s="1009"/>
      <c r="W15" s="1009">
        <v>57825</v>
      </c>
      <c r="X15" s="1009"/>
      <c r="Y15" s="1009"/>
      <c r="Z15" s="1009"/>
      <c r="AA15" s="1009"/>
      <c r="AB15" s="1009" t="s">
        <v>49</v>
      </c>
      <c r="AC15" s="1009"/>
      <c r="AD15" s="1009"/>
      <c r="AE15" s="1009"/>
      <c r="AF15" s="1009"/>
      <c r="AG15" s="1009" t="s">
        <v>49</v>
      </c>
      <c r="AH15" s="1009"/>
      <c r="AI15" s="1009"/>
      <c r="AJ15" s="1009"/>
      <c r="AK15" s="1009"/>
      <c r="AL15" s="1008" t="s">
        <v>49</v>
      </c>
      <c r="AM15" s="1008"/>
      <c r="AN15" s="1008"/>
      <c r="AO15" s="1008"/>
      <c r="AP15" s="1008"/>
    </row>
    <row r="16" spans="1:43" ht="23.4" customHeight="1">
      <c r="A16" s="318" t="s">
        <v>1934</v>
      </c>
      <c r="B16" s="448" t="s">
        <v>1267</v>
      </c>
      <c r="C16" s="1009"/>
      <c r="D16" s="1009"/>
      <c r="E16" s="1009"/>
      <c r="F16" s="1009"/>
      <c r="G16" s="1009"/>
      <c r="H16" s="1009"/>
      <c r="I16" s="1009"/>
      <c r="J16" s="1009"/>
      <c r="K16" s="1009"/>
      <c r="L16" s="1009"/>
      <c r="M16" s="1009"/>
      <c r="N16" s="1009"/>
      <c r="O16" s="1009"/>
      <c r="P16" s="1009"/>
      <c r="Q16" s="1009"/>
      <c r="R16" s="1009"/>
      <c r="S16" s="1009"/>
      <c r="T16" s="1009"/>
      <c r="U16" s="1009"/>
      <c r="V16" s="1009"/>
      <c r="W16" s="1009"/>
      <c r="X16" s="1009"/>
      <c r="Y16" s="1009"/>
      <c r="Z16" s="1009"/>
      <c r="AA16" s="1009"/>
      <c r="AB16" s="1009"/>
      <c r="AC16" s="1009"/>
      <c r="AD16" s="1009"/>
      <c r="AE16" s="1009"/>
      <c r="AF16" s="1009"/>
      <c r="AG16" s="1009"/>
      <c r="AH16" s="1009"/>
      <c r="AI16" s="1009"/>
      <c r="AJ16" s="1009"/>
      <c r="AK16" s="1009"/>
      <c r="AL16" s="1008"/>
      <c r="AM16" s="1008"/>
      <c r="AN16" s="1008"/>
      <c r="AO16" s="1008"/>
      <c r="AP16" s="1008"/>
    </row>
    <row r="17" spans="1:42" ht="23.4" customHeight="1">
      <c r="A17" s="317" t="s">
        <v>580</v>
      </c>
      <c r="B17" s="447" t="s">
        <v>1262</v>
      </c>
      <c r="C17" s="1009">
        <v>9</v>
      </c>
      <c r="D17" s="1009"/>
      <c r="E17" s="1009" t="s">
        <v>49</v>
      </c>
      <c r="F17" s="1009"/>
      <c r="G17" s="1009">
        <f>SUM(C17:E17)</f>
        <v>9</v>
      </c>
      <c r="H17" s="1009"/>
      <c r="I17" s="1009">
        <v>3</v>
      </c>
      <c r="J17" s="1009"/>
      <c r="K17" s="1009" t="s">
        <v>49</v>
      </c>
      <c r="L17" s="1009"/>
      <c r="M17" s="1009" t="s">
        <v>49</v>
      </c>
      <c r="N17" s="1009"/>
      <c r="O17" s="1009">
        <v>2572</v>
      </c>
      <c r="P17" s="1009"/>
      <c r="Q17" s="1009"/>
      <c r="R17" s="1009"/>
      <c r="S17" s="1009">
        <v>7180</v>
      </c>
      <c r="T17" s="1009"/>
      <c r="U17" s="1009"/>
      <c r="V17" s="1009"/>
      <c r="W17" s="1009">
        <v>59089</v>
      </c>
      <c r="X17" s="1009"/>
      <c r="Y17" s="1009"/>
      <c r="Z17" s="1009"/>
      <c r="AA17" s="1009"/>
      <c r="AB17" s="1009" t="s">
        <v>49</v>
      </c>
      <c r="AC17" s="1009"/>
      <c r="AD17" s="1009"/>
      <c r="AE17" s="1009"/>
      <c r="AF17" s="1009"/>
      <c r="AG17" s="1009" t="s">
        <v>49</v>
      </c>
      <c r="AH17" s="1009"/>
      <c r="AI17" s="1009"/>
      <c r="AJ17" s="1009"/>
      <c r="AK17" s="1009"/>
      <c r="AL17" s="1008" t="s">
        <v>49</v>
      </c>
      <c r="AM17" s="1008"/>
      <c r="AN17" s="1008"/>
      <c r="AO17" s="1008"/>
      <c r="AP17" s="1008"/>
    </row>
    <row r="18" spans="1:42" ht="23.4" customHeight="1">
      <c r="A18" s="318" t="s">
        <v>1934</v>
      </c>
      <c r="B18" s="448" t="s">
        <v>1268</v>
      </c>
      <c r="C18" s="1009"/>
      <c r="D18" s="1009"/>
      <c r="E18" s="1009"/>
      <c r="F18" s="1009"/>
      <c r="G18" s="1009"/>
      <c r="H18" s="1009"/>
      <c r="I18" s="1009"/>
      <c r="J18" s="1009"/>
      <c r="K18" s="1009"/>
      <c r="L18" s="1009"/>
      <c r="M18" s="1009"/>
      <c r="N18" s="1009"/>
      <c r="O18" s="1009"/>
      <c r="P18" s="1009"/>
      <c r="Q18" s="1009"/>
      <c r="R18" s="1009"/>
      <c r="S18" s="1009"/>
      <c r="T18" s="1009"/>
      <c r="U18" s="1009"/>
      <c r="V18" s="1009"/>
      <c r="W18" s="1009"/>
      <c r="X18" s="1009"/>
      <c r="Y18" s="1009"/>
      <c r="Z18" s="1009"/>
      <c r="AA18" s="1009"/>
      <c r="AB18" s="1009"/>
      <c r="AC18" s="1009"/>
      <c r="AD18" s="1009"/>
      <c r="AE18" s="1009"/>
      <c r="AF18" s="1009"/>
      <c r="AG18" s="1009"/>
      <c r="AH18" s="1009"/>
      <c r="AI18" s="1009"/>
      <c r="AJ18" s="1009"/>
      <c r="AK18" s="1009"/>
      <c r="AL18" s="1008"/>
      <c r="AM18" s="1008"/>
      <c r="AN18" s="1008"/>
      <c r="AO18" s="1008"/>
      <c r="AP18" s="1008"/>
    </row>
    <row r="19" spans="1:42" ht="23.4" customHeight="1">
      <c r="A19" s="317" t="s">
        <v>581</v>
      </c>
      <c r="B19" s="447" t="s">
        <v>1263</v>
      </c>
      <c r="C19" s="1009">
        <v>88</v>
      </c>
      <c r="D19" s="1009"/>
      <c r="E19" s="1009" t="s">
        <v>49</v>
      </c>
      <c r="F19" s="1009"/>
      <c r="G19" s="1009">
        <f>SUM(C19:E19)</f>
        <v>88</v>
      </c>
      <c r="H19" s="1009"/>
      <c r="I19" s="1009">
        <v>7</v>
      </c>
      <c r="J19" s="1009"/>
      <c r="K19" s="1009">
        <v>3</v>
      </c>
      <c r="L19" s="1009"/>
      <c r="M19" s="1009">
        <v>1</v>
      </c>
      <c r="N19" s="1009"/>
      <c r="O19" s="1009">
        <v>580</v>
      </c>
      <c r="P19" s="1009"/>
      <c r="Q19" s="1009"/>
      <c r="R19" s="1009"/>
      <c r="S19" s="1009">
        <v>10602</v>
      </c>
      <c r="T19" s="1009"/>
      <c r="U19" s="1009"/>
      <c r="V19" s="1009"/>
      <c r="W19" s="1009">
        <v>3153</v>
      </c>
      <c r="X19" s="1009"/>
      <c r="Y19" s="1009"/>
      <c r="Z19" s="1009"/>
      <c r="AA19" s="1009"/>
      <c r="AB19" s="1009" t="s">
        <v>49</v>
      </c>
      <c r="AC19" s="1009"/>
      <c r="AD19" s="1009"/>
      <c r="AE19" s="1009"/>
      <c r="AF19" s="1009"/>
      <c r="AG19" s="1009" t="s">
        <v>49</v>
      </c>
      <c r="AH19" s="1009"/>
      <c r="AI19" s="1009"/>
      <c r="AJ19" s="1009"/>
      <c r="AK19" s="1009"/>
      <c r="AL19" s="1008" t="s">
        <v>49</v>
      </c>
      <c r="AM19" s="1008"/>
      <c r="AN19" s="1008"/>
      <c r="AO19" s="1008"/>
      <c r="AP19" s="1008"/>
    </row>
    <row r="20" spans="1:42" ht="23.4" customHeight="1">
      <c r="A20" s="318" t="s">
        <v>1935</v>
      </c>
      <c r="B20" s="448" t="s">
        <v>1269</v>
      </c>
      <c r="C20" s="1009"/>
      <c r="D20" s="1009"/>
      <c r="E20" s="1009"/>
      <c r="F20" s="1009"/>
      <c r="G20" s="1009"/>
      <c r="H20" s="1009"/>
      <c r="I20" s="1009"/>
      <c r="J20" s="1009"/>
      <c r="K20" s="1009"/>
      <c r="L20" s="1009"/>
      <c r="M20" s="1009"/>
      <c r="N20" s="1009"/>
      <c r="O20" s="1009"/>
      <c r="P20" s="1009"/>
      <c r="Q20" s="1009"/>
      <c r="R20" s="1009"/>
      <c r="S20" s="1009"/>
      <c r="T20" s="1009"/>
      <c r="U20" s="1009"/>
      <c r="V20" s="1009"/>
      <c r="W20" s="1009"/>
      <c r="X20" s="1009"/>
      <c r="Y20" s="1009"/>
      <c r="Z20" s="1009"/>
      <c r="AA20" s="1009"/>
      <c r="AB20" s="1009"/>
      <c r="AC20" s="1009"/>
      <c r="AD20" s="1009"/>
      <c r="AE20" s="1009"/>
      <c r="AF20" s="1009"/>
      <c r="AG20" s="1009"/>
      <c r="AH20" s="1009"/>
      <c r="AI20" s="1009"/>
      <c r="AJ20" s="1009"/>
      <c r="AK20" s="1009"/>
      <c r="AL20" s="1008"/>
      <c r="AM20" s="1008"/>
      <c r="AN20" s="1008"/>
      <c r="AO20" s="1008"/>
      <c r="AP20" s="1008"/>
    </row>
    <row r="21" spans="1:42" ht="23.4" customHeight="1">
      <c r="A21" s="317" t="s">
        <v>582</v>
      </c>
      <c r="B21" s="447" t="s">
        <v>1264</v>
      </c>
      <c r="C21" s="1009">
        <v>8</v>
      </c>
      <c r="D21" s="1009"/>
      <c r="E21" s="1009" t="s">
        <v>49</v>
      </c>
      <c r="F21" s="1009"/>
      <c r="G21" s="1009">
        <f>SUM(C21:E21)</f>
        <v>8</v>
      </c>
      <c r="H21" s="1009"/>
      <c r="I21" s="1009">
        <v>3</v>
      </c>
      <c r="J21" s="1009"/>
      <c r="K21" s="1009">
        <v>2</v>
      </c>
      <c r="L21" s="1009"/>
      <c r="M21" s="1009" t="s">
        <v>49</v>
      </c>
      <c r="N21" s="1009"/>
      <c r="O21" s="1009">
        <v>345</v>
      </c>
      <c r="P21" s="1009"/>
      <c r="Q21" s="1009"/>
      <c r="R21" s="1009"/>
      <c r="S21" s="1009">
        <v>700</v>
      </c>
      <c r="T21" s="1009"/>
      <c r="U21" s="1009"/>
      <c r="V21" s="1009"/>
      <c r="W21" s="1009">
        <v>512</v>
      </c>
      <c r="X21" s="1009"/>
      <c r="Y21" s="1009"/>
      <c r="Z21" s="1009"/>
      <c r="AA21" s="1009"/>
      <c r="AB21" s="1009" t="s">
        <v>49</v>
      </c>
      <c r="AC21" s="1009"/>
      <c r="AD21" s="1009"/>
      <c r="AE21" s="1009"/>
      <c r="AF21" s="1009"/>
      <c r="AG21" s="1009" t="s">
        <v>49</v>
      </c>
      <c r="AH21" s="1009"/>
      <c r="AI21" s="1009"/>
      <c r="AJ21" s="1009"/>
      <c r="AK21" s="1009"/>
      <c r="AL21" s="1008" t="s">
        <v>49</v>
      </c>
      <c r="AM21" s="1008"/>
      <c r="AN21" s="1008"/>
      <c r="AO21" s="1008"/>
      <c r="AP21" s="1008"/>
    </row>
    <row r="22" spans="1:42" ht="23.4" customHeight="1">
      <c r="A22" s="318" t="s">
        <v>1936</v>
      </c>
      <c r="B22" s="448" t="s">
        <v>1270</v>
      </c>
      <c r="C22" s="1009"/>
      <c r="D22" s="1009"/>
      <c r="E22" s="1009"/>
      <c r="F22" s="1009"/>
      <c r="G22" s="1009"/>
      <c r="H22" s="1009"/>
      <c r="I22" s="1009"/>
      <c r="J22" s="1009"/>
      <c r="K22" s="1009"/>
      <c r="L22" s="1009"/>
      <c r="M22" s="1009"/>
      <c r="N22" s="1009"/>
      <c r="O22" s="1009"/>
      <c r="P22" s="1009"/>
      <c r="Q22" s="1009"/>
      <c r="R22" s="1009"/>
      <c r="S22" s="1009"/>
      <c r="T22" s="1009"/>
      <c r="U22" s="1009"/>
      <c r="V22" s="1009"/>
      <c r="W22" s="1009"/>
      <c r="X22" s="1009"/>
      <c r="Y22" s="1009"/>
      <c r="Z22" s="1009"/>
      <c r="AA22" s="1009"/>
      <c r="AB22" s="1009"/>
      <c r="AC22" s="1009"/>
      <c r="AD22" s="1009"/>
      <c r="AE22" s="1009"/>
      <c r="AF22" s="1009"/>
      <c r="AG22" s="1009"/>
      <c r="AH22" s="1009"/>
      <c r="AI22" s="1009"/>
      <c r="AJ22" s="1009"/>
      <c r="AK22" s="1009"/>
      <c r="AL22" s="1008"/>
      <c r="AM22" s="1008"/>
      <c r="AN22" s="1008"/>
      <c r="AO22" s="1008"/>
      <c r="AP22" s="1008"/>
    </row>
    <row r="23" spans="1:42" ht="23.4" customHeight="1">
      <c r="A23" s="317" t="s">
        <v>583</v>
      </c>
      <c r="B23" s="449" t="s">
        <v>1648</v>
      </c>
      <c r="C23" s="1009">
        <v>35</v>
      </c>
      <c r="D23" s="1009"/>
      <c r="E23" s="1009" t="s">
        <v>49</v>
      </c>
      <c r="F23" s="1009"/>
      <c r="G23" s="1009">
        <f>SUM(C23:E23)</f>
        <v>35</v>
      </c>
      <c r="H23" s="1009"/>
      <c r="I23" s="1009">
        <v>7</v>
      </c>
      <c r="J23" s="1009"/>
      <c r="K23" s="1009">
        <v>2</v>
      </c>
      <c r="L23" s="1009"/>
      <c r="M23" s="1009">
        <v>1</v>
      </c>
      <c r="N23" s="1009"/>
      <c r="O23" s="1009">
        <v>2940</v>
      </c>
      <c r="P23" s="1009"/>
      <c r="Q23" s="1009"/>
      <c r="R23" s="1009"/>
      <c r="S23" s="1009">
        <v>109326</v>
      </c>
      <c r="T23" s="1009"/>
      <c r="U23" s="1009"/>
      <c r="V23" s="1009"/>
      <c r="W23" s="1009">
        <v>2425</v>
      </c>
      <c r="X23" s="1009"/>
      <c r="Y23" s="1009"/>
      <c r="Z23" s="1009"/>
      <c r="AA23" s="1009"/>
      <c r="AB23" s="1009" t="s">
        <v>49</v>
      </c>
      <c r="AC23" s="1009"/>
      <c r="AD23" s="1009"/>
      <c r="AE23" s="1009"/>
      <c r="AF23" s="1009"/>
      <c r="AG23" s="1009" t="s">
        <v>49</v>
      </c>
      <c r="AH23" s="1009"/>
      <c r="AI23" s="1009"/>
      <c r="AJ23" s="1009"/>
      <c r="AK23" s="1009"/>
      <c r="AL23" s="1008" t="s">
        <v>49</v>
      </c>
      <c r="AM23" s="1008"/>
      <c r="AN23" s="1008"/>
      <c r="AO23" s="1008"/>
      <c r="AP23" s="1008"/>
    </row>
    <row r="24" spans="1:42" ht="23.4" customHeight="1">
      <c r="A24" s="318" t="s">
        <v>1937</v>
      </c>
      <c r="B24" s="448" t="s">
        <v>1271</v>
      </c>
      <c r="C24" s="1009"/>
      <c r="D24" s="1009"/>
      <c r="E24" s="1009"/>
      <c r="F24" s="1009"/>
      <c r="G24" s="1009"/>
      <c r="H24" s="1009"/>
      <c r="I24" s="1009"/>
      <c r="J24" s="1009"/>
      <c r="K24" s="1009"/>
      <c r="L24" s="1009"/>
      <c r="M24" s="1009"/>
      <c r="N24" s="1009"/>
      <c r="O24" s="1009"/>
      <c r="P24" s="1009"/>
      <c r="Q24" s="1009"/>
      <c r="R24" s="1009"/>
      <c r="S24" s="1009"/>
      <c r="T24" s="1009"/>
      <c r="U24" s="1009"/>
      <c r="V24" s="1009"/>
      <c r="W24" s="1009"/>
      <c r="X24" s="1009"/>
      <c r="Y24" s="1009"/>
      <c r="Z24" s="1009"/>
      <c r="AA24" s="1009"/>
      <c r="AB24" s="1009"/>
      <c r="AC24" s="1009"/>
      <c r="AD24" s="1009"/>
      <c r="AE24" s="1009"/>
      <c r="AF24" s="1009"/>
      <c r="AG24" s="1009"/>
      <c r="AH24" s="1009"/>
      <c r="AI24" s="1009"/>
      <c r="AJ24" s="1009"/>
      <c r="AK24" s="1009"/>
      <c r="AL24" s="1008"/>
      <c r="AM24" s="1008"/>
      <c r="AN24" s="1008"/>
      <c r="AO24" s="1008"/>
      <c r="AP24" s="1008"/>
    </row>
    <row r="25" spans="1:42" ht="23.4" customHeight="1">
      <c r="A25" s="317" t="s">
        <v>313</v>
      </c>
      <c r="B25" s="447" t="s">
        <v>1647</v>
      </c>
      <c r="C25" s="1006">
        <v>9</v>
      </c>
      <c r="D25" s="1006"/>
      <c r="E25" s="1006" t="s">
        <v>49</v>
      </c>
      <c r="F25" s="1006"/>
      <c r="G25" s="1006">
        <f>SUM(C25:E25)</f>
        <v>9</v>
      </c>
      <c r="H25" s="1006"/>
      <c r="I25" s="1006">
        <v>5</v>
      </c>
      <c r="J25" s="1006"/>
      <c r="K25" s="1006">
        <v>1</v>
      </c>
      <c r="L25" s="1006"/>
      <c r="M25" s="1006" t="s">
        <v>49</v>
      </c>
      <c r="N25" s="1006"/>
      <c r="O25" s="1006">
        <v>1740</v>
      </c>
      <c r="P25" s="1006"/>
      <c r="Q25" s="1006"/>
      <c r="R25" s="1006"/>
      <c r="S25" s="1006">
        <v>6780</v>
      </c>
      <c r="T25" s="1006"/>
      <c r="U25" s="1006"/>
      <c r="V25" s="1006"/>
      <c r="W25" s="1006">
        <v>569</v>
      </c>
      <c r="X25" s="1006"/>
      <c r="Y25" s="1006"/>
      <c r="Z25" s="1006"/>
      <c r="AA25" s="1006"/>
      <c r="AB25" s="1006" t="s">
        <v>49</v>
      </c>
      <c r="AC25" s="1006"/>
      <c r="AD25" s="1006"/>
      <c r="AE25" s="1006"/>
      <c r="AF25" s="1006"/>
      <c r="AG25" s="1006" t="s">
        <v>49</v>
      </c>
      <c r="AH25" s="1006"/>
      <c r="AI25" s="1006"/>
      <c r="AJ25" s="1006"/>
      <c r="AK25" s="1006"/>
      <c r="AL25" s="1007" t="s">
        <v>49</v>
      </c>
      <c r="AM25" s="1007"/>
      <c r="AN25" s="1007"/>
      <c r="AO25" s="1007"/>
      <c r="AP25" s="1007"/>
    </row>
    <row r="26" spans="1:42" ht="23.4" customHeight="1">
      <c r="A26" s="319" t="s">
        <v>1938</v>
      </c>
      <c r="B26" s="450" t="s">
        <v>1649</v>
      </c>
      <c r="C26" s="1006"/>
      <c r="D26" s="1006"/>
      <c r="E26" s="1006"/>
      <c r="F26" s="1006"/>
      <c r="G26" s="1006"/>
      <c r="H26" s="1006"/>
      <c r="I26" s="1006"/>
      <c r="J26" s="1006"/>
      <c r="K26" s="1006"/>
      <c r="L26" s="1006"/>
      <c r="M26" s="1006"/>
      <c r="N26" s="1006"/>
      <c r="O26" s="1006"/>
      <c r="P26" s="1006"/>
      <c r="Q26" s="1006"/>
      <c r="R26" s="1006"/>
      <c r="S26" s="1006"/>
      <c r="T26" s="1006"/>
      <c r="U26" s="1006"/>
      <c r="V26" s="1006"/>
      <c r="W26" s="1006"/>
      <c r="X26" s="1006"/>
      <c r="Y26" s="1006"/>
      <c r="Z26" s="1006"/>
      <c r="AA26" s="1006"/>
      <c r="AB26" s="1006"/>
      <c r="AC26" s="1006"/>
      <c r="AD26" s="1006"/>
      <c r="AE26" s="1006"/>
      <c r="AF26" s="1006"/>
      <c r="AG26" s="1006"/>
      <c r="AH26" s="1006"/>
      <c r="AI26" s="1006"/>
      <c r="AJ26" s="1006"/>
      <c r="AK26" s="1006"/>
      <c r="AL26" s="1007"/>
      <c r="AM26" s="1007"/>
      <c r="AN26" s="1007"/>
      <c r="AO26" s="1007"/>
      <c r="AP26" s="1007"/>
    </row>
    <row r="27" spans="1:42" ht="24.05" customHeight="1">
      <c r="G27" s="1000"/>
      <c r="H27" s="1000"/>
      <c r="AD27" s="1000" t="s">
        <v>584</v>
      </c>
      <c r="AE27" s="1000"/>
      <c r="AF27" s="1000"/>
      <c r="AG27" s="1000"/>
      <c r="AH27" s="1000"/>
      <c r="AI27" s="1000"/>
      <c r="AJ27" s="1000"/>
      <c r="AK27" s="1000"/>
      <c r="AL27" s="1000"/>
      <c r="AM27" s="1000"/>
      <c r="AN27" s="1000"/>
      <c r="AO27" s="1000"/>
      <c r="AP27" s="1000"/>
    </row>
    <row r="28" spans="1:42" ht="20.95" customHeight="1"/>
    <row r="29" spans="1:42" ht="20.95" customHeight="1"/>
  </sheetData>
  <sheetProtection selectLockedCells="1" selectUnlockedCells="1"/>
  <mergeCells count="150">
    <mergeCell ref="A1:L1"/>
    <mergeCell ref="AA2:AQ2"/>
    <mergeCell ref="A3:A4"/>
    <mergeCell ref="B3:B4"/>
    <mergeCell ref="C3:J4"/>
    <mergeCell ref="K3:P3"/>
    <mergeCell ref="Q3:V3"/>
    <mergeCell ref="W3:AA4"/>
    <mergeCell ref="AB3:AQ3"/>
    <mergeCell ref="K4:L4"/>
    <mergeCell ref="AE4:AG4"/>
    <mergeCell ref="AH4:AK4"/>
    <mergeCell ref="AL4:AN4"/>
    <mergeCell ref="AO4:AQ4"/>
    <mergeCell ref="U4:V4"/>
    <mergeCell ref="AB4:AD4"/>
    <mergeCell ref="M10:N10"/>
    <mergeCell ref="C5:J6"/>
    <mergeCell ref="K5:L6"/>
    <mergeCell ref="M5:N6"/>
    <mergeCell ref="O5:P6"/>
    <mergeCell ref="Q5:R6"/>
    <mergeCell ref="S5:T6"/>
    <mergeCell ref="M4:N4"/>
    <mergeCell ref="O4:P4"/>
    <mergeCell ref="Q4:R4"/>
    <mergeCell ref="S4:T4"/>
    <mergeCell ref="C10:D10"/>
    <mergeCell ref="E10:F10"/>
    <mergeCell ref="G10:H10"/>
    <mergeCell ref="I10:J10"/>
    <mergeCell ref="K10:L10"/>
    <mergeCell ref="A8:L8"/>
    <mergeCell ref="A9:A10"/>
    <mergeCell ref="B9:B10"/>
    <mergeCell ref="C9:H9"/>
    <mergeCell ref="I9:N9"/>
    <mergeCell ref="O9:R10"/>
    <mergeCell ref="S9:V10"/>
    <mergeCell ref="W9:AP9"/>
    <mergeCell ref="U5:V6"/>
    <mergeCell ref="W5:AA6"/>
    <mergeCell ref="AB5:AD6"/>
    <mergeCell ref="AE5:AG6"/>
    <mergeCell ref="AH5:AK6"/>
    <mergeCell ref="AL5:AN6"/>
    <mergeCell ref="W10:AA10"/>
    <mergeCell ref="AB10:AF10"/>
    <mergeCell ref="AG10:AK10"/>
    <mergeCell ref="AL10:AP10"/>
    <mergeCell ref="AO5:AQ6"/>
    <mergeCell ref="Z8:AP8"/>
    <mergeCell ref="AL11:AP12"/>
    <mergeCell ref="C13:D14"/>
    <mergeCell ref="E13:F14"/>
    <mergeCell ref="G13:H14"/>
    <mergeCell ref="I13:J14"/>
    <mergeCell ref="K13:L14"/>
    <mergeCell ref="M13:N14"/>
    <mergeCell ref="O13:R14"/>
    <mergeCell ref="S13:V14"/>
    <mergeCell ref="M11:N12"/>
    <mergeCell ref="O11:R12"/>
    <mergeCell ref="S11:V12"/>
    <mergeCell ref="W11:AA12"/>
    <mergeCell ref="AB11:AF12"/>
    <mergeCell ref="AG11:AK12"/>
    <mergeCell ref="W13:AA14"/>
    <mergeCell ref="AB13:AF14"/>
    <mergeCell ref="AG13:AK14"/>
    <mergeCell ref="AL13:AP14"/>
    <mergeCell ref="C11:D12"/>
    <mergeCell ref="E11:F12"/>
    <mergeCell ref="G11:H12"/>
    <mergeCell ref="I11:J12"/>
    <mergeCell ref="K11:L12"/>
    <mergeCell ref="C15:D16"/>
    <mergeCell ref="E15:F16"/>
    <mergeCell ref="G15:H16"/>
    <mergeCell ref="I15:J16"/>
    <mergeCell ref="K15:L16"/>
    <mergeCell ref="AL15:AP16"/>
    <mergeCell ref="C17:D18"/>
    <mergeCell ref="E17:F18"/>
    <mergeCell ref="G17:H18"/>
    <mergeCell ref="I17:J18"/>
    <mergeCell ref="K17:L18"/>
    <mergeCell ref="M17:N18"/>
    <mergeCell ref="O17:R18"/>
    <mergeCell ref="S17:V18"/>
    <mergeCell ref="M15:N16"/>
    <mergeCell ref="O15:R16"/>
    <mergeCell ref="S15:V16"/>
    <mergeCell ref="W15:AA16"/>
    <mergeCell ref="AB15:AF16"/>
    <mergeCell ref="AG15:AK16"/>
    <mergeCell ref="W17:AA18"/>
    <mergeCell ref="AB17:AF18"/>
    <mergeCell ref="AG17:AK18"/>
    <mergeCell ref="AL17:AP18"/>
    <mergeCell ref="C19:D20"/>
    <mergeCell ref="E19:F20"/>
    <mergeCell ref="G19:H20"/>
    <mergeCell ref="I19:J20"/>
    <mergeCell ref="K19:L20"/>
    <mergeCell ref="AL19:AP20"/>
    <mergeCell ref="M19:N20"/>
    <mergeCell ref="O19:R20"/>
    <mergeCell ref="S19:V20"/>
    <mergeCell ref="W19:AA20"/>
    <mergeCell ref="AB19:AF20"/>
    <mergeCell ref="AG19:AK20"/>
    <mergeCell ref="W21:AA22"/>
    <mergeCell ref="AB21:AF22"/>
    <mergeCell ref="AG21:AK22"/>
    <mergeCell ref="AL21:AP22"/>
    <mergeCell ref="C23:D24"/>
    <mergeCell ref="E23:F24"/>
    <mergeCell ref="G23:H24"/>
    <mergeCell ref="I23:J24"/>
    <mergeCell ref="K23:L24"/>
    <mergeCell ref="C21:D22"/>
    <mergeCell ref="E21:F22"/>
    <mergeCell ref="G21:H22"/>
    <mergeCell ref="I21:J22"/>
    <mergeCell ref="K21:L22"/>
    <mergeCell ref="M21:N22"/>
    <mergeCell ref="O21:R22"/>
    <mergeCell ref="S21:V22"/>
    <mergeCell ref="W25:AA26"/>
    <mergeCell ref="AB25:AF26"/>
    <mergeCell ref="AG25:AK26"/>
    <mergeCell ref="AL25:AP26"/>
    <mergeCell ref="G27:H27"/>
    <mergeCell ref="AD27:AP27"/>
    <mergeCell ref="AL23:AP24"/>
    <mergeCell ref="C25:D26"/>
    <mergeCell ref="E25:F26"/>
    <mergeCell ref="G25:H26"/>
    <mergeCell ref="I25:J26"/>
    <mergeCell ref="K25:L26"/>
    <mergeCell ref="M25:N26"/>
    <mergeCell ref="O25:R26"/>
    <mergeCell ref="S25:V26"/>
    <mergeCell ref="M23:N24"/>
    <mergeCell ref="O23:R24"/>
    <mergeCell ref="S23:V24"/>
    <mergeCell ref="W23:AA24"/>
    <mergeCell ref="AB23:AF24"/>
    <mergeCell ref="AG23:AK24"/>
  </mergeCells>
  <phoneticPr fontId="4"/>
  <pageMargins left="0.78740157480314965" right="0.39370078740157483" top="0.39370078740157483" bottom="0.39370078740157483" header="0" footer="0"/>
  <pageSetup paperSize="9" scale="89" firstPageNumber="0" orientation="landscape" horizontalDpi="300" verticalDpi="300" r:id="rId1"/>
  <headerFooter scaleWithDoc="0" alignWithMargins="0">
    <oddFooter>&amp;C&amp;"ＭＳ 明朝,標準"－３１－</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4">
    <pageSetUpPr fitToPage="1"/>
  </sheetPr>
  <dimension ref="A1:BG42"/>
  <sheetViews>
    <sheetView view="pageLayout" zoomScaleNormal="100" workbookViewId="0">
      <selection activeCell="O25" sqref="O25:R25"/>
    </sheetView>
  </sheetViews>
  <sheetFormatPr defaultColWidth="9" defaultRowHeight="14.4"/>
  <cols>
    <col min="1" max="1" width="1.6640625" style="295" customWidth="1"/>
    <col min="2" max="3" width="2.6640625" style="295" customWidth="1"/>
    <col min="4" max="4" width="1.6640625" style="295" customWidth="1"/>
    <col min="5" max="24" width="2.6640625" style="295" customWidth="1"/>
    <col min="25" max="25" width="3.6640625" style="295" customWidth="1"/>
    <col min="26" max="29" width="2.6640625" style="295" customWidth="1"/>
    <col min="30" max="32" width="3.109375" style="295" customWidth="1"/>
    <col min="33" max="33" width="2.77734375" style="295" customWidth="1"/>
    <col min="34" max="35" width="3.109375" style="295" customWidth="1"/>
    <col min="36" max="173" width="2.6640625" style="295" customWidth="1"/>
    <col min="174" max="255" width="9" style="295"/>
    <col min="256" max="256" width="1.6640625" style="295" customWidth="1"/>
    <col min="257" max="258" width="2.6640625" style="295" customWidth="1"/>
    <col min="259" max="259" width="1.6640625" style="295" customWidth="1"/>
    <col min="260" max="279" width="2.6640625" style="295" customWidth="1"/>
    <col min="280" max="280" width="3.6640625" style="295" customWidth="1"/>
    <col min="281" max="284" width="2.6640625" style="295" customWidth="1"/>
    <col min="285" max="287" width="3.109375" style="295" customWidth="1"/>
    <col min="288" max="288" width="2.77734375" style="295" customWidth="1"/>
    <col min="289" max="290" width="3.109375" style="295" customWidth="1"/>
    <col min="291" max="429" width="2.6640625" style="295" customWidth="1"/>
    <col min="430" max="511" width="9" style="295"/>
    <col min="512" max="512" width="1.6640625" style="295" customWidth="1"/>
    <col min="513" max="514" width="2.6640625" style="295" customWidth="1"/>
    <col min="515" max="515" width="1.6640625" style="295" customWidth="1"/>
    <col min="516" max="535" width="2.6640625" style="295" customWidth="1"/>
    <col min="536" max="536" width="3.6640625" style="295" customWidth="1"/>
    <col min="537" max="540" width="2.6640625" style="295" customWidth="1"/>
    <col min="541" max="543" width="3.109375" style="295" customWidth="1"/>
    <col min="544" max="544" width="2.77734375" style="295" customWidth="1"/>
    <col min="545" max="546" width="3.109375" style="295" customWidth="1"/>
    <col min="547" max="685" width="2.6640625" style="295" customWidth="1"/>
    <col min="686" max="767" width="9" style="295"/>
    <col min="768" max="768" width="1.6640625" style="295" customWidth="1"/>
    <col min="769" max="770" width="2.6640625" style="295" customWidth="1"/>
    <col min="771" max="771" width="1.6640625" style="295" customWidth="1"/>
    <col min="772" max="791" width="2.6640625" style="295" customWidth="1"/>
    <col min="792" max="792" width="3.6640625" style="295" customWidth="1"/>
    <col min="793" max="796" width="2.6640625" style="295" customWidth="1"/>
    <col min="797" max="799" width="3.109375" style="295" customWidth="1"/>
    <col min="800" max="800" width="2.77734375" style="295" customWidth="1"/>
    <col min="801" max="802" width="3.109375" style="295" customWidth="1"/>
    <col min="803" max="941" width="2.6640625" style="295" customWidth="1"/>
    <col min="942" max="1023" width="9" style="295"/>
    <col min="1024" max="1024" width="1.6640625" style="295" customWidth="1"/>
    <col min="1025" max="1026" width="2.6640625" style="295" customWidth="1"/>
    <col min="1027" max="1027" width="1.6640625" style="295" customWidth="1"/>
    <col min="1028" max="1047" width="2.6640625" style="295" customWidth="1"/>
    <col min="1048" max="1048" width="3.6640625" style="295" customWidth="1"/>
    <col min="1049" max="1052" width="2.6640625" style="295" customWidth="1"/>
    <col min="1053" max="1055" width="3.109375" style="295" customWidth="1"/>
    <col min="1056" max="1056" width="2.77734375" style="295" customWidth="1"/>
    <col min="1057" max="1058" width="3.109375" style="295" customWidth="1"/>
    <col min="1059" max="1197" width="2.6640625" style="295" customWidth="1"/>
    <col min="1198" max="1279" width="9" style="295"/>
    <col min="1280" max="1280" width="1.6640625" style="295" customWidth="1"/>
    <col min="1281" max="1282" width="2.6640625" style="295" customWidth="1"/>
    <col min="1283" max="1283" width="1.6640625" style="295" customWidth="1"/>
    <col min="1284" max="1303" width="2.6640625" style="295" customWidth="1"/>
    <col min="1304" max="1304" width="3.6640625" style="295" customWidth="1"/>
    <col min="1305" max="1308" width="2.6640625" style="295" customWidth="1"/>
    <col min="1309" max="1311" width="3.109375" style="295" customWidth="1"/>
    <col min="1312" max="1312" width="2.77734375" style="295" customWidth="1"/>
    <col min="1313" max="1314" width="3.109375" style="295" customWidth="1"/>
    <col min="1315" max="1453" width="2.6640625" style="295" customWidth="1"/>
    <col min="1454" max="1535" width="9" style="295"/>
    <col min="1536" max="1536" width="1.6640625" style="295" customWidth="1"/>
    <col min="1537" max="1538" width="2.6640625" style="295" customWidth="1"/>
    <col min="1539" max="1539" width="1.6640625" style="295" customWidth="1"/>
    <col min="1540" max="1559" width="2.6640625" style="295" customWidth="1"/>
    <col min="1560" max="1560" width="3.6640625" style="295" customWidth="1"/>
    <col min="1561" max="1564" width="2.6640625" style="295" customWidth="1"/>
    <col min="1565" max="1567" width="3.109375" style="295" customWidth="1"/>
    <col min="1568" max="1568" width="2.77734375" style="295" customWidth="1"/>
    <col min="1569" max="1570" width="3.109375" style="295" customWidth="1"/>
    <col min="1571" max="1709" width="2.6640625" style="295" customWidth="1"/>
    <col min="1710" max="1791" width="9" style="295"/>
    <col min="1792" max="1792" width="1.6640625" style="295" customWidth="1"/>
    <col min="1793" max="1794" width="2.6640625" style="295" customWidth="1"/>
    <col min="1795" max="1795" width="1.6640625" style="295" customWidth="1"/>
    <col min="1796" max="1815" width="2.6640625" style="295" customWidth="1"/>
    <col min="1816" max="1816" width="3.6640625" style="295" customWidth="1"/>
    <col min="1817" max="1820" width="2.6640625" style="295" customWidth="1"/>
    <col min="1821" max="1823" width="3.109375" style="295" customWidth="1"/>
    <col min="1824" max="1824" width="2.77734375" style="295" customWidth="1"/>
    <col min="1825" max="1826" width="3.109375" style="295" customWidth="1"/>
    <col min="1827" max="1965" width="2.6640625" style="295" customWidth="1"/>
    <col min="1966" max="2047" width="9" style="295"/>
    <col min="2048" max="2048" width="1.6640625" style="295" customWidth="1"/>
    <col min="2049" max="2050" width="2.6640625" style="295" customWidth="1"/>
    <col min="2051" max="2051" width="1.6640625" style="295" customWidth="1"/>
    <col min="2052" max="2071" width="2.6640625" style="295" customWidth="1"/>
    <col min="2072" max="2072" width="3.6640625" style="295" customWidth="1"/>
    <col min="2073" max="2076" width="2.6640625" style="295" customWidth="1"/>
    <col min="2077" max="2079" width="3.109375" style="295" customWidth="1"/>
    <col min="2080" max="2080" width="2.77734375" style="295" customWidth="1"/>
    <col min="2081" max="2082" width="3.109375" style="295" customWidth="1"/>
    <col min="2083" max="2221" width="2.6640625" style="295" customWidth="1"/>
    <col min="2222" max="2303" width="9" style="295"/>
    <col min="2304" max="2304" width="1.6640625" style="295" customWidth="1"/>
    <col min="2305" max="2306" width="2.6640625" style="295" customWidth="1"/>
    <col min="2307" max="2307" width="1.6640625" style="295" customWidth="1"/>
    <col min="2308" max="2327" width="2.6640625" style="295" customWidth="1"/>
    <col min="2328" max="2328" width="3.6640625" style="295" customWidth="1"/>
    <col min="2329" max="2332" width="2.6640625" style="295" customWidth="1"/>
    <col min="2333" max="2335" width="3.109375" style="295" customWidth="1"/>
    <col min="2336" max="2336" width="2.77734375" style="295" customWidth="1"/>
    <col min="2337" max="2338" width="3.109375" style="295" customWidth="1"/>
    <col min="2339" max="2477" width="2.6640625" style="295" customWidth="1"/>
    <col min="2478" max="2559" width="9" style="295"/>
    <col min="2560" max="2560" width="1.6640625" style="295" customWidth="1"/>
    <col min="2561" max="2562" width="2.6640625" style="295" customWidth="1"/>
    <col min="2563" max="2563" width="1.6640625" style="295" customWidth="1"/>
    <col min="2564" max="2583" width="2.6640625" style="295" customWidth="1"/>
    <col min="2584" max="2584" width="3.6640625" style="295" customWidth="1"/>
    <col min="2585" max="2588" width="2.6640625" style="295" customWidth="1"/>
    <col min="2589" max="2591" width="3.109375" style="295" customWidth="1"/>
    <col min="2592" max="2592" width="2.77734375" style="295" customWidth="1"/>
    <col min="2593" max="2594" width="3.109375" style="295" customWidth="1"/>
    <col min="2595" max="2733" width="2.6640625" style="295" customWidth="1"/>
    <col min="2734" max="2815" width="9" style="295"/>
    <col min="2816" max="2816" width="1.6640625" style="295" customWidth="1"/>
    <col min="2817" max="2818" width="2.6640625" style="295" customWidth="1"/>
    <col min="2819" max="2819" width="1.6640625" style="295" customWidth="1"/>
    <col min="2820" max="2839" width="2.6640625" style="295" customWidth="1"/>
    <col min="2840" max="2840" width="3.6640625" style="295" customWidth="1"/>
    <col min="2841" max="2844" width="2.6640625" style="295" customWidth="1"/>
    <col min="2845" max="2847" width="3.109375" style="295" customWidth="1"/>
    <col min="2848" max="2848" width="2.77734375" style="295" customWidth="1"/>
    <col min="2849" max="2850" width="3.109375" style="295" customWidth="1"/>
    <col min="2851" max="2989" width="2.6640625" style="295" customWidth="1"/>
    <col min="2990" max="3071" width="9" style="295"/>
    <col min="3072" max="3072" width="1.6640625" style="295" customWidth="1"/>
    <col min="3073" max="3074" width="2.6640625" style="295" customWidth="1"/>
    <col min="3075" max="3075" width="1.6640625" style="295" customWidth="1"/>
    <col min="3076" max="3095" width="2.6640625" style="295" customWidth="1"/>
    <col min="3096" max="3096" width="3.6640625" style="295" customWidth="1"/>
    <col min="3097" max="3100" width="2.6640625" style="295" customWidth="1"/>
    <col min="3101" max="3103" width="3.109375" style="295" customWidth="1"/>
    <col min="3104" max="3104" width="2.77734375" style="295" customWidth="1"/>
    <col min="3105" max="3106" width="3.109375" style="295" customWidth="1"/>
    <col min="3107" max="3245" width="2.6640625" style="295" customWidth="1"/>
    <col min="3246" max="3327" width="9" style="295"/>
    <col min="3328" max="3328" width="1.6640625" style="295" customWidth="1"/>
    <col min="3329" max="3330" width="2.6640625" style="295" customWidth="1"/>
    <col min="3331" max="3331" width="1.6640625" style="295" customWidth="1"/>
    <col min="3332" max="3351" width="2.6640625" style="295" customWidth="1"/>
    <col min="3352" max="3352" width="3.6640625" style="295" customWidth="1"/>
    <col min="3353" max="3356" width="2.6640625" style="295" customWidth="1"/>
    <col min="3357" max="3359" width="3.109375" style="295" customWidth="1"/>
    <col min="3360" max="3360" width="2.77734375" style="295" customWidth="1"/>
    <col min="3361" max="3362" width="3.109375" style="295" customWidth="1"/>
    <col min="3363" max="3501" width="2.6640625" style="295" customWidth="1"/>
    <col min="3502" max="3583" width="9" style="295"/>
    <col min="3584" max="3584" width="1.6640625" style="295" customWidth="1"/>
    <col min="3585" max="3586" width="2.6640625" style="295" customWidth="1"/>
    <col min="3587" max="3587" width="1.6640625" style="295" customWidth="1"/>
    <col min="3588" max="3607" width="2.6640625" style="295" customWidth="1"/>
    <col min="3608" max="3608" width="3.6640625" style="295" customWidth="1"/>
    <col min="3609" max="3612" width="2.6640625" style="295" customWidth="1"/>
    <col min="3613" max="3615" width="3.109375" style="295" customWidth="1"/>
    <col min="3616" max="3616" width="2.77734375" style="295" customWidth="1"/>
    <col min="3617" max="3618" width="3.109375" style="295" customWidth="1"/>
    <col min="3619" max="3757" width="2.6640625" style="295" customWidth="1"/>
    <col min="3758" max="3839" width="9" style="295"/>
    <col min="3840" max="3840" width="1.6640625" style="295" customWidth="1"/>
    <col min="3841" max="3842" width="2.6640625" style="295" customWidth="1"/>
    <col min="3843" max="3843" width="1.6640625" style="295" customWidth="1"/>
    <col min="3844" max="3863" width="2.6640625" style="295" customWidth="1"/>
    <col min="3864" max="3864" width="3.6640625" style="295" customWidth="1"/>
    <col min="3865" max="3868" width="2.6640625" style="295" customWidth="1"/>
    <col min="3869" max="3871" width="3.109375" style="295" customWidth="1"/>
    <col min="3872" max="3872" width="2.77734375" style="295" customWidth="1"/>
    <col min="3873" max="3874" width="3.109375" style="295" customWidth="1"/>
    <col min="3875" max="4013" width="2.6640625" style="295" customWidth="1"/>
    <col min="4014" max="4095" width="9" style="295"/>
    <col min="4096" max="4096" width="1.6640625" style="295" customWidth="1"/>
    <col min="4097" max="4098" width="2.6640625" style="295" customWidth="1"/>
    <col min="4099" max="4099" width="1.6640625" style="295" customWidth="1"/>
    <col min="4100" max="4119" width="2.6640625" style="295" customWidth="1"/>
    <col min="4120" max="4120" width="3.6640625" style="295" customWidth="1"/>
    <col min="4121" max="4124" width="2.6640625" style="295" customWidth="1"/>
    <col min="4125" max="4127" width="3.109375" style="295" customWidth="1"/>
    <col min="4128" max="4128" width="2.77734375" style="295" customWidth="1"/>
    <col min="4129" max="4130" width="3.109375" style="295" customWidth="1"/>
    <col min="4131" max="4269" width="2.6640625" style="295" customWidth="1"/>
    <col min="4270" max="4351" width="9" style="295"/>
    <col min="4352" max="4352" width="1.6640625" style="295" customWidth="1"/>
    <col min="4353" max="4354" width="2.6640625" style="295" customWidth="1"/>
    <col min="4355" max="4355" width="1.6640625" style="295" customWidth="1"/>
    <col min="4356" max="4375" width="2.6640625" style="295" customWidth="1"/>
    <col min="4376" max="4376" width="3.6640625" style="295" customWidth="1"/>
    <col min="4377" max="4380" width="2.6640625" style="295" customWidth="1"/>
    <col min="4381" max="4383" width="3.109375" style="295" customWidth="1"/>
    <col min="4384" max="4384" width="2.77734375" style="295" customWidth="1"/>
    <col min="4385" max="4386" width="3.109375" style="295" customWidth="1"/>
    <col min="4387" max="4525" width="2.6640625" style="295" customWidth="1"/>
    <col min="4526" max="4607" width="9" style="295"/>
    <col min="4608" max="4608" width="1.6640625" style="295" customWidth="1"/>
    <col min="4609" max="4610" width="2.6640625" style="295" customWidth="1"/>
    <col min="4611" max="4611" width="1.6640625" style="295" customWidth="1"/>
    <col min="4612" max="4631" width="2.6640625" style="295" customWidth="1"/>
    <col min="4632" max="4632" width="3.6640625" style="295" customWidth="1"/>
    <col min="4633" max="4636" width="2.6640625" style="295" customWidth="1"/>
    <col min="4637" max="4639" width="3.109375" style="295" customWidth="1"/>
    <col min="4640" max="4640" width="2.77734375" style="295" customWidth="1"/>
    <col min="4641" max="4642" width="3.109375" style="295" customWidth="1"/>
    <col min="4643" max="4781" width="2.6640625" style="295" customWidth="1"/>
    <col min="4782" max="4863" width="9" style="295"/>
    <col min="4864" max="4864" width="1.6640625" style="295" customWidth="1"/>
    <col min="4865" max="4866" width="2.6640625" style="295" customWidth="1"/>
    <col min="4867" max="4867" width="1.6640625" style="295" customWidth="1"/>
    <col min="4868" max="4887" width="2.6640625" style="295" customWidth="1"/>
    <col min="4888" max="4888" width="3.6640625" style="295" customWidth="1"/>
    <col min="4889" max="4892" width="2.6640625" style="295" customWidth="1"/>
    <col min="4893" max="4895" width="3.109375" style="295" customWidth="1"/>
    <col min="4896" max="4896" width="2.77734375" style="295" customWidth="1"/>
    <col min="4897" max="4898" width="3.109375" style="295" customWidth="1"/>
    <col min="4899" max="5037" width="2.6640625" style="295" customWidth="1"/>
    <col min="5038" max="5119" width="9" style="295"/>
    <col min="5120" max="5120" width="1.6640625" style="295" customWidth="1"/>
    <col min="5121" max="5122" width="2.6640625" style="295" customWidth="1"/>
    <col min="5123" max="5123" width="1.6640625" style="295" customWidth="1"/>
    <col min="5124" max="5143" width="2.6640625" style="295" customWidth="1"/>
    <col min="5144" max="5144" width="3.6640625" style="295" customWidth="1"/>
    <col min="5145" max="5148" width="2.6640625" style="295" customWidth="1"/>
    <col min="5149" max="5151" width="3.109375" style="295" customWidth="1"/>
    <col min="5152" max="5152" width="2.77734375" style="295" customWidth="1"/>
    <col min="5153" max="5154" width="3.109375" style="295" customWidth="1"/>
    <col min="5155" max="5293" width="2.6640625" style="295" customWidth="1"/>
    <col min="5294" max="5375" width="9" style="295"/>
    <col min="5376" max="5376" width="1.6640625" style="295" customWidth="1"/>
    <col min="5377" max="5378" width="2.6640625" style="295" customWidth="1"/>
    <col min="5379" max="5379" width="1.6640625" style="295" customWidth="1"/>
    <col min="5380" max="5399" width="2.6640625" style="295" customWidth="1"/>
    <col min="5400" max="5400" width="3.6640625" style="295" customWidth="1"/>
    <col min="5401" max="5404" width="2.6640625" style="295" customWidth="1"/>
    <col min="5405" max="5407" width="3.109375" style="295" customWidth="1"/>
    <col min="5408" max="5408" width="2.77734375" style="295" customWidth="1"/>
    <col min="5409" max="5410" width="3.109375" style="295" customWidth="1"/>
    <col min="5411" max="5549" width="2.6640625" style="295" customWidth="1"/>
    <col min="5550" max="5631" width="9" style="295"/>
    <col min="5632" max="5632" width="1.6640625" style="295" customWidth="1"/>
    <col min="5633" max="5634" width="2.6640625" style="295" customWidth="1"/>
    <col min="5635" max="5635" width="1.6640625" style="295" customWidth="1"/>
    <col min="5636" max="5655" width="2.6640625" style="295" customWidth="1"/>
    <col min="5656" max="5656" width="3.6640625" style="295" customWidth="1"/>
    <col min="5657" max="5660" width="2.6640625" style="295" customWidth="1"/>
    <col min="5661" max="5663" width="3.109375" style="295" customWidth="1"/>
    <col min="5664" max="5664" width="2.77734375" style="295" customWidth="1"/>
    <col min="5665" max="5666" width="3.109375" style="295" customWidth="1"/>
    <col min="5667" max="5805" width="2.6640625" style="295" customWidth="1"/>
    <col min="5806" max="5887" width="9" style="295"/>
    <col min="5888" max="5888" width="1.6640625" style="295" customWidth="1"/>
    <col min="5889" max="5890" width="2.6640625" style="295" customWidth="1"/>
    <col min="5891" max="5891" width="1.6640625" style="295" customWidth="1"/>
    <col min="5892" max="5911" width="2.6640625" style="295" customWidth="1"/>
    <col min="5912" max="5912" width="3.6640625" style="295" customWidth="1"/>
    <col min="5913" max="5916" width="2.6640625" style="295" customWidth="1"/>
    <col min="5917" max="5919" width="3.109375" style="295" customWidth="1"/>
    <col min="5920" max="5920" width="2.77734375" style="295" customWidth="1"/>
    <col min="5921" max="5922" width="3.109375" style="295" customWidth="1"/>
    <col min="5923" max="6061" width="2.6640625" style="295" customWidth="1"/>
    <col min="6062" max="6143" width="9" style="295"/>
    <col min="6144" max="6144" width="1.6640625" style="295" customWidth="1"/>
    <col min="6145" max="6146" width="2.6640625" style="295" customWidth="1"/>
    <col min="6147" max="6147" width="1.6640625" style="295" customWidth="1"/>
    <col min="6148" max="6167" width="2.6640625" style="295" customWidth="1"/>
    <col min="6168" max="6168" width="3.6640625" style="295" customWidth="1"/>
    <col min="6169" max="6172" width="2.6640625" style="295" customWidth="1"/>
    <col min="6173" max="6175" width="3.109375" style="295" customWidth="1"/>
    <col min="6176" max="6176" width="2.77734375" style="295" customWidth="1"/>
    <col min="6177" max="6178" width="3.109375" style="295" customWidth="1"/>
    <col min="6179" max="6317" width="2.6640625" style="295" customWidth="1"/>
    <col min="6318" max="6399" width="9" style="295"/>
    <col min="6400" max="6400" width="1.6640625" style="295" customWidth="1"/>
    <col min="6401" max="6402" width="2.6640625" style="295" customWidth="1"/>
    <col min="6403" max="6403" width="1.6640625" style="295" customWidth="1"/>
    <col min="6404" max="6423" width="2.6640625" style="295" customWidth="1"/>
    <col min="6424" max="6424" width="3.6640625" style="295" customWidth="1"/>
    <col min="6425" max="6428" width="2.6640625" style="295" customWidth="1"/>
    <col min="6429" max="6431" width="3.109375" style="295" customWidth="1"/>
    <col min="6432" max="6432" width="2.77734375" style="295" customWidth="1"/>
    <col min="6433" max="6434" width="3.109375" style="295" customWidth="1"/>
    <col min="6435" max="6573" width="2.6640625" style="295" customWidth="1"/>
    <col min="6574" max="6655" width="9" style="295"/>
    <col min="6656" max="6656" width="1.6640625" style="295" customWidth="1"/>
    <col min="6657" max="6658" width="2.6640625" style="295" customWidth="1"/>
    <col min="6659" max="6659" width="1.6640625" style="295" customWidth="1"/>
    <col min="6660" max="6679" width="2.6640625" style="295" customWidth="1"/>
    <col min="6680" max="6680" width="3.6640625" style="295" customWidth="1"/>
    <col min="6681" max="6684" width="2.6640625" style="295" customWidth="1"/>
    <col min="6685" max="6687" width="3.109375" style="295" customWidth="1"/>
    <col min="6688" max="6688" width="2.77734375" style="295" customWidth="1"/>
    <col min="6689" max="6690" width="3.109375" style="295" customWidth="1"/>
    <col min="6691" max="6829" width="2.6640625" style="295" customWidth="1"/>
    <col min="6830" max="6911" width="9" style="295"/>
    <col min="6912" max="6912" width="1.6640625" style="295" customWidth="1"/>
    <col min="6913" max="6914" width="2.6640625" style="295" customWidth="1"/>
    <col min="6915" max="6915" width="1.6640625" style="295" customWidth="1"/>
    <col min="6916" max="6935" width="2.6640625" style="295" customWidth="1"/>
    <col min="6936" max="6936" width="3.6640625" style="295" customWidth="1"/>
    <col min="6937" max="6940" width="2.6640625" style="295" customWidth="1"/>
    <col min="6941" max="6943" width="3.109375" style="295" customWidth="1"/>
    <col min="6944" max="6944" width="2.77734375" style="295" customWidth="1"/>
    <col min="6945" max="6946" width="3.109375" style="295" customWidth="1"/>
    <col min="6947" max="7085" width="2.6640625" style="295" customWidth="1"/>
    <col min="7086" max="7167" width="9" style="295"/>
    <col min="7168" max="7168" width="1.6640625" style="295" customWidth="1"/>
    <col min="7169" max="7170" width="2.6640625" style="295" customWidth="1"/>
    <col min="7171" max="7171" width="1.6640625" style="295" customWidth="1"/>
    <col min="7172" max="7191" width="2.6640625" style="295" customWidth="1"/>
    <col min="7192" max="7192" width="3.6640625" style="295" customWidth="1"/>
    <col min="7193" max="7196" width="2.6640625" style="295" customWidth="1"/>
    <col min="7197" max="7199" width="3.109375" style="295" customWidth="1"/>
    <col min="7200" max="7200" width="2.77734375" style="295" customWidth="1"/>
    <col min="7201" max="7202" width="3.109375" style="295" customWidth="1"/>
    <col min="7203" max="7341" width="2.6640625" style="295" customWidth="1"/>
    <col min="7342" max="7423" width="9" style="295"/>
    <col min="7424" max="7424" width="1.6640625" style="295" customWidth="1"/>
    <col min="7425" max="7426" width="2.6640625" style="295" customWidth="1"/>
    <col min="7427" max="7427" width="1.6640625" style="295" customWidth="1"/>
    <col min="7428" max="7447" width="2.6640625" style="295" customWidth="1"/>
    <col min="7448" max="7448" width="3.6640625" style="295" customWidth="1"/>
    <col min="7449" max="7452" width="2.6640625" style="295" customWidth="1"/>
    <col min="7453" max="7455" width="3.109375" style="295" customWidth="1"/>
    <col min="7456" max="7456" width="2.77734375" style="295" customWidth="1"/>
    <col min="7457" max="7458" width="3.109375" style="295" customWidth="1"/>
    <col min="7459" max="7597" width="2.6640625" style="295" customWidth="1"/>
    <col min="7598" max="7679" width="9" style="295"/>
    <col min="7680" max="7680" width="1.6640625" style="295" customWidth="1"/>
    <col min="7681" max="7682" width="2.6640625" style="295" customWidth="1"/>
    <col min="7683" max="7683" width="1.6640625" style="295" customWidth="1"/>
    <col min="7684" max="7703" width="2.6640625" style="295" customWidth="1"/>
    <col min="7704" max="7704" width="3.6640625" style="295" customWidth="1"/>
    <col min="7705" max="7708" width="2.6640625" style="295" customWidth="1"/>
    <col min="7709" max="7711" width="3.109375" style="295" customWidth="1"/>
    <col min="7712" max="7712" width="2.77734375" style="295" customWidth="1"/>
    <col min="7713" max="7714" width="3.109375" style="295" customWidth="1"/>
    <col min="7715" max="7853" width="2.6640625" style="295" customWidth="1"/>
    <col min="7854" max="7935" width="9" style="295"/>
    <col min="7936" max="7936" width="1.6640625" style="295" customWidth="1"/>
    <col min="7937" max="7938" width="2.6640625" style="295" customWidth="1"/>
    <col min="7939" max="7939" width="1.6640625" style="295" customWidth="1"/>
    <col min="7940" max="7959" width="2.6640625" style="295" customWidth="1"/>
    <col min="7960" max="7960" width="3.6640625" style="295" customWidth="1"/>
    <col min="7961" max="7964" width="2.6640625" style="295" customWidth="1"/>
    <col min="7965" max="7967" width="3.109375" style="295" customWidth="1"/>
    <col min="7968" max="7968" width="2.77734375" style="295" customWidth="1"/>
    <col min="7969" max="7970" width="3.109375" style="295" customWidth="1"/>
    <col min="7971" max="8109" width="2.6640625" style="295" customWidth="1"/>
    <col min="8110" max="8191" width="9" style="295"/>
    <col min="8192" max="8192" width="1.6640625" style="295" customWidth="1"/>
    <col min="8193" max="8194" width="2.6640625" style="295" customWidth="1"/>
    <col min="8195" max="8195" width="1.6640625" style="295" customWidth="1"/>
    <col min="8196" max="8215" width="2.6640625" style="295" customWidth="1"/>
    <col min="8216" max="8216" width="3.6640625" style="295" customWidth="1"/>
    <col min="8217" max="8220" width="2.6640625" style="295" customWidth="1"/>
    <col min="8221" max="8223" width="3.109375" style="295" customWidth="1"/>
    <col min="8224" max="8224" width="2.77734375" style="295" customWidth="1"/>
    <col min="8225" max="8226" width="3.109375" style="295" customWidth="1"/>
    <col min="8227" max="8365" width="2.6640625" style="295" customWidth="1"/>
    <col min="8366" max="8447" width="9" style="295"/>
    <col min="8448" max="8448" width="1.6640625" style="295" customWidth="1"/>
    <col min="8449" max="8450" width="2.6640625" style="295" customWidth="1"/>
    <col min="8451" max="8451" width="1.6640625" style="295" customWidth="1"/>
    <col min="8452" max="8471" width="2.6640625" style="295" customWidth="1"/>
    <col min="8472" max="8472" width="3.6640625" style="295" customWidth="1"/>
    <col min="8473" max="8476" width="2.6640625" style="295" customWidth="1"/>
    <col min="8477" max="8479" width="3.109375" style="295" customWidth="1"/>
    <col min="8480" max="8480" width="2.77734375" style="295" customWidth="1"/>
    <col min="8481" max="8482" width="3.109375" style="295" customWidth="1"/>
    <col min="8483" max="8621" width="2.6640625" style="295" customWidth="1"/>
    <col min="8622" max="8703" width="9" style="295"/>
    <col min="8704" max="8704" width="1.6640625" style="295" customWidth="1"/>
    <col min="8705" max="8706" width="2.6640625" style="295" customWidth="1"/>
    <col min="8707" max="8707" width="1.6640625" style="295" customWidth="1"/>
    <col min="8708" max="8727" width="2.6640625" style="295" customWidth="1"/>
    <col min="8728" max="8728" width="3.6640625" style="295" customWidth="1"/>
    <col min="8729" max="8732" width="2.6640625" style="295" customWidth="1"/>
    <col min="8733" max="8735" width="3.109375" style="295" customWidth="1"/>
    <col min="8736" max="8736" width="2.77734375" style="295" customWidth="1"/>
    <col min="8737" max="8738" width="3.109375" style="295" customWidth="1"/>
    <col min="8739" max="8877" width="2.6640625" style="295" customWidth="1"/>
    <col min="8878" max="8959" width="9" style="295"/>
    <col min="8960" max="8960" width="1.6640625" style="295" customWidth="1"/>
    <col min="8961" max="8962" width="2.6640625" style="295" customWidth="1"/>
    <col min="8963" max="8963" width="1.6640625" style="295" customWidth="1"/>
    <col min="8964" max="8983" width="2.6640625" style="295" customWidth="1"/>
    <col min="8984" max="8984" width="3.6640625" style="295" customWidth="1"/>
    <col min="8985" max="8988" width="2.6640625" style="295" customWidth="1"/>
    <col min="8989" max="8991" width="3.109375" style="295" customWidth="1"/>
    <col min="8992" max="8992" width="2.77734375" style="295" customWidth="1"/>
    <col min="8993" max="8994" width="3.109375" style="295" customWidth="1"/>
    <col min="8995" max="9133" width="2.6640625" style="295" customWidth="1"/>
    <col min="9134" max="9215" width="9" style="295"/>
    <col min="9216" max="9216" width="1.6640625" style="295" customWidth="1"/>
    <col min="9217" max="9218" width="2.6640625" style="295" customWidth="1"/>
    <col min="9219" max="9219" width="1.6640625" style="295" customWidth="1"/>
    <col min="9220" max="9239" width="2.6640625" style="295" customWidth="1"/>
    <col min="9240" max="9240" width="3.6640625" style="295" customWidth="1"/>
    <col min="9241" max="9244" width="2.6640625" style="295" customWidth="1"/>
    <col min="9245" max="9247" width="3.109375" style="295" customWidth="1"/>
    <col min="9248" max="9248" width="2.77734375" style="295" customWidth="1"/>
    <col min="9249" max="9250" width="3.109375" style="295" customWidth="1"/>
    <col min="9251" max="9389" width="2.6640625" style="295" customWidth="1"/>
    <col min="9390" max="9471" width="9" style="295"/>
    <col min="9472" max="9472" width="1.6640625" style="295" customWidth="1"/>
    <col min="9473" max="9474" width="2.6640625" style="295" customWidth="1"/>
    <col min="9475" max="9475" width="1.6640625" style="295" customWidth="1"/>
    <col min="9476" max="9495" width="2.6640625" style="295" customWidth="1"/>
    <col min="9496" max="9496" width="3.6640625" style="295" customWidth="1"/>
    <col min="9497" max="9500" width="2.6640625" style="295" customWidth="1"/>
    <col min="9501" max="9503" width="3.109375" style="295" customWidth="1"/>
    <col min="9504" max="9504" width="2.77734375" style="295" customWidth="1"/>
    <col min="9505" max="9506" width="3.109375" style="295" customWidth="1"/>
    <col min="9507" max="9645" width="2.6640625" style="295" customWidth="1"/>
    <col min="9646" max="9727" width="9" style="295"/>
    <col min="9728" max="9728" width="1.6640625" style="295" customWidth="1"/>
    <col min="9729" max="9730" width="2.6640625" style="295" customWidth="1"/>
    <col min="9731" max="9731" width="1.6640625" style="295" customWidth="1"/>
    <col min="9732" max="9751" width="2.6640625" style="295" customWidth="1"/>
    <col min="9752" max="9752" width="3.6640625" style="295" customWidth="1"/>
    <col min="9753" max="9756" width="2.6640625" style="295" customWidth="1"/>
    <col min="9757" max="9759" width="3.109375" style="295" customWidth="1"/>
    <col min="9760" max="9760" width="2.77734375" style="295" customWidth="1"/>
    <col min="9761" max="9762" width="3.109375" style="295" customWidth="1"/>
    <col min="9763" max="9901" width="2.6640625" style="295" customWidth="1"/>
    <col min="9902" max="9983" width="9" style="295"/>
    <col min="9984" max="9984" width="1.6640625" style="295" customWidth="1"/>
    <col min="9985" max="9986" width="2.6640625" style="295" customWidth="1"/>
    <col min="9987" max="9987" width="1.6640625" style="295" customWidth="1"/>
    <col min="9988" max="10007" width="2.6640625" style="295" customWidth="1"/>
    <col min="10008" max="10008" width="3.6640625" style="295" customWidth="1"/>
    <col min="10009" max="10012" width="2.6640625" style="295" customWidth="1"/>
    <col min="10013" max="10015" width="3.109375" style="295" customWidth="1"/>
    <col min="10016" max="10016" width="2.77734375" style="295" customWidth="1"/>
    <col min="10017" max="10018" width="3.109375" style="295" customWidth="1"/>
    <col min="10019" max="10157" width="2.6640625" style="295" customWidth="1"/>
    <col min="10158" max="10239" width="9" style="295"/>
    <col min="10240" max="10240" width="1.6640625" style="295" customWidth="1"/>
    <col min="10241" max="10242" width="2.6640625" style="295" customWidth="1"/>
    <col min="10243" max="10243" width="1.6640625" style="295" customWidth="1"/>
    <col min="10244" max="10263" width="2.6640625" style="295" customWidth="1"/>
    <col min="10264" max="10264" width="3.6640625" style="295" customWidth="1"/>
    <col min="10265" max="10268" width="2.6640625" style="295" customWidth="1"/>
    <col min="10269" max="10271" width="3.109375" style="295" customWidth="1"/>
    <col min="10272" max="10272" width="2.77734375" style="295" customWidth="1"/>
    <col min="10273" max="10274" width="3.109375" style="295" customWidth="1"/>
    <col min="10275" max="10413" width="2.6640625" style="295" customWidth="1"/>
    <col min="10414" max="10495" width="9" style="295"/>
    <col min="10496" max="10496" width="1.6640625" style="295" customWidth="1"/>
    <col min="10497" max="10498" width="2.6640625" style="295" customWidth="1"/>
    <col min="10499" max="10499" width="1.6640625" style="295" customWidth="1"/>
    <col min="10500" max="10519" width="2.6640625" style="295" customWidth="1"/>
    <col min="10520" max="10520" width="3.6640625" style="295" customWidth="1"/>
    <col min="10521" max="10524" width="2.6640625" style="295" customWidth="1"/>
    <col min="10525" max="10527" width="3.109375" style="295" customWidth="1"/>
    <col min="10528" max="10528" width="2.77734375" style="295" customWidth="1"/>
    <col min="10529" max="10530" width="3.109375" style="295" customWidth="1"/>
    <col min="10531" max="10669" width="2.6640625" style="295" customWidth="1"/>
    <col min="10670" max="10751" width="9" style="295"/>
    <col min="10752" max="10752" width="1.6640625" style="295" customWidth="1"/>
    <col min="10753" max="10754" width="2.6640625" style="295" customWidth="1"/>
    <col min="10755" max="10755" width="1.6640625" style="295" customWidth="1"/>
    <col min="10756" max="10775" width="2.6640625" style="295" customWidth="1"/>
    <col min="10776" max="10776" width="3.6640625" style="295" customWidth="1"/>
    <col min="10777" max="10780" width="2.6640625" style="295" customWidth="1"/>
    <col min="10781" max="10783" width="3.109375" style="295" customWidth="1"/>
    <col min="10784" max="10784" width="2.77734375" style="295" customWidth="1"/>
    <col min="10785" max="10786" width="3.109375" style="295" customWidth="1"/>
    <col min="10787" max="10925" width="2.6640625" style="295" customWidth="1"/>
    <col min="10926" max="11007" width="9" style="295"/>
    <col min="11008" max="11008" width="1.6640625" style="295" customWidth="1"/>
    <col min="11009" max="11010" width="2.6640625" style="295" customWidth="1"/>
    <col min="11011" max="11011" width="1.6640625" style="295" customWidth="1"/>
    <col min="11012" max="11031" width="2.6640625" style="295" customWidth="1"/>
    <col min="11032" max="11032" width="3.6640625" style="295" customWidth="1"/>
    <col min="11033" max="11036" width="2.6640625" style="295" customWidth="1"/>
    <col min="11037" max="11039" width="3.109375" style="295" customWidth="1"/>
    <col min="11040" max="11040" width="2.77734375" style="295" customWidth="1"/>
    <col min="11041" max="11042" width="3.109375" style="295" customWidth="1"/>
    <col min="11043" max="11181" width="2.6640625" style="295" customWidth="1"/>
    <col min="11182" max="11263" width="9" style="295"/>
    <col min="11264" max="11264" width="1.6640625" style="295" customWidth="1"/>
    <col min="11265" max="11266" width="2.6640625" style="295" customWidth="1"/>
    <col min="11267" max="11267" width="1.6640625" style="295" customWidth="1"/>
    <col min="11268" max="11287" width="2.6640625" style="295" customWidth="1"/>
    <col min="11288" max="11288" width="3.6640625" style="295" customWidth="1"/>
    <col min="11289" max="11292" width="2.6640625" style="295" customWidth="1"/>
    <col min="11293" max="11295" width="3.109375" style="295" customWidth="1"/>
    <col min="11296" max="11296" width="2.77734375" style="295" customWidth="1"/>
    <col min="11297" max="11298" width="3.109375" style="295" customWidth="1"/>
    <col min="11299" max="11437" width="2.6640625" style="295" customWidth="1"/>
    <col min="11438" max="11519" width="9" style="295"/>
    <col min="11520" max="11520" width="1.6640625" style="295" customWidth="1"/>
    <col min="11521" max="11522" width="2.6640625" style="295" customWidth="1"/>
    <col min="11523" max="11523" width="1.6640625" style="295" customWidth="1"/>
    <col min="11524" max="11543" width="2.6640625" style="295" customWidth="1"/>
    <col min="11544" max="11544" width="3.6640625" style="295" customWidth="1"/>
    <col min="11545" max="11548" width="2.6640625" style="295" customWidth="1"/>
    <col min="11549" max="11551" width="3.109375" style="295" customWidth="1"/>
    <col min="11552" max="11552" width="2.77734375" style="295" customWidth="1"/>
    <col min="11553" max="11554" width="3.109375" style="295" customWidth="1"/>
    <col min="11555" max="11693" width="2.6640625" style="295" customWidth="1"/>
    <col min="11694" max="11775" width="9" style="295"/>
    <col min="11776" max="11776" width="1.6640625" style="295" customWidth="1"/>
    <col min="11777" max="11778" width="2.6640625" style="295" customWidth="1"/>
    <col min="11779" max="11779" width="1.6640625" style="295" customWidth="1"/>
    <col min="11780" max="11799" width="2.6640625" style="295" customWidth="1"/>
    <col min="11800" max="11800" width="3.6640625" style="295" customWidth="1"/>
    <col min="11801" max="11804" width="2.6640625" style="295" customWidth="1"/>
    <col min="11805" max="11807" width="3.109375" style="295" customWidth="1"/>
    <col min="11808" max="11808" width="2.77734375" style="295" customWidth="1"/>
    <col min="11809" max="11810" width="3.109375" style="295" customWidth="1"/>
    <col min="11811" max="11949" width="2.6640625" style="295" customWidth="1"/>
    <col min="11950" max="12031" width="9" style="295"/>
    <col min="12032" max="12032" width="1.6640625" style="295" customWidth="1"/>
    <col min="12033" max="12034" width="2.6640625" style="295" customWidth="1"/>
    <col min="12035" max="12035" width="1.6640625" style="295" customWidth="1"/>
    <col min="12036" max="12055" width="2.6640625" style="295" customWidth="1"/>
    <col min="12056" max="12056" width="3.6640625" style="295" customWidth="1"/>
    <col min="12057" max="12060" width="2.6640625" style="295" customWidth="1"/>
    <col min="12061" max="12063" width="3.109375" style="295" customWidth="1"/>
    <col min="12064" max="12064" width="2.77734375" style="295" customWidth="1"/>
    <col min="12065" max="12066" width="3.109375" style="295" customWidth="1"/>
    <col min="12067" max="12205" width="2.6640625" style="295" customWidth="1"/>
    <col min="12206" max="12287" width="9" style="295"/>
    <col min="12288" max="12288" width="1.6640625" style="295" customWidth="1"/>
    <col min="12289" max="12290" width="2.6640625" style="295" customWidth="1"/>
    <col min="12291" max="12291" width="1.6640625" style="295" customWidth="1"/>
    <col min="12292" max="12311" width="2.6640625" style="295" customWidth="1"/>
    <col min="12312" max="12312" width="3.6640625" style="295" customWidth="1"/>
    <col min="12313" max="12316" width="2.6640625" style="295" customWidth="1"/>
    <col min="12317" max="12319" width="3.109375" style="295" customWidth="1"/>
    <col min="12320" max="12320" width="2.77734375" style="295" customWidth="1"/>
    <col min="12321" max="12322" width="3.109375" style="295" customWidth="1"/>
    <col min="12323" max="12461" width="2.6640625" style="295" customWidth="1"/>
    <col min="12462" max="12543" width="9" style="295"/>
    <col min="12544" max="12544" width="1.6640625" style="295" customWidth="1"/>
    <col min="12545" max="12546" width="2.6640625" style="295" customWidth="1"/>
    <col min="12547" max="12547" width="1.6640625" style="295" customWidth="1"/>
    <col min="12548" max="12567" width="2.6640625" style="295" customWidth="1"/>
    <col min="12568" max="12568" width="3.6640625" style="295" customWidth="1"/>
    <col min="12569" max="12572" width="2.6640625" style="295" customWidth="1"/>
    <col min="12573" max="12575" width="3.109375" style="295" customWidth="1"/>
    <col min="12576" max="12576" width="2.77734375" style="295" customWidth="1"/>
    <col min="12577" max="12578" width="3.109375" style="295" customWidth="1"/>
    <col min="12579" max="12717" width="2.6640625" style="295" customWidth="1"/>
    <col min="12718" max="12799" width="9" style="295"/>
    <col min="12800" max="12800" width="1.6640625" style="295" customWidth="1"/>
    <col min="12801" max="12802" width="2.6640625" style="295" customWidth="1"/>
    <col min="12803" max="12803" width="1.6640625" style="295" customWidth="1"/>
    <col min="12804" max="12823" width="2.6640625" style="295" customWidth="1"/>
    <col min="12824" max="12824" width="3.6640625" style="295" customWidth="1"/>
    <col min="12825" max="12828" width="2.6640625" style="295" customWidth="1"/>
    <col min="12829" max="12831" width="3.109375" style="295" customWidth="1"/>
    <col min="12832" max="12832" width="2.77734375" style="295" customWidth="1"/>
    <col min="12833" max="12834" width="3.109375" style="295" customWidth="1"/>
    <col min="12835" max="12973" width="2.6640625" style="295" customWidth="1"/>
    <col min="12974" max="13055" width="9" style="295"/>
    <col min="13056" max="13056" width="1.6640625" style="295" customWidth="1"/>
    <col min="13057" max="13058" width="2.6640625" style="295" customWidth="1"/>
    <col min="13059" max="13059" width="1.6640625" style="295" customWidth="1"/>
    <col min="13060" max="13079" width="2.6640625" style="295" customWidth="1"/>
    <col min="13080" max="13080" width="3.6640625" style="295" customWidth="1"/>
    <col min="13081" max="13084" width="2.6640625" style="295" customWidth="1"/>
    <col min="13085" max="13087" width="3.109375" style="295" customWidth="1"/>
    <col min="13088" max="13088" width="2.77734375" style="295" customWidth="1"/>
    <col min="13089" max="13090" width="3.109375" style="295" customWidth="1"/>
    <col min="13091" max="13229" width="2.6640625" style="295" customWidth="1"/>
    <col min="13230" max="13311" width="9" style="295"/>
    <col min="13312" max="13312" width="1.6640625" style="295" customWidth="1"/>
    <col min="13313" max="13314" width="2.6640625" style="295" customWidth="1"/>
    <col min="13315" max="13315" width="1.6640625" style="295" customWidth="1"/>
    <col min="13316" max="13335" width="2.6640625" style="295" customWidth="1"/>
    <col min="13336" max="13336" width="3.6640625" style="295" customWidth="1"/>
    <col min="13337" max="13340" width="2.6640625" style="295" customWidth="1"/>
    <col min="13341" max="13343" width="3.109375" style="295" customWidth="1"/>
    <col min="13344" max="13344" width="2.77734375" style="295" customWidth="1"/>
    <col min="13345" max="13346" width="3.109375" style="295" customWidth="1"/>
    <col min="13347" max="13485" width="2.6640625" style="295" customWidth="1"/>
    <col min="13486" max="13567" width="9" style="295"/>
    <col min="13568" max="13568" width="1.6640625" style="295" customWidth="1"/>
    <col min="13569" max="13570" width="2.6640625" style="295" customWidth="1"/>
    <col min="13571" max="13571" width="1.6640625" style="295" customWidth="1"/>
    <col min="13572" max="13591" width="2.6640625" style="295" customWidth="1"/>
    <col min="13592" max="13592" width="3.6640625" style="295" customWidth="1"/>
    <col min="13593" max="13596" width="2.6640625" style="295" customWidth="1"/>
    <col min="13597" max="13599" width="3.109375" style="295" customWidth="1"/>
    <col min="13600" max="13600" width="2.77734375" style="295" customWidth="1"/>
    <col min="13601" max="13602" width="3.109375" style="295" customWidth="1"/>
    <col min="13603" max="13741" width="2.6640625" style="295" customWidth="1"/>
    <col min="13742" max="13823" width="9" style="295"/>
    <col min="13824" max="13824" width="1.6640625" style="295" customWidth="1"/>
    <col min="13825" max="13826" width="2.6640625" style="295" customWidth="1"/>
    <col min="13827" max="13827" width="1.6640625" style="295" customWidth="1"/>
    <col min="13828" max="13847" width="2.6640625" style="295" customWidth="1"/>
    <col min="13848" max="13848" width="3.6640625" style="295" customWidth="1"/>
    <col min="13849" max="13852" width="2.6640625" style="295" customWidth="1"/>
    <col min="13853" max="13855" width="3.109375" style="295" customWidth="1"/>
    <col min="13856" max="13856" width="2.77734375" style="295" customWidth="1"/>
    <col min="13857" max="13858" width="3.109375" style="295" customWidth="1"/>
    <col min="13859" max="13997" width="2.6640625" style="295" customWidth="1"/>
    <col min="13998" max="14079" width="9" style="295"/>
    <col min="14080" max="14080" width="1.6640625" style="295" customWidth="1"/>
    <col min="14081" max="14082" width="2.6640625" style="295" customWidth="1"/>
    <col min="14083" max="14083" width="1.6640625" style="295" customWidth="1"/>
    <col min="14084" max="14103" width="2.6640625" style="295" customWidth="1"/>
    <col min="14104" max="14104" width="3.6640625" style="295" customWidth="1"/>
    <col min="14105" max="14108" width="2.6640625" style="295" customWidth="1"/>
    <col min="14109" max="14111" width="3.109375" style="295" customWidth="1"/>
    <col min="14112" max="14112" width="2.77734375" style="295" customWidth="1"/>
    <col min="14113" max="14114" width="3.109375" style="295" customWidth="1"/>
    <col min="14115" max="14253" width="2.6640625" style="295" customWidth="1"/>
    <col min="14254" max="14335" width="9" style="295"/>
    <col min="14336" max="14336" width="1.6640625" style="295" customWidth="1"/>
    <col min="14337" max="14338" width="2.6640625" style="295" customWidth="1"/>
    <col min="14339" max="14339" width="1.6640625" style="295" customWidth="1"/>
    <col min="14340" max="14359" width="2.6640625" style="295" customWidth="1"/>
    <col min="14360" max="14360" width="3.6640625" style="295" customWidth="1"/>
    <col min="14361" max="14364" width="2.6640625" style="295" customWidth="1"/>
    <col min="14365" max="14367" width="3.109375" style="295" customWidth="1"/>
    <col min="14368" max="14368" width="2.77734375" style="295" customWidth="1"/>
    <col min="14369" max="14370" width="3.109375" style="295" customWidth="1"/>
    <col min="14371" max="14509" width="2.6640625" style="295" customWidth="1"/>
    <col min="14510" max="14591" width="9" style="295"/>
    <col min="14592" max="14592" width="1.6640625" style="295" customWidth="1"/>
    <col min="14593" max="14594" width="2.6640625" style="295" customWidth="1"/>
    <col min="14595" max="14595" width="1.6640625" style="295" customWidth="1"/>
    <col min="14596" max="14615" width="2.6640625" style="295" customWidth="1"/>
    <col min="14616" max="14616" width="3.6640625" style="295" customWidth="1"/>
    <col min="14617" max="14620" width="2.6640625" style="295" customWidth="1"/>
    <col min="14621" max="14623" width="3.109375" style="295" customWidth="1"/>
    <col min="14624" max="14624" width="2.77734375" style="295" customWidth="1"/>
    <col min="14625" max="14626" width="3.109375" style="295" customWidth="1"/>
    <col min="14627" max="14765" width="2.6640625" style="295" customWidth="1"/>
    <col min="14766" max="14847" width="9" style="295"/>
    <col min="14848" max="14848" width="1.6640625" style="295" customWidth="1"/>
    <col min="14849" max="14850" width="2.6640625" style="295" customWidth="1"/>
    <col min="14851" max="14851" width="1.6640625" style="295" customWidth="1"/>
    <col min="14852" max="14871" width="2.6640625" style="295" customWidth="1"/>
    <col min="14872" max="14872" width="3.6640625" style="295" customWidth="1"/>
    <col min="14873" max="14876" width="2.6640625" style="295" customWidth="1"/>
    <col min="14877" max="14879" width="3.109375" style="295" customWidth="1"/>
    <col min="14880" max="14880" width="2.77734375" style="295" customWidth="1"/>
    <col min="14881" max="14882" width="3.109375" style="295" customWidth="1"/>
    <col min="14883" max="15021" width="2.6640625" style="295" customWidth="1"/>
    <col min="15022" max="15103" width="9" style="295"/>
    <col min="15104" max="15104" width="1.6640625" style="295" customWidth="1"/>
    <col min="15105" max="15106" width="2.6640625" style="295" customWidth="1"/>
    <col min="15107" max="15107" width="1.6640625" style="295" customWidth="1"/>
    <col min="15108" max="15127" width="2.6640625" style="295" customWidth="1"/>
    <col min="15128" max="15128" width="3.6640625" style="295" customWidth="1"/>
    <col min="15129" max="15132" width="2.6640625" style="295" customWidth="1"/>
    <col min="15133" max="15135" width="3.109375" style="295" customWidth="1"/>
    <col min="15136" max="15136" width="2.77734375" style="295" customWidth="1"/>
    <col min="15137" max="15138" width="3.109375" style="295" customWidth="1"/>
    <col min="15139" max="15277" width="2.6640625" style="295" customWidth="1"/>
    <col min="15278" max="15359" width="9" style="295"/>
    <col min="15360" max="15360" width="1.6640625" style="295" customWidth="1"/>
    <col min="15361" max="15362" width="2.6640625" style="295" customWidth="1"/>
    <col min="15363" max="15363" width="1.6640625" style="295" customWidth="1"/>
    <col min="15364" max="15383" width="2.6640625" style="295" customWidth="1"/>
    <col min="15384" max="15384" width="3.6640625" style="295" customWidth="1"/>
    <col min="15385" max="15388" width="2.6640625" style="295" customWidth="1"/>
    <col min="15389" max="15391" width="3.109375" style="295" customWidth="1"/>
    <col min="15392" max="15392" width="2.77734375" style="295" customWidth="1"/>
    <col min="15393" max="15394" width="3.109375" style="295" customWidth="1"/>
    <col min="15395" max="15533" width="2.6640625" style="295" customWidth="1"/>
    <col min="15534" max="15615" width="9" style="295"/>
    <col min="15616" max="15616" width="1.6640625" style="295" customWidth="1"/>
    <col min="15617" max="15618" width="2.6640625" style="295" customWidth="1"/>
    <col min="15619" max="15619" width="1.6640625" style="295" customWidth="1"/>
    <col min="15620" max="15639" width="2.6640625" style="295" customWidth="1"/>
    <col min="15640" max="15640" width="3.6640625" style="295" customWidth="1"/>
    <col min="15641" max="15644" width="2.6640625" style="295" customWidth="1"/>
    <col min="15645" max="15647" width="3.109375" style="295" customWidth="1"/>
    <col min="15648" max="15648" width="2.77734375" style="295" customWidth="1"/>
    <col min="15649" max="15650" width="3.109375" style="295" customWidth="1"/>
    <col min="15651" max="15789" width="2.6640625" style="295" customWidth="1"/>
    <col min="15790" max="15871" width="9" style="295"/>
    <col min="15872" max="15872" width="1.6640625" style="295" customWidth="1"/>
    <col min="15873" max="15874" width="2.6640625" style="295" customWidth="1"/>
    <col min="15875" max="15875" width="1.6640625" style="295" customWidth="1"/>
    <col min="15876" max="15895" width="2.6640625" style="295" customWidth="1"/>
    <col min="15896" max="15896" width="3.6640625" style="295" customWidth="1"/>
    <col min="15897" max="15900" width="2.6640625" style="295" customWidth="1"/>
    <col min="15901" max="15903" width="3.109375" style="295" customWidth="1"/>
    <col min="15904" max="15904" width="2.77734375" style="295" customWidth="1"/>
    <col min="15905" max="15906" width="3.109375" style="295" customWidth="1"/>
    <col min="15907" max="16045" width="2.6640625" style="295" customWidth="1"/>
    <col min="16046" max="16127" width="9" style="295"/>
    <col min="16128" max="16128" width="1.6640625" style="295" customWidth="1"/>
    <col min="16129" max="16130" width="2.6640625" style="295" customWidth="1"/>
    <col min="16131" max="16131" width="1.6640625" style="295" customWidth="1"/>
    <col min="16132" max="16151" width="2.6640625" style="295" customWidth="1"/>
    <col min="16152" max="16152" width="3.6640625" style="295" customWidth="1"/>
    <col min="16153" max="16156" width="2.6640625" style="295" customWidth="1"/>
    <col min="16157" max="16159" width="3.109375" style="295" customWidth="1"/>
    <col min="16160" max="16160" width="2.77734375" style="295" customWidth="1"/>
    <col min="16161" max="16162" width="3.109375" style="295" customWidth="1"/>
    <col min="16163" max="16301" width="2.6640625" style="295" customWidth="1"/>
    <col min="16302" max="16384" width="9" style="295"/>
  </cols>
  <sheetData>
    <row r="1" spans="1:59" ht="20.95" customHeight="1">
      <c r="A1" s="1000" t="s">
        <v>1859</v>
      </c>
      <c r="B1" s="1000"/>
      <c r="C1" s="1000"/>
      <c r="D1" s="1000"/>
      <c r="E1" s="1000"/>
      <c r="F1" s="1000"/>
      <c r="G1" s="1000"/>
      <c r="H1" s="1000"/>
      <c r="I1" s="1000"/>
      <c r="J1" s="1000"/>
      <c r="K1" s="1000"/>
      <c r="L1" s="1000"/>
      <c r="M1" s="1000"/>
      <c r="N1" s="1000"/>
      <c r="O1" s="1000"/>
      <c r="P1" s="1000"/>
      <c r="Q1" s="1000"/>
      <c r="R1" s="1000"/>
      <c r="AS1" s="956" t="s">
        <v>1650</v>
      </c>
      <c r="AT1" s="956"/>
      <c r="AU1" s="956"/>
      <c r="AV1" s="956"/>
      <c r="AW1" s="956"/>
      <c r="AX1" s="956"/>
      <c r="AY1" s="956"/>
      <c r="AZ1" s="956"/>
      <c r="BA1" s="956"/>
      <c r="BB1" s="956"/>
      <c r="BC1" s="956"/>
      <c r="BD1" s="956"/>
      <c r="BE1" s="956"/>
      <c r="BF1" s="956"/>
      <c r="BG1" s="956"/>
    </row>
    <row r="2" spans="1:59" ht="15.9" customHeight="1">
      <c r="A2" s="1099" t="s">
        <v>585</v>
      </c>
      <c r="B2" s="1099"/>
      <c r="C2" s="1099"/>
      <c r="D2" s="1099"/>
      <c r="E2" s="1099"/>
      <c r="F2" s="1099"/>
      <c r="G2" s="1099"/>
      <c r="H2" s="1099"/>
      <c r="I2" s="1099"/>
      <c r="J2" s="1100" t="s">
        <v>586</v>
      </c>
      <c r="K2" s="1100"/>
      <c r="L2" s="1100"/>
      <c r="M2" s="1100"/>
      <c r="N2" s="1100"/>
      <c r="O2" s="1100"/>
      <c r="P2" s="1100"/>
      <c r="Q2" s="1100"/>
      <c r="R2" s="1100"/>
      <c r="S2" s="1100"/>
      <c r="T2" s="1100"/>
      <c r="U2" s="1100"/>
      <c r="V2" s="1100"/>
      <c r="W2" s="1100"/>
      <c r="X2" s="1100"/>
      <c r="Y2" s="1100"/>
      <c r="Z2" s="972" t="s">
        <v>503</v>
      </c>
      <c r="AA2" s="972"/>
      <c r="AB2" s="972"/>
      <c r="AC2" s="972"/>
      <c r="AD2" s="972"/>
      <c r="AE2" s="972"/>
      <c r="AF2" s="972"/>
      <c r="AG2" s="972"/>
      <c r="AH2" s="972"/>
      <c r="AI2" s="972"/>
      <c r="AJ2" s="972" t="s">
        <v>1939</v>
      </c>
      <c r="AK2" s="972"/>
      <c r="AL2" s="972"/>
      <c r="AM2" s="972"/>
      <c r="AN2" s="972"/>
      <c r="AO2" s="972"/>
      <c r="AP2" s="972"/>
      <c r="AQ2" s="972"/>
      <c r="AR2" s="972"/>
      <c r="AS2" s="972" t="s">
        <v>1902</v>
      </c>
      <c r="AT2" s="972"/>
      <c r="AU2" s="972"/>
      <c r="AV2" s="972"/>
      <c r="AW2" s="972"/>
      <c r="AX2" s="972"/>
      <c r="AY2" s="972"/>
      <c r="AZ2" s="972"/>
      <c r="BA2" s="972"/>
      <c r="BB2" s="957" t="s">
        <v>587</v>
      </c>
      <c r="BC2" s="957"/>
      <c r="BD2" s="957"/>
      <c r="BE2" s="957"/>
      <c r="BF2" s="957"/>
      <c r="BG2" s="957"/>
    </row>
    <row r="3" spans="1:59" ht="15.9" customHeight="1">
      <c r="A3" s="1101" t="s">
        <v>1940</v>
      </c>
      <c r="B3" s="1101"/>
      <c r="C3" s="1101"/>
      <c r="D3" s="1101"/>
      <c r="E3" s="1101"/>
      <c r="F3" s="1101"/>
      <c r="G3" s="1101"/>
      <c r="H3" s="1101"/>
      <c r="I3" s="1101"/>
      <c r="J3" s="1102" t="s">
        <v>588</v>
      </c>
      <c r="K3" s="1102"/>
      <c r="L3" s="1102"/>
      <c r="M3" s="1102"/>
      <c r="N3" s="1102"/>
      <c r="O3" s="1102"/>
      <c r="P3" s="1102"/>
      <c r="Q3" s="1102"/>
      <c r="R3" s="1102"/>
      <c r="S3" s="1102"/>
      <c r="T3" s="1102"/>
      <c r="U3" s="1102"/>
      <c r="V3" s="1102"/>
      <c r="W3" s="1102"/>
      <c r="X3" s="1102"/>
      <c r="Y3" s="1102"/>
      <c r="Z3" s="972"/>
      <c r="AA3" s="972"/>
      <c r="AB3" s="972"/>
      <c r="AC3" s="972"/>
      <c r="AD3" s="972"/>
      <c r="AE3" s="972"/>
      <c r="AF3" s="972"/>
      <c r="AG3" s="972"/>
      <c r="AH3" s="972"/>
      <c r="AI3" s="972"/>
      <c r="AJ3" s="958" t="s">
        <v>507</v>
      </c>
      <c r="AK3" s="958"/>
      <c r="AL3" s="958"/>
      <c r="AM3" s="958" t="s">
        <v>508</v>
      </c>
      <c r="AN3" s="958"/>
      <c r="AO3" s="958"/>
      <c r="AP3" s="958" t="s">
        <v>95</v>
      </c>
      <c r="AQ3" s="958"/>
      <c r="AR3" s="958"/>
      <c r="AS3" s="958" t="s">
        <v>509</v>
      </c>
      <c r="AT3" s="958"/>
      <c r="AU3" s="958"/>
      <c r="AV3" s="958" t="s">
        <v>510</v>
      </c>
      <c r="AW3" s="958"/>
      <c r="AX3" s="958"/>
      <c r="AY3" s="958" t="s">
        <v>511</v>
      </c>
      <c r="AZ3" s="958"/>
      <c r="BA3" s="958"/>
      <c r="BB3" s="957"/>
      <c r="BC3" s="957"/>
      <c r="BD3" s="957"/>
      <c r="BE3" s="957"/>
      <c r="BF3" s="957"/>
      <c r="BG3" s="957"/>
    </row>
    <row r="4" spans="1:59" ht="15.9" customHeight="1">
      <c r="A4" s="1090" t="s">
        <v>589</v>
      </c>
      <c r="B4" s="1090"/>
      <c r="C4" s="1090"/>
      <c r="D4" s="1090"/>
      <c r="E4" s="1090"/>
      <c r="F4" s="1090"/>
      <c r="G4" s="1090"/>
      <c r="H4" s="1090"/>
      <c r="I4" s="1090"/>
      <c r="J4" s="1091" t="s">
        <v>590</v>
      </c>
      <c r="K4" s="1091"/>
      <c r="L4" s="1091"/>
      <c r="M4" s="1091"/>
      <c r="N4" s="1091"/>
      <c r="O4" s="1091"/>
      <c r="P4" s="1091"/>
      <c r="Q4" s="1091"/>
      <c r="R4" s="1091"/>
      <c r="S4" s="1091"/>
      <c r="T4" s="1091"/>
      <c r="U4" s="1091"/>
      <c r="V4" s="1091"/>
      <c r="W4" s="1091"/>
      <c r="X4" s="1091"/>
      <c r="Y4" s="1091"/>
      <c r="Z4" s="1092" t="s">
        <v>572</v>
      </c>
      <c r="AA4" s="1092"/>
      <c r="AB4" s="1092"/>
      <c r="AC4" s="1092"/>
      <c r="AD4" s="1092"/>
      <c r="AE4" s="1092"/>
      <c r="AF4" s="1092"/>
      <c r="AG4" s="1092"/>
      <c r="AH4" s="1092"/>
      <c r="AI4" s="1092"/>
      <c r="AJ4" s="1086">
        <v>18</v>
      </c>
      <c r="AK4" s="1086"/>
      <c r="AL4" s="1086"/>
      <c r="AM4" s="1093" t="s">
        <v>1183</v>
      </c>
      <c r="AN4" s="1094"/>
      <c r="AO4" s="1095"/>
      <c r="AP4" s="1086">
        <f>SUM(AJ4:AO5)</f>
        <v>18</v>
      </c>
      <c r="AQ4" s="1086"/>
      <c r="AR4" s="1086"/>
      <c r="AS4" s="1086">
        <v>7</v>
      </c>
      <c r="AT4" s="1086"/>
      <c r="AU4" s="1086"/>
      <c r="AV4" s="1086">
        <v>3</v>
      </c>
      <c r="AW4" s="1086"/>
      <c r="AX4" s="1086"/>
      <c r="AY4" s="1086">
        <v>2</v>
      </c>
      <c r="AZ4" s="1086"/>
      <c r="BA4" s="1086"/>
      <c r="BB4" s="1087">
        <v>2190</v>
      </c>
      <c r="BC4" s="1087"/>
      <c r="BD4" s="1087"/>
      <c r="BE4" s="1087"/>
      <c r="BF4" s="1087"/>
      <c r="BG4" s="1087"/>
    </row>
    <row r="5" spans="1:59" ht="15.9" customHeight="1">
      <c r="A5" s="1088" t="s">
        <v>1941</v>
      </c>
      <c r="B5" s="1088"/>
      <c r="C5" s="1088"/>
      <c r="D5" s="1088"/>
      <c r="E5" s="1088"/>
      <c r="F5" s="1088"/>
      <c r="G5" s="1088"/>
      <c r="H5" s="1088"/>
      <c r="I5" s="1088"/>
      <c r="J5" s="1089" t="s">
        <v>591</v>
      </c>
      <c r="K5" s="1089"/>
      <c r="L5" s="1089"/>
      <c r="M5" s="1089"/>
      <c r="N5" s="1089"/>
      <c r="O5" s="1089"/>
      <c r="P5" s="1089"/>
      <c r="Q5" s="1089"/>
      <c r="R5" s="1089"/>
      <c r="S5" s="1089"/>
      <c r="T5" s="1089"/>
      <c r="U5" s="1089"/>
      <c r="V5" s="1089"/>
      <c r="W5" s="1089"/>
      <c r="X5" s="1089"/>
      <c r="Y5" s="1089"/>
      <c r="Z5" s="1092"/>
      <c r="AA5" s="1092"/>
      <c r="AB5" s="1092"/>
      <c r="AC5" s="1092"/>
      <c r="AD5" s="1092"/>
      <c r="AE5" s="1092"/>
      <c r="AF5" s="1092"/>
      <c r="AG5" s="1092"/>
      <c r="AH5" s="1092"/>
      <c r="AI5" s="1092"/>
      <c r="AJ5" s="1086"/>
      <c r="AK5" s="1086"/>
      <c r="AL5" s="1086"/>
      <c r="AM5" s="1096"/>
      <c r="AN5" s="1097"/>
      <c r="AO5" s="1098"/>
      <c r="AP5" s="1086"/>
      <c r="AQ5" s="1086"/>
      <c r="AR5" s="1086"/>
      <c r="AS5" s="1086"/>
      <c r="AT5" s="1086"/>
      <c r="AU5" s="1086"/>
      <c r="AV5" s="1086"/>
      <c r="AW5" s="1086"/>
      <c r="AX5" s="1086"/>
      <c r="AY5" s="1086"/>
      <c r="AZ5" s="1086"/>
      <c r="BA5" s="1086"/>
      <c r="BB5" s="1087"/>
      <c r="BC5" s="1087"/>
      <c r="BD5" s="1087"/>
      <c r="BE5" s="1087"/>
      <c r="BF5" s="1087"/>
      <c r="BG5" s="1087"/>
    </row>
    <row r="6" spans="1:59" ht="14.1" customHeight="1">
      <c r="A6" s="1083"/>
      <c r="B6" s="1083"/>
      <c r="C6" s="1083"/>
      <c r="D6" s="1083"/>
      <c r="E6" s="1083"/>
      <c r="F6" s="1083"/>
      <c r="G6" s="1083"/>
      <c r="H6" s="1083"/>
      <c r="I6" s="1083"/>
      <c r="J6" s="1084"/>
      <c r="K6" s="1084"/>
      <c r="L6" s="1084"/>
      <c r="M6" s="1084"/>
      <c r="N6" s="1084"/>
      <c r="O6" s="1084"/>
      <c r="P6" s="1084"/>
      <c r="Q6" s="1084"/>
      <c r="R6" s="1084"/>
      <c r="S6" s="1084"/>
      <c r="T6" s="1084"/>
      <c r="U6" s="1084"/>
      <c r="V6" s="1084"/>
      <c r="W6" s="1084"/>
      <c r="X6" s="1084"/>
      <c r="Y6" s="1084"/>
      <c r="Z6" s="1085"/>
      <c r="AA6" s="1085"/>
      <c r="AB6" s="1085"/>
      <c r="AC6" s="1085"/>
      <c r="AD6" s="1085"/>
      <c r="AE6" s="1085"/>
      <c r="AF6" s="1085"/>
      <c r="AG6" s="1085"/>
      <c r="AH6" s="1085"/>
      <c r="AI6" s="1085"/>
      <c r="AJ6" s="956"/>
      <c r="AK6" s="956"/>
      <c r="AL6" s="956"/>
      <c r="AM6" s="956"/>
      <c r="AN6" s="956"/>
      <c r="AO6" s="956"/>
      <c r="AP6" s="956"/>
      <c r="AQ6" s="956"/>
      <c r="AR6" s="956"/>
      <c r="AS6" s="956"/>
      <c r="AT6" s="956"/>
      <c r="AU6" s="956"/>
      <c r="AV6" s="956"/>
      <c r="AW6" s="956"/>
      <c r="AX6" s="956"/>
      <c r="AY6" s="956"/>
      <c r="AZ6" s="956"/>
      <c r="BA6" s="956"/>
      <c r="BB6" s="956"/>
      <c r="BC6" s="956"/>
      <c r="BD6" s="956"/>
      <c r="BE6" s="956"/>
      <c r="BF6" s="956"/>
      <c r="BG6" s="956"/>
    </row>
    <row r="7" spans="1:59" ht="20.95" customHeight="1">
      <c r="A7" s="1000" t="s">
        <v>1942</v>
      </c>
      <c r="B7" s="1000"/>
      <c r="C7" s="1000"/>
      <c r="D7" s="1000"/>
      <c r="E7" s="1000"/>
      <c r="F7" s="1000"/>
      <c r="G7" s="1000"/>
      <c r="H7" s="1000"/>
      <c r="I7" s="1000"/>
      <c r="J7" s="1000"/>
      <c r="K7" s="1000"/>
      <c r="L7" s="1000"/>
      <c r="M7" s="1000"/>
      <c r="N7" s="1000"/>
      <c r="O7" s="1000"/>
      <c r="P7" s="1000"/>
      <c r="Q7" s="1000"/>
      <c r="R7" s="1000"/>
      <c r="S7" s="1000"/>
      <c r="T7" s="1000"/>
      <c r="U7" s="1000"/>
      <c r="V7" s="1000"/>
      <c r="W7" s="1000"/>
      <c r="X7" s="1000"/>
      <c r="Y7" s="1000"/>
      <c r="Z7" s="1000"/>
      <c r="AA7" s="1000"/>
      <c r="AB7" s="1000"/>
      <c r="AC7" s="1000"/>
    </row>
    <row r="8" spans="1:59" ht="15.9" customHeight="1">
      <c r="E8" s="1000" t="s">
        <v>620</v>
      </c>
      <c r="F8" s="1000"/>
      <c r="G8" s="1000"/>
      <c r="H8" s="1000"/>
      <c r="I8" s="1000"/>
      <c r="J8" s="1000"/>
      <c r="L8" s="1000" t="s">
        <v>1943</v>
      </c>
      <c r="M8" s="1000"/>
      <c r="N8" s="1000"/>
      <c r="O8" s="1000"/>
      <c r="P8" s="1000"/>
      <c r="Q8" s="1000"/>
      <c r="R8" s="1000"/>
      <c r="S8" s="1000"/>
      <c r="T8" s="1000"/>
      <c r="U8" s="1000"/>
      <c r="V8" s="1000"/>
      <c r="W8" s="1000"/>
      <c r="X8" s="1000"/>
      <c r="Y8" s="1000"/>
      <c r="Z8" s="1000"/>
      <c r="AA8" s="1000"/>
      <c r="AB8" s="1000"/>
    </row>
    <row r="9" spans="1:59" ht="15.9" customHeight="1">
      <c r="E9" s="1000" t="s">
        <v>586</v>
      </c>
      <c r="F9" s="1000"/>
      <c r="G9" s="1000"/>
      <c r="H9" s="1000"/>
      <c r="I9" s="1000"/>
      <c r="J9" s="1000"/>
      <c r="L9" s="1000" t="s">
        <v>950</v>
      </c>
      <c r="M9" s="1000"/>
      <c r="N9" s="1000"/>
      <c r="O9" s="1000"/>
      <c r="P9" s="1000"/>
      <c r="Q9" s="1000"/>
      <c r="R9" s="1000"/>
      <c r="S9" s="1000"/>
      <c r="T9" s="1000"/>
      <c r="U9" s="1000"/>
      <c r="V9" s="1000"/>
    </row>
    <row r="10" spans="1:59" ht="15.9" customHeight="1">
      <c r="E10" s="1000" t="s">
        <v>961</v>
      </c>
      <c r="F10" s="1000"/>
      <c r="G10" s="1000"/>
      <c r="H10" s="1000"/>
      <c r="I10" s="1000"/>
      <c r="J10" s="1000"/>
      <c r="L10" s="1000" t="s">
        <v>1110</v>
      </c>
      <c r="M10" s="1000"/>
      <c r="N10" s="1000"/>
      <c r="O10" s="1000"/>
      <c r="P10" s="1000"/>
      <c r="Q10" s="1000"/>
      <c r="R10" s="1000"/>
      <c r="S10" s="1000"/>
      <c r="T10" s="1000"/>
      <c r="U10" s="1000"/>
      <c r="V10" s="1000"/>
    </row>
    <row r="11" spans="1:59" ht="15.75" customHeight="1">
      <c r="A11" s="1051" t="s">
        <v>592</v>
      </c>
      <c r="B11" s="1051"/>
      <c r="C11" s="1051"/>
      <c r="D11" s="1051"/>
      <c r="E11" s="1051"/>
      <c r="F11" s="1051"/>
      <c r="AS11" s="1052" t="s">
        <v>1650</v>
      </c>
      <c r="AT11" s="1052"/>
      <c r="AU11" s="1052"/>
      <c r="AV11" s="1052"/>
      <c r="AW11" s="1052"/>
      <c r="AX11" s="1052"/>
      <c r="AY11" s="1052"/>
      <c r="AZ11" s="1052"/>
      <c r="BA11" s="1052"/>
      <c r="BB11" s="1052"/>
      <c r="BC11" s="1052"/>
      <c r="BD11" s="1052"/>
      <c r="BE11" s="1052"/>
      <c r="BF11" s="1052"/>
      <c r="BG11" s="1052"/>
    </row>
    <row r="12" spans="1:59" ht="15.9" customHeight="1">
      <c r="A12" s="1076" t="s">
        <v>962</v>
      </c>
      <c r="B12" s="1077"/>
      <c r="C12" s="1077"/>
      <c r="D12" s="1077"/>
      <c r="E12" s="1077"/>
      <c r="F12" s="1077"/>
      <c r="G12" s="1077"/>
      <c r="H12" s="1077"/>
      <c r="I12" s="1078"/>
      <c r="J12" s="1056" t="s">
        <v>593</v>
      </c>
      <c r="K12" s="1054"/>
      <c r="L12" s="1054"/>
      <c r="M12" s="1054"/>
      <c r="N12" s="1054"/>
      <c r="O12" s="1054"/>
      <c r="P12" s="1054"/>
      <c r="Q12" s="1054"/>
      <c r="R12" s="1054"/>
      <c r="S12" s="1054"/>
      <c r="T12" s="1054"/>
      <c r="U12" s="1054"/>
      <c r="V12" s="1054"/>
      <c r="W12" s="1054"/>
      <c r="X12" s="1054"/>
      <c r="Y12" s="1054"/>
      <c r="Z12" s="1054"/>
      <c r="AA12" s="1054"/>
      <c r="AB12" s="1054"/>
      <c r="AC12" s="1055"/>
      <c r="AD12" s="1056" t="s">
        <v>594</v>
      </c>
      <c r="AE12" s="1054"/>
      <c r="AF12" s="1054"/>
      <c r="AG12" s="1054"/>
      <c r="AH12" s="1054"/>
      <c r="AI12" s="1054"/>
      <c r="AJ12" s="1054"/>
      <c r="AK12" s="1054"/>
      <c r="AL12" s="1054"/>
      <c r="AM12" s="1054"/>
      <c r="AN12" s="1054"/>
      <c r="AO12" s="1054"/>
      <c r="AP12" s="1054"/>
      <c r="AQ12" s="1054"/>
      <c r="AR12" s="1054"/>
      <c r="AS12" s="1054"/>
      <c r="AT12" s="1054"/>
      <c r="AU12" s="1054"/>
      <c r="AV12" s="1054"/>
      <c r="AW12" s="1054"/>
      <c r="AX12" s="1054"/>
      <c r="AY12" s="1054"/>
      <c r="AZ12" s="1054"/>
      <c r="BA12" s="1054"/>
      <c r="BB12" s="1054"/>
      <c r="BC12" s="1054"/>
      <c r="BD12" s="1054"/>
      <c r="BE12" s="1054"/>
      <c r="BF12" s="1054"/>
      <c r="BG12" s="1057"/>
    </row>
    <row r="13" spans="1:59" ht="15.9" customHeight="1">
      <c r="A13" s="1079"/>
      <c r="B13" s="1080"/>
      <c r="C13" s="1080"/>
      <c r="D13" s="1080"/>
      <c r="E13" s="1080"/>
      <c r="F13" s="1080"/>
      <c r="G13" s="1080"/>
      <c r="H13" s="1080"/>
      <c r="I13" s="1081"/>
      <c r="J13" s="1043" t="s">
        <v>595</v>
      </c>
      <c r="K13" s="1044"/>
      <c r="L13" s="1044"/>
      <c r="M13" s="1044"/>
      <c r="N13" s="1045"/>
      <c r="O13" s="1043" t="s">
        <v>596</v>
      </c>
      <c r="P13" s="1044"/>
      <c r="Q13" s="1044"/>
      <c r="R13" s="1044"/>
      <c r="S13" s="1045"/>
      <c r="T13" s="1043" t="s">
        <v>597</v>
      </c>
      <c r="U13" s="1044"/>
      <c r="V13" s="1044"/>
      <c r="W13" s="1044"/>
      <c r="X13" s="1045"/>
      <c r="Y13" s="1043" t="s">
        <v>598</v>
      </c>
      <c r="Z13" s="1044"/>
      <c r="AA13" s="1044"/>
      <c r="AB13" s="1044"/>
      <c r="AC13" s="1045"/>
      <c r="AD13" s="1017" t="s">
        <v>599</v>
      </c>
      <c r="AE13" s="1034"/>
      <c r="AF13" s="1034"/>
      <c r="AG13" s="1034"/>
      <c r="AH13" s="1034"/>
      <c r="AI13" s="1035"/>
      <c r="AJ13" s="1017" t="s">
        <v>600</v>
      </c>
      <c r="AK13" s="1034"/>
      <c r="AL13" s="1034"/>
      <c r="AM13" s="1034"/>
      <c r="AN13" s="1034"/>
      <c r="AO13" s="1035"/>
      <c r="AP13" s="1017" t="s">
        <v>601</v>
      </c>
      <c r="AQ13" s="1034"/>
      <c r="AR13" s="1034"/>
      <c r="AS13" s="1034"/>
      <c r="AT13" s="1034"/>
      <c r="AU13" s="1035"/>
      <c r="AV13" s="1017" t="s">
        <v>602</v>
      </c>
      <c r="AW13" s="1034"/>
      <c r="AX13" s="1034"/>
      <c r="AY13" s="1034"/>
      <c r="AZ13" s="1034"/>
      <c r="BA13" s="1035"/>
      <c r="BB13" s="1017" t="s">
        <v>95</v>
      </c>
      <c r="BC13" s="1034"/>
      <c r="BD13" s="1034"/>
      <c r="BE13" s="1034"/>
      <c r="BF13" s="1034"/>
      <c r="BG13" s="1042"/>
    </row>
    <row r="14" spans="1:59" ht="15.9" customHeight="1">
      <c r="A14" s="1082"/>
      <c r="B14" s="1047"/>
      <c r="C14" s="1047"/>
      <c r="D14" s="1047"/>
      <c r="E14" s="1047"/>
      <c r="F14" s="1047"/>
      <c r="G14" s="1047"/>
      <c r="H14" s="1047"/>
      <c r="I14" s="1048"/>
      <c r="J14" s="1046"/>
      <c r="K14" s="1047"/>
      <c r="L14" s="1047"/>
      <c r="M14" s="1047"/>
      <c r="N14" s="1048"/>
      <c r="O14" s="1046"/>
      <c r="P14" s="1047"/>
      <c r="Q14" s="1047"/>
      <c r="R14" s="1047"/>
      <c r="S14" s="1048"/>
      <c r="T14" s="1046"/>
      <c r="U14" s="1047"/>
      <c r="V14" s="1047"/>
      <c r="W14" s="1047"/>
      <c r="X14" s="1048"/>
      <c r="Y14" s="1046"/>
      <c r="Z14" s="1047"/>
      <c r="AA14" s="1047"/>
      <c r="AB14" s="1047"/>
      <c r="AC14" s="1048"/>
      <c r="AD14" s="1017" t="s">
        <v>603</v>
      </c>
      <c r="AE14" s="1035"/>
      <c r="AF14" s="1017" t="s">
        <v>604</v>
      </c>
      <c r="AG14" s="1034"/>
      <c r="AH14" s="1034"/>
      <c r="AI14" s="1035"/>
      <c r="AJ14" s="1017" t="s">
        <v>603</v>
      </c>
      <c r="AK14" s="1035"/>
      <c r="AL14" s="1017" t="s">
        <v>604</v>
      </c>
      <c r="AM14" s="1034"/>
      <c r="AN14" s="1034"/>
      <c r="AO14" s="1035"/>
      <c r="AP14" s="1017" t="s">
        <v>603</v>
      </c>
      <c r="AQ14" s="1035"/>
      <c r="AR14" s="1017" t="s">
        <v>604</v>
      </c>
      <c r="AS14" s="1034"/>
      <c r="AT14" s="1034"/>
      <c r="AU14" s="1035"/>
      <c r="AV14" s="1017" t="s">
        <v>603</v>
      </c>
      <c r="AW14" s="1035"/>
      <c r="AX14" s="1017" t="s">
        <v>604</v>
      </c>
      <c r="AY14" s="1034"/>
      <c r="AZ14" s="1034"/>
      <c r="BA14" s="1035"/>
      <c r="BB14" s="1017" t="s">
        <v>603</v>
      </c>
      <c r="BC14" s="1035"/>
      <c r="BD14" s="1017" t="s">
        <v>604</v>
      </c>
      <c r="BE14" s="1034"/>
      <c r="BF14" s="1034"/>
      <c r="BG14" s="1042"/>
    </row>
    <row r="15" spans="1:59" ht="15.9" customHeight="1">
      <c r="A15" s="1033" t="s">
        <v>605</v>
      </c>
      <c r="B15" s="1034"/>
      <c r="C15" s="1034"/>
      <c r="D15" s="1034"/>
      <c r="E15" s="1034"/>
      <c r="F15" s="1034"/>
      <c r="G15" s="1034"/>
      <c r="H15" s="1034"/>
      <c r="I15" s="1035"/>
      <c r="J15" s="1065">
        <v>700</v>
      </c>
      <c r="K15" s="1066"/>
      <c r="L15" s="1066"/>
      <c r="M15" s="1066"/>
      <c r="N15" s="327" t="s">
        <v>606</v>
      </c>
      <c r="O15" s="1063">
        <v>2661.08</v>
      </c>
      <c r="P15" s="1064"/>
      <c r="Q15" s="1064"/>
      <c r="R15" s="1064"/>
      <c r="S15" s="327" t="s">
        <v>607</v>
      </c>
      <c r="T15" s="1027">
        <v>4694700</v>
      </c>
      <c r="U15" s="1028"/>
      <c r="V15" s="1028"/>
      <c r="W15" s="1028"/>
      <c r="X15" s="1029"/>
      <c r="Y15" s="1036">
        <v>4670770</v>
      </c>
      <c r="Z15" s="1037"/>
      <c r="AA15" s="1037"/>
      <c r="AB15" s="1037"/>
      <c r="AC15" s="1038"/>
      <c r="AD15" s="1036">
        <v>2</v>
      </c>
      <c r="AE15" s="1038"/>
      <c r="AF15" s="1036">
        <v>8130</v>
      </c>
      <c r="AG15" s="1037"/>
      <c r="AH15" s="1037"/>
      <c r="AI15" s="1038"/>
      <c r="AJ15" s="1036">
        <v>120</v>
      </c>
      <c r="AK15" s="1038"/>
      <c r="AL15" s="1036">
        <v>36687</v>
      </c>
      <c r="AM15" s="1037"/>
      <c r="AN15" s="1037"/>
      <c r="AO15" s="1038"/>
      <c r="AP15" s="1036">
        <v>2</v>
      </c>
      <c r="AQ15" s="1038"/>
      <c r="AR15" s="1036">
        <v>57</v>
      </c>
      <c r="AS15" s="1037"/>
      <c r="AT15" s="1037"/>
      <c r="AU15" s="1038"/>
      <c r="AV15" s="1036"/>
      <c r="AW15" s="1038"/>
      <c r="AX15" s="1036"/>
      <c r="AY15" s="1037"/>
      <c r="AZ15" s="1037"/>
      <c r="BA15" s="1038"/>
      <c r="BB15" s="1036">
        <v>123</v>
      </c>
      <c r="BC15" s="1038"/>
      <c r="BD15" s="1036">
        <v>44874</v>
      </c>
      <c r="BE15" s="1037"/>
      <c r="BF15" s="1037"/>
      <c r="BG15" s="1050"/>
    </row>
    <row r="16" spans="1:59" ht="15.9" customHeight="1">
      <c r="A16" s="1033" t="s">
        <v>608</v>
      </c>
      <c r="B16" s="1034"/>
      <c r="C16" s="1034"/>
      <c r="D16" s="1034"/>
      <c r="E16" s="1034"/>
      <c r="F16" s="1034"/>
      <c r="G16" s="1034"/>
      <c r="H16" s="1034"/>
      <c r="I16" s="1035"/>
      <c r="J16" s="1065">
        <v>9</v>
      </c>
      <c r="K16" s="1066"/>
      <c r="L16" s="1066"/>
      <c r="M16" s="1066"/>
      <c r="N16" s="308"/>
      <c r="O16" s="1063">
        <v>7.3</v>
      </c>
      <c r="P16" s="1064"/>
      <c r="Q16" s="1064"/>
      <c r="R16" s="1064"/>
      <c r="S16" s="308"/>
      <c r="T16" s="1027">
        <v>14890</v>
      </c>
      <c r="U16" s="1028"/>
      <c r="V16" s="1028"/>
      <c r="W16" s="1028"/>
      <c r="X16" s="1029"/>
      <c r="Y16" s="1036">
        <v>12230</v>
      </c>
      <c r="Z16" s="1037"/>
      <c r="AA16" s="1037"/>
      <c r="AB16" s="1037"/>
      <c r="AC16" s="1038"/>
      <c r="AD16" s="1036"/>
      <c r="AE16" s="1038"/>
      <c r="AF16" s="1036"/>
      <c r="AG16" s="1037"/>
      <c r="AH16" s="1037"/>
      <c r="AI16" s="1038"/>
      <c r="AJ16" s="1036"/>
      <c r="AK16" s="1038"/>
      <c r="AL16" s="1036"/>
      <c r="AM16" s="1037"/>
      <c r="AN16" s="1037"/>
      <c r="AO16" s="1038"/>
      <c r="AP16" s="1036"/>
      <c r="AQ16" s="1038"/>
      <c r="AR16" s="1036"/>
      <c r="AS16" s="1037"/>
      <c r="AT16" s="1037"/>
      <c r="AU16" s="1038"/>
      <c r="AV16" s="1036">
        <v>1</v>
      </c>
      <c r="AW16" s="1038"/>
      <c r="AX16" s="1036">
        <v>160</v>
      </c>
      <c r="AY16" s="1037"/>
      <c r="AZ16" s="1037"/>
      <c r="BA16" s="1038"/>
      <c r="BB16" s="1036">
        <v>1</v>
      </c>
      <c r="BC16" s="1038"/>
      <c r="BD16" s="1036">
        <v>160</v>
      </c>
      <c r="BE16" s="1037"/>
      <c r="BF16" s="1037"/>
      <c r="BG16" s="1050"/>
    </row>
    <row r="17" spans="1:59" ht="15.9" customHeight="1">
      <c r="A17" s="1033" t="s">
        <v>609</v>
      </c>
      <c r="B17" s="1034"/>
      <c r="C17" s="1034"/>
      <c r="D17" s="1034"/>
      <c r="E17" s="1034"/>
      <c r="F17" s="1034"/>
      <c r="G17" s="1034"/>
      <c r="H17" s="1034"/>
      <c r="I17" s="1035"/>
      <c r="J17" s="1065"/>
      <c r="K17" s="1066"/>
      <c r="L17" s="1066"/>
      <c r="M17" s="1066"/>
      <c r="N17" s="308"/>
      <c r="O17" s="1063"/>
      <c r="P17" s="1064"/>
      <c r="Q17" s="1064"/>
      <c r="R17" s="1064"/>
      <c r="S17" s="308"/>
      <c r="T17" s="1027"/>
      <c r="U17" s="1028"/>
      <c r="V17" s="1028"/>
      <c r="W17" s="1028"/>
      <c r="X17" s="1029"/>
      <c r="Y17" s="1036"/>
      <c r="Z17" s="1037"/>
      <c r="AA17" s="1037"/>
      <c r="AB17" s="1037"/>
      <c r="AC17" s="1038"/>
      <c r="AD17" s="1036"/>
      <c r="AE17" s="1038"/>
      <c r="AF17" s="1036"/>
      <c r="AG17" s="1037"/>
      <c r="AH17" s="1037"/>
      <c r="AI17" s="1038"/>
      <c r="AJ17" s="1036"/>
      <c r="AK17" s="1038"/>
      <c r="AL17" s="1036"/>
      <c r="AM17" s="1037"/>
      <c r="AN17" s="1037"/>
      <c r="AO17" s="1038"/>
      <c r="AP17" s="1036"/>
      <c r="AQ17" s="1038"/>
      <c r="AR17" s="1036"/>
      <c r="AS17" s="1037"/>
      <c r="AT17" s="1037"/>
      <c r="AU17" s="1038"/>
      <c r="AV17" s="1036"/>
      <c r="AW17" s="1038"/>
      <c r="AX17" s="1036"/>
      <c r="AY17" s="1037"/>
      <c r="AZ17" s="1037"/>
      <c r="BA17" s="1038"/>
      <c r="BB17" s="1036"/>
      <c r="BC17" s="1038"/>
      <c r="BD17" s="1036"/>
      <c r="BE17" s="1037"/>
      <c r="BF17" s="1037"/>
      <c r="BG17" s="1050"/>
    </row>
    <row r="18" spans="1:59" ht="15.9" customHeight="1">
      <c r="A18" s="1033" t="s">
        <v>610</v>
      </c>
      <c r="B18" s="1034"/>
      <c r="C18" s="1034"/>
      <c r="D18" s="1034"/>
      <c r="E18" s="1034"/>
      <c r="F18" s="1034"/>
      <c r="G18" s="1034"/>
      <c r="H18" s="1034"/>
      <c r="I18" s="1035"/>
      <c r="J18" s="1065"/>
      <c r="K18" s="1066"/>
      <c r="L18" s="1066"/>
      <c r="M18" s="1066"/>
      <c r="N18" s="308"/>
      <c r="O18" s="1063"/>
      <c r="P18" s="1064"/>
      <c r="Q18" s="1064"/>
      <c r="R18" s="1064"/>
      <c r="S18" s="308"/>
      <c r="T18" s="1027"/>
      <c r="U18" s="1028"/>
      <c r="V18" s="1028"/>
      <c r="W18" s="1028"/>
      <c r="X18" s="1029"/>
      <c r="Y18" s="1036"/>
      <c r="Z18" s="1037"/>
      <c r="AA18" s="1037"/>
      <c r="AB18" s="1037"/>
      <c r="AC18" s="1038"/>
      <c r="AD18" s="1036"/>
      <c r="AE18" s="1038"/>
      <c r="AF18" s="1036"/>
      <c r="AG18" s="1037"/>
      <c r="AH18" s="1037"/>
      <c r="AI18" s="1038"/>
      <c r="AJ18" s="1036"/>
      <c r="AK18" s="1038"/>
      <c r="AL18" s="1036"/>
      <c r="AM18" s="1037"/>
      <c r="AN18" s="1037"/>
      <c r="AO18" s="1038"/>
      <c r="AP18" s="1036"/>
      <c r="AQ18" s="1038"/>
      <c r="AR18" s="1036"/>
      <c r="AS18" s="1037"/>
      <c r="AT18" s="1037"/>
      <c r="AU18" s="1038"/>
      <c r="AV18" s="1036"/>
      <c r="AW18" s="1038"/>
      <c r="AX18" s="1036"/>
      <c r="AY18" s="1037"/>
      <c r="AZ18" s="1037"/>
      <c r="BA18" s="1038"/>
      <c r="BB18" s="1036"/>
      <c r="BC18" s="1038"/>
      <c r="BD18" s="1036"/>
      <c r="BE18" s="1037"/>
      <c r="BF18" s="1037"/>
      <c r="BG18" s="1050"/>
    </row>
    <row r="19" spans="1:59" ht="15.9" customHeight="1">
      <c r="A19" s="1067" t="s">
        <v>611</v>
      </c>
      <c r="B19" s="1068"/>
      <c r="C19" s="1069"/>
      <c r="D19" s="1017" t="s">
        <v>612</v>
      </c>
      <c r="E19" s="1034"/>
      <c r="F19" s="1034"/>
      <c r="G19" s="1034"/>
      <c r="H19" s="1034"/>
      <c r="I19" s="1035"/>
      <c r="J19" s="1065">
        <v>710</v>
      </c>
      <c r="K19" s="1066"/>
      <c r="L19" s="1066"/>
      <c r="M19" s="1066"/>
      <c r="N19" s="308"/>
      <c r="O19" s="1063">
        <v>2658.59</v>
      </c>
      <c r="P19" s="1064"/>
      <c r="Q19" s="1064"/>
      <c r="R19" s="1064"/>
      <c r="S19" s="308"/>
      <c r="T19" s="1027"/>
      <c r="U19" s="1028"/>
      <c r="V19" s="1028"/>
      <c r="W19" s="1028"/>
      <c r="X19" s="1029"/>
      <c r="Y19" s="1036">
        <v>229860000</v>
      </c>
      <c r="Z19" s="1037"/>
      <c r="AA19" s="1037"/>
      <c r="AB19" s="1037"/>
      <c r="AC19" s="1038"/>
      <c r="AD19" s="1036"/>
      <c r="AE19" s="1038"/>
      <c r="AF19" s="1036"/>
      <c r="AG19" s="1037"/>
      <c r="AH19" s="1037"/>
      <c r="AI19" s="1038"/>
      <c r="AJ19" s="1036"/>
      <c r="AK19" s="1038"/>
      <c r="AL19" s="1036"/>
      <c r="AM19" s="1037"/>
      <c r="AN19" s="1037"/>
      <c r="AO19" s="1038"/>
      <c r="AP19" s="1036"/>
      <c r="AQ19" s="1038"/>
      <c r="AR19" s="1036"/>
      <c r="AS19" s="1037"/>
      <c r="AT19" s="1037"/>
      <c r="AU19" s="1038"/>
      <c r="AV19" s="1036"/>
      <c r="AW19" s="1038"/>
      <c r="AX19" s="1036"/>
      <c r="AY19" s="1037"/>
      <c r="AZ19" s="1037"/>
      <c r="BA19" s="1038"/>
      <c r="BB19" s="1036">
        <v>6</v>
      </c>
      <c r="BC19" s="1038"/>
      <c r="BD19" s="1036">
        <v>7640</v>
      </c>
      <c r="BE19" s="1037"/>
      <c r="BF19" s="1037"/>
      <c r="BG19" s="1050"/>
    </row>
    <row r="20" spans="1:59" ht="15.9" customHeight="1">
      <c r="A20" s="1070"/>
      <c r="B20" s="1071"/>
      <c r="C20" s="1072"/>
      <c r="D20" s="1017" t="s">
        <v>613</v>
      </c>
      <c r="E20" s="1034"/>
      <c r="F20" s="1034"/>
      <c r="G20" s="1034"/>
      <c r="H20" s="1034"/>
      <c r="I20" s="1035"/>
      <c r="J20" s="1065">
        <v>71</v>
      </c>
      <c r="K20" s="1066"/>
      <c r="L20" s="1066"/>
      <c r="M20" s="1066"/>
      <c r="N20" s="308"/>
      <c r="O20" s="1063">
        <v>697.97</v>
      </c>
      <c r="P20" s="1064"/>
      <c r="Q20" s="1064"/>
      <c r="R20" s="1064"/>
      <c r="S20" s="308"/>
      <c r="T20" s="1027"/>
      <c r="U20" s="1028"/>
      <c r="V20" s="1028"/>
      <c r="W20" s="1028"/>
      <c r="X20" s="1029"/>
      <c r="Y20" s="1036">
        <v>236500</v>
      </c>
      <c r="Z20" s="1037"/>
      <c r="AA20" s="1037"/>
      <c r="AB20" s="1037"/>
      <c r="AC20" s="1038"/>
      <c r="AD20" s="1036"/>
      <c r="AE20" s="1038"/>
      <c r="AF20" s="1036"/>
      <c r="AG20" s="1037"/>
      <c r="AH20" s="1037"/>
      <c r="AI20" s="1038"/>
      <c r="AJ20" s="1036"/>
      <c r="AK20" s="1038"/>
      <c r="AL20" s="1036"/>
      <c r="AM20" s="1037"/>
      <c r="AN20" s="1037"/>
      <c r="AO20" s="1038"/>
      <c r="AP20" s="1036"/>
      <c r="AQ20" s="1038"/>
      <c r="AR20" s="1036"/>
      <c r="AS20" s="1037"/>
      <c r="AT20" s="1037"/>
      <c r="AU20" s="1038"/>
      <c r="AV20" s="1036"/>
      <c r="AW20" s="1038"/>
      <c r="AX20" s="1036"/>
      <c r="AY20" s="1037"/>
      <c r="AZ20" s="1037"/>
      <c r="BA20" s="1038"/>
      <c r="BB20" s="1036"/>
      <c r="BC20" s="1038"/>
      <c r="BD20" s="1036"/>
      <c r="BE20" s="1037"/>
      <c r="BF20" s="1037"/>
      <c r="BG20" s="1050"/>
    </row>
    <row r="21" spans="1:59" ht="15.9" customHeight="1">
      <c r="A21" s="1073"/>
      <c r="B21" s="1074"/>
      <c r="C21" s="1075"/>
      <c r="D21" s="1017" t="s">
        <v>614</v>
      </c>
      <c r="E21" s="1034"/>
      <c r="F21" s="1034"/>
      <c r="G21" s="1034"/>
      <c r="H21" s="1034"/>
      <c r="I21" s="1035"/>
      <c r="J21" s="1065">
        <v>90</v>
      </c>
      <c r="K21" s="1066"/>
      <c r="L21" s="1066"/>
      <c r="M21" s="1066"/>
      <c r="N21" s="308"/>
      <c r="O21" s="1063">
        <v>535.19000000000005</v>
      </c>
      <c r="P21" s="1064"/>
      <c r="Q21" s="1064"/>
      <c r="R21" s="1064"/>
      <c r="S21" s="308"/>
      <c r="T21" s="1027"/>
      <c r="U21" s="1028"/>
      <c r="V21" s="1028"/>
      <c r="W21" s="1028"/>
      <c r="X21" s="1029"/>
      <c r="Y21" s="1036">
        <v>37030000</v>
      </c>
      <c r="Z21" s="1037"/>
      <c r="AA21" s="1037"/>
      <c r="AB21" s="1037"/>
      <c r="AC21" s="1038"/>
      <c r="AD21" s="1036"/>
      <c r="AE21" s="1038"/>
      <c r="AF21" s="1036"/>
      <c r="AG21" s="1037"/>
      <c r="AH21" s="1037"/>
      <c r="AI21" s="1038"/>
      <c r="AJ21" s="1036"/>
      <c r="AK21" s="1038"/>
      <c r="AL21" s="1036"/>
      <c r="AM21" s="1037"/>
      <c r="AN21" s="1037"/>
      <c r="AO21" s="1038"/>
      <c r="AP21" s="1036"/>
      <c r="AQ21" s="1038"/>
      <c r="AR21" s="1036"/>
      <c r="AS21" s="1037"/>
      <c r="AT21" s="1037"/>
      <c r="AU21" s="1038"/>
      <c r="AV21" s="1036"/>
      <c r="AW21" s="1038"/>
      <c r="AX21" s="1036"/>
      <c r="AY21" s="1037"/>
      <c r="AZ21" s="1037"/>
      <c r="BA21" s="1038"/>
      <c r="BB21" s="1036"/>
      <c r="BC21" s="1038"/>
      <c r="BD21" s="1036"/>
      <c r="BE21" s="1037"/>
      <c r="BF21" s="1037"/>
      <c r="BG21" s="1050"/>
    </row>
    <row r="22" spans="1:59" ht="15.9" customHeight="1">
      <c r="A22" s="1033" t="s">
        <v>615</v>
      </c>
      <c r="B22" s="1034"/>
      <c r="C22" s="1034"/>
      <c r="D22" s="1034"/>
      <c r="E22" s="1034"/>
      <c r="F22" s="1034"/>
      <c r="G22" s="1034"/>
      <c r="H22" s="1034"/>
      <c r="I22" s="1035"/>
      <c r="J22" s="1065">
        <v>506</v>
      </c>
      <c r="K22" s="1066"/>
      <c r="L22" s="1066"/>
      <c r="M22" s="1066"/>
      <c r="N22" s="308"/>
      <c r="O22" s="1063">
        <v>1055.5</v>
      </c>
      <c r="P22" s="1064"/>
      <c r="Q22" s="1064"/>
      <c r="R22" s="1064"/>
      <c r="S22" s="308"/>
      <c r="T22" s="1027"/>
      <c r="U22" s="1028"/>
      <c r="V22" s="1028"/>
      <c r="W22" s="1028"/>
      <c r="X22" s="1029"/>
      <c r="Y22" s="1036">
        <v>419500</v>
      </c>
      <c r="Z22" s="1037"/>
      <c r="AA22" s="1037"/>
      <c r="AB22" s="1037"/>
      <c r="AC22" s="1038"/>
      <c r="AD22" s="1036"/>
      <c r="AE22" s="1038"/>
      <c r="AF22" s="1036"/>
      <c r="AG22" s="1037"/>
      <c r="AH22" s="1037"/>
      <c r="AI22" s="1038"/>
      <c r="AJ22" s="1036"/>
      <c r="AK22" s="1038"/>
      <c r="AL22" s="1036"/>
      <c r="AM22" s="1037"/>
      <c r="AN22" s="1037"/>
      <c r="AO22" s="1038"/>
      <c r="AP22" s="1036"/>
      <c r="AQ22" s="1038"/>
      <c r="AR22" s="1036"/>
      <c r="AS22" s="1037"/>
      <c r="AT22" s="1037"/>
      <c r="AU22" s="1038"/>
      <c r="AV22" s="1036"/>
      <c r="AW22" s="1038"/>
      <c r="AX22" s="1036"/>
      <c r="AY22" s="1037"/>
      <c r="AZ22" s="1037"/>
      <c r="BA22" s="1038"/>
      <c r="BB22" s="1036"/>
      <c r="BC22" s="1038"/>
      <c r="BD22" s="1036"/>
      <c r="BE22" s="1037"/>
      <c r="BF22" s="1037"/>
      <c r="BG22" s="1050"/>
    </row>
    <row r="23" spans="1:59" ht="15.9" customHeight="1">
      <c r="A23" s="1033" t="s">
        <v>616</v>
      </c>
      <c r="B23" s="1034"/>
      <c r="C23" s="1034"/>
      <c r="D23" s="1034"/>
      <c r="E23" s="1034"/>
      <c r="F23" s="1034"/>
      <c r="G23" s="1034"/>
      <c r="H23" s="1034"/>
      <c r="I23" s="1035"/>
      <c r="J23" s="1065">
        <v>93</v>
      </c>
      <c r="K23" s="1066"/>
      <c r="L23" s="1066"/>
      <c r="M23" s="1066"/>
      <c r="N23" s="308"/>
      <c r="O23" s="1063" t="s">
        <v>617</v>
      </c>
      <c r="P23" s="1064"/>
      <c r="Q23" s="1064"/>
      <c r="R23" s="1064"/>
      <c r="S23" s="308"/>
      <c r="T23" s="1027"/>
      <c r="U23" s="1028"/>
      <c r="V23" s="1028"/>
      <c r="W23" s="1028"/>
      <c r="X23" s="1029"/>
      <c r="Y23" s="1036">
        <v>14520000</v>
      </c>
      <c r="Z23" s="1037"/>
      <c r="AA23" s="1037"/>
      <c r="AB23" s="1037"/>
      <c r="AC23" s="1038"/>
      <c r="AD23" s="1036"/>
      <c r="AE23" s="1038"/>
      <c r="AF23" s="1036"/>
      <c r="AG23" s="1037"/>
      <c r="AH23" s="1037"/>
      <c r="AI23" s="1038"/>
      <c r="AJ23" s="1036"/>
      <c r="AK23" s="1038"/>
      <c r="AL23" s="1036"/>
      <c r="AM23" s="1037"/>
      <c r="AN23" s="1037"/>
      <c r="AO23" s="1038"/>
      <c r="AP23" s="1036"/>
      <c r="AQ23" s="1038"/>
      <c r="AR23" s="1036"/>
      <c r="AS23" s="1037"/>
      <c r="AT23" s="1037"/>
      <c r="AU23" s="1038"/>
      <c r="AV23" s="1036"/>
      <c r="AW23" s="1038"/>
      <c r="AX23" s="1036"/>
      <c r="AY23" s="1037"/>
      <c r="AZ23" s="1037"/>
      <c r="BA23" s="1038"/>
      <c r="BB23" s="1036">
        <v>2</v>
      </c>
      <c r="BC23" s="1038"/>
      <c r="BD23" s="1036">
        <v>126</v>
      </c>
      <c r="BE23" s="1037"/>
      <c r="BF23" s="1037"/>
      <c r="BG23" s="1050"/>
    </row>
    <row r="24" spans="1:59" ht="15.9" customHeight="1">
      <c r="A24" s="1033" t="s">
        <v>618</v>
      </c>
      <c r="B24" s="1034"/>
      <c r="C24" s="1034"/>
      <c r="D24" s="1034"/>
      <c r="E24" s="1034"/>
      <c r="F24" s="1034"/>
      <c r="G24" s="1034"/>
      <c r="H24" s="1034"/>
      <c r="I24" s="1035"/>
      <c r="J24" s="1065">
        <v>4</v>
      </c>
      <c r="K24" s="1066"/>
      <c r="L24" s="1066"/>
      <c r="M24" s="1066"/>
      <c r="N24" s="308"/>
      <c r="O24" s="1063">
        <v>597</v>
      </c>
      <c r="P24" s="1064"/>
      <c r="Q24" s="1064"/>
      <c r="R24" s="1064"/>
      <c r="S24" s="308"/>
      <c r="T24" s="1027"/>
      <c r="U24" s="1028"/>
      <c r="V24" s="1028"/>
      <c r="W24" s="1028"/>
      <c r="X24" s="1029"/>
      <c r="Y24" s="1036">
        <v>146000</v>
      </c>
      <c r="Z24" s="1037"/>
      <c r="AA24" s="1037"/>
      <c r="AB24" s="1037"/>
      <c r="AC24" s="1038"/>
      <c r="AD24" s="1036"/>
      <c r="AE24" s="1038"/>
      <c r="AF24" s="1036"/>
      <c r="AG24" s="1037"/>
      <c r="AH24" s="1037"/>
      <c r="AI24" s="1038"/>
      <c r="AJ24" s="1036"/>
      <c r="AK24" s="1038"/>
      <c r="AL24" s="1036"/>
      <c r="AM24" s="1037"/>
      <c r="AN24" s="1037"/>
      <c r="AO24" s="1038"/>
      <c r="AP24" s="1036"/>
      <c r="AQ24" s="1038"/>
      <c r="AR24" s="1036"/>
      <c r="AS24" s="1037"/>
      <c r="AT24" s="1037"/>
      <c r="AU24" s="1038"/>
      <c r="AV24" s="1036"/>
      <c r="AW24" s="1038"/>
      <c r="AX24" s="1036"/>
      <c r="AY24" s="1037"/>
      <c r="AZ24" s="1037"/>
      <c r="BA24" s="1038"/>
      <c r="BB24" s="1036"/>
      <c r="BC24" s="1038"/>
      <c r="BD24" s="1036"/>
      <c r="BE24" s="1037"/>
      <c r="BF24" s="1037"/>
      <c r="BG24" s="1050"/>
    </row>
    <row r="25" spans="1:59" ht="15.9" customHeight="1">
      <c r="A25" s="1018" t="s">
        <v>619</v>
      </c>
      <c r="B25" s="1019"/>
      <c r="C25" s="1019"/>
      <c r="D25" s="1019"/>
      <c r="E25" s="1019"/>
      <c r="F25" s="1019"/>
      <c r="G25" s="1019"/>
      <c r="H25" s="1019"/>
      <c r="I25" s="964"/>
      <c r="J25" s="1059">
        <v>3</v>
      </c>
      <c r="K25" s="1060"/>
      <c r="L25" s="1060"/>
      <c r="M25" s="1060"/>
      <c r="N25" s="311"/>
      <c r="O25" s="1061">
        <v>459</v>
      </c>
      <c r="P25" s="1062"/>
      <c r="Q25" s="1062"/>
      <c r="R25" s="1062"/>
      <c r="S25" s="311"/>
      <c r="T25" s="1024"/>
      <c r="U25" s="1026"/>
      <c r="V25" s="1026"/>
      <c r="W25" s="1026"/>
      <c r="X25" s="1025"/>
      <c r="Y25" s="1020">
        <v>48000</v>
      </c>
      <c r="Z25" s="1021"/>
      <c r="AA25" s="1021"/>
      <c r="AB25" s="1021"/>
      <c r="AC25" s="1022"/>
      <c r="AD25" s="1020"/>
      <c r="AE25" s="1022"/>
      <c r="AF25" s="1020"/>
      <c r="AG25" s="1021"/>
      <c r="AH25" s="1021"/>
      <c r="AI25" s="1022"/>
      <c r="AJ25" s="1020"/>
      <c r="AK25" s="1022"/>
      <c r="AL25" s="1020"/>
      <c r="AM25" s="1021"/>
      <c r="AN25" s="1021"/>
      <c r="AO25" s="1022"/>
      <c r="AP25" s="1020"/>
      <c r="AQ25" s="1022"/>
      <c r="AR25" s="1020"/>
      <c r="AS25" s="1021"/>
      <c r="AT25" s="1021"/>
      <c r="AU25" s="1022"/>
      <c r="AV25" s="1020"/>
      <c r="AW25" s="1022"/>
      <c r="AX25" s="1020"/>
      <c r="AY25" s="1021"/>
      <c r="AZ25" s="1021"/>
      <c r="BA25" s="1022"/>
      <c r="BB25" s="1020"/>
      <c r="BC25" s="1022"/>
      <c r="BD25" s="1020"/>
      <c r="BE25" s="1021"/>
      <c r="BF25" s="1021"/>
      <c r="BG25" s="1049"/>
    </row>
    <row r="26" spans="1:59" ht="14.1" customHeight="1">
      <c r="AY26" s="1030" t="s">
        <v>1944</v>
      </c>
      <c r="AZ26" s="1030"/>
      <c r="BA26" s="1030"/>
      <c r="BB26" s="1030"/>
      <c r="BC26" s="1030"/>
      <c r="BD26" s="1030"/>
      <c r="BE26" s="1030"/>
      <c r="BF26" s="1030"/>
      <c r="BG26" s="1030"/>
    </row>
    <row r="27" spans="1:59" ht="20.95" customHeight="1">
      <c r="A27" s="1000" t="s">
        <v>1860</v>
      </c>
      <c r="B27" s="1000"/>
      <c r="C27" s="1000"/>
      <c r="D27" s="1000"/>
      <c r="E27" s="1000"/>
      <c r="F27" s="1000"/>
      <c r="G27" s="1000"/>
      <c r="H27" s="1000"/>
      <c r="I27" s="1000"/>
      <c r="J27" s="1000"/>
      <c r="K27" s="1000"/>
      <c r="L27" s="1000"/>
      <c r="M27" s="1000"/>
      <c r="N27" s="1000"/>
      <c r="O27" s="1000"/>
      <c r="P27" s="1000"/>
      <c r="Q27" s="1000"/>
    </row>
    <row r="28" spans="1:59" ht="15.9" customHeight="1">
      <c r="E28" s="956" t="s">
        <v>620</v>
      </c>
      <c r="F28" s="956"/>
      <c r="G28" s="956"/>
      <c r="H28" s="956"/>
      <c r="I28" s="956"/>
      <c r="J28" s="956"/>
      <c r="L28" s="1058">
        <v>19523</v>
      </c>
      <c r="M28" s="1058"/>
      <c r="N28" s="1058"/>
      <c r="O28" s="1058"/>
      <c r="P28" s="1058"/>
      <c r="Q28" s="1058"/>
      <c r="R28" s="1058"/>
      <c r="S28" s="1058"/>
    </row>
    <row r="29" spans="1:59" ht="15.9" customHeight="1">
      <c r="E29" s="956" t="s">
        <v>586</v>
      </c>
      <c r="F29" s="956"/>
      <c r="G29" s="956"/>
      <c r="H29" s="956"/>
      <c r="I29" s="956"/>
      <c r="J29" s="956"/>
      <c r="L29" s="1000" t="s">
        <v>950</v>
      </c>
      <c r="M29" s="1000"/>
      <c r="N29" s="1000"/>
      <c r="O29" s="1000"/>
      <c r="P29" s="1000"/>
      <c r="Q29" s="1000"/>
      <c r="R29" s="1000"/>
      <c r="S29" s="1000"/>
      <c r="T29" s="1000"/>
      <c r="U29" s="1000"/>
      <c r="V29" s="1000"/>
    </row>
    <row r="30" spans="1:59" ht="15.9" customHeight="1">
      <c r="E30" s="956" t="s">
        <v>621</v>
      </c>
      <c r="F30" s="956"/>
      <c r="G30" s="956"/>
      <c r="H30" s="956"/>
      <c r="I30" s="956"/>
      <c r="J30" s="956"/>
      <c r="L30" s="1000" t="s">
        <v>1272</v>
      </c>
      <c r="M30" s="1000"/>
      <c r="N30" s="1000"/>
      <c r="O30" s="1000"/>
      <c r="P30" s="1000"/>
      <c r="Q30" s="1000"/>
      <c r="R30" s="1000"/>
      <c r="S30" s="1000"/>
      <c r="T30" s="1000"/>
      <c r="U30" s="1000"/>
      <c r="V30" s="1000"/>
    </row>
    <row r="31" spans="1:59" ht="15.75" customHeight="1">
      <c r="A31" s="1051" t="s">
        <v>592</v>
      </c>
      <c r="B31" s="1051"/>
      <c r="C31" s="1051"/>
      <c r="D31" s="1051"/>
      <c r="E31" s="1051" t="s">
        <v>592</v>
      </c>
      <c r="F31" s="1051"/>
      <c r="AT31" s="1052" t="s">
        <v>1650</v>
      </c>
      <c r="AU31" s="1052"/>
      <c r="AV31" s="1052"/>
      <c r="AW31" s="1052"/>
      <c r="AX31" s="1052"/>
      <c r="AY31" s="1052"/>
      <c r="AZ31" s="1052"/>
      <c r="BA31" s="1052"/>
      <c r="BB31" s="1052"/>
      <c r="BC31" s="1052"/>
      <c r="BD31" s="1052"/>
      <c r="BE31" s="1052"/>
      <c r="BF31" s="1052"/>
      <c r="BG31" s="1052"/>
    </row>
    <row r="32" spans="1:59" ht="15.9" customHeight="1">
      <c r="A32" s="1053" t="s">
        <v>622</v>
      </c>
      <c r="B32" s="1054"/>
      <c r="C32" s="1054"/>
      <c r="D32" s="1054"/>
      <c r="E32" s="1054"/>
      <c r="F32" s="1054"/>
      <c r="G32" s="1054"/>
      <c r="H32" s="1054"/>
      <c r="I32" s="1054"/>
      <c r="J32" s="1054"/>
      <c r="K32" s="1054"/>
      <c r="L32" s="1054"/>
      <c r="M32" s="1054"/>
      <c r="N32" s="1054"/>
      <c r="O32" s="1054"/>
      <c r="P32" s="1054"/>
      <c r="Q32" s="1054"/>
      <c r="R32" s="1054"/>
      <c r="S32" s="1054"/>
      <c r="T32" s="1054"/>
      <c r="U32" s="1054"/>
      <c r="V32" s="1055"/>
      <c r="W32" s="1056" t="s">
        <v>623</v>
      </c>
      <c r="X32" s="1054"/>
      <c r="Y32" s="1054"/>
      <c r="Z32" s="1054"/>
      <c r="AA32" s="1054"/>
      <c r="AB32" s="1054"/>
      <c r="AC32" s="1054"/>
      <c r="AD32" s="1054"/>
      <c r="AE32" s="1054"/>
      <c r="AF32" s="1054"/>
      <c r="AG32" s="1054"/>
      <c r="AH32" s="1054"/>
      <c r="AI32" s="1054"/>
      <c r="AJ32" s="1054"/>
      <c r="AK32" s="1054"/>
      <c r="AL32" s="1054"/>
      <c r="AM32" s="1054"/>
      <c r="AN32" s="1054"/>
      <c r="AO32" s="1054"/>
      <c r="AP32" s="1054"/>
      <c r="AQ32" s="1054"/>
      <c r="AR32" s="1054"/>
      <c r="AS32" s="1054"/>
      <c r="AT32" s="1054"/>
      <c r="AU32" s="1054"/>
      <c r="AV32" s="1054"/>
      <c r="AW32" s="1054"/>
      <c r="AX32" s="1054"/>
      <c r="AY32" s="1054"/>
      <c r="AZ32" s="1054"/>
      <c r="BA32" s="1054"/>
      <c r="BB32" s="1054"/>
      <c r="BC32" s="1054"/>
      <c r="BD32" s="1054"/>
      <c r="BE32" s="1054"/>
      <c r="BF32" s="1054"/>
      <c r="BG32" s="1057"/>
    </row>
    <row r="33" spans="1:59" ht="15.9" customHeight="1">
      <c r="A33" s="1033" t="s">
        <v>624</v>
      </c>
      <c r="B33" s="1034"/>
      <c r="C33" s="1034"/>
      <c r="D33" s="1034"/>
      <c r="E33" s="1034"/>
      <c r="F33" s="1034"/>
      <c r="G33" s="1034"/>
      <c r="H33" s="1035"/>
      <c r="I33" s="1017" t="s">
        <v>625</v>
      </c>
      <c r="J33" s="1034"/>
      <c r="K33" s="1035"/>
      <c r="L33" s="1017" t="s">
        <v>626</v>
      </c>
      <c r="M33" s="1034"/>
      <c r="N33" s="1034"/>
      <c r="O33" s="1034"/>
      <c r="P33" s="1035"/>
      <c r="Q33" s="1017" t="s">
        <v>604</v>
      </c>
      <c r="R33" s="1034"/>
      <c r="S33" s="1034"/>
      <c r="T33" s="1034"/>
      <c r="U33" s="1034"/>
      <c r="V33" s="1035"/>
      <c r="W33" s="1043" t="s">
        <v>624</v>
      </c>
      <c r="X33" s="1044"/>
      <c r="Y33" s="1044"/>
      <c r="Z33" s="1044"/>
      <c r="AA33" s="1044"/>
      <c r="AB33" s="1044"/>
      <c r="AC33" s="1045"/>
      <c r="AD33" s="1017" t="s">
        <v>627</v>
      </c>
      <c r="AE33" s="1034"/>
      <c r="AF33" s="1034"/>
      <c r="AG33" s="1034"/>
      <c r="AH33" s="1034"/>
      <c r="AI33" s="1035"/>
      <c r="AJ33" s="1017" t="s">
        <v>628</v>
      </c>
      <c r="AK33" s="1034"/>
      <c r="AL33" s="1034"/>
      <c r="AM33" s="1034"/>
      <c r="AN33" s="1034"/>
      <c r="AO33" s="1035"/>
      <c r="AP33" s="1017" t="s">
        <v>629</v>
      </c>
      <c r="AQ33" s="1034"/>
      <c r="AR33" s="1034"/>
      <c r="AS33" s="1034"/>
      <c r="AT33" s="1034"/>
      <c r="AU33" s="1035"/>
      <c r="AV33" s="1017" t="s">
        <v>630</v>
      </c>
      <c r="AW33" s="1034"/>
      <c r="AX33" s="1034"/>
      <c r="AY33" s="1034"/>
      <c r="AZ33" s="1034"/>
      <c r="BA33" s="1035"/>
      <c r="BB33" s="1017" t="s">
        <v>631</v>
      </c>
      <c r="BC33" s="1034"/>
      <c r="BD33" s="1034"/>
      <c r="BE33" s="1034"/>
      <c r="BF33" s="1034"/>
      <c r="BG33" s="1042"/>
    </row>
    <row r="34" spans="1:59" ht="15.9" customHeight="1">
      <c r="A34" s="1033" t="s">
        <v>444</v>
      </c>
      <c r="B34" s="1034"/>
      <c r="C34" s="1034"/>
      <c r="D34" s="1034"/>
      <c r="E34" s="1034"/>
      <c r="F34" s="1034"/>
      <c r="G34" s="1034"/>
      <c r="H34" s="1035"/>
      <c r="I34" s="1036">
        <v>1</v>
      </c>
      <c r="J34" s="1037"/>
      <c r="K34" s="1038"/>
      <c r="L34" s="1036">
        <v>7956</v>
      </c>
      <c r="M34" s="1037"/>
      <c r="N34" s="1037"/>
      <c r="O34" s="1037"/>
      <c r="P34" s="1038"/>
      <c r="Q34" s="1036">
        <v>397800</v>
      </c>
      <c r="R34" s="1037"/>
      <c r="S34" s="1037"/>
      <c r="T34" s="1037"/>
      <c r="U34" s="1037"/>
      <c r="V34" s="1038"/>
      <c r="W34" s="1046"/>
      <c r="X34" s="1047"/>
      <c r="Y34" s="1047"/>
      <c r="Z34" s="1047"/>
      <c r="AA34" s="1047"/>
      <c r="AB34" s="1047"/>
      <c r="AC34" s="1048"/>
      <c r="AD34" s="1017" t="s">
        <v>632</v>
      </c>
      <c r="AE34" s="1035"/>
      <c r="AF34" s="1017" t="s">
        <v>604</v>
      </c>
      <c r="AG34" s="1034"/>
      <c r="AH34" s="1034"/>
      <c r="AI34" s="1035"/>
      <c r="AJ34" s="1017" t="s">
        <v>632</v>
      </c>
      <c r="AK34" s="1035"/>
      <c r="AL34" s="1017" t="s">
        <v>604</v>
      </c>
      <c r="AM34" s="1034"/>
      <c r="AN34" s="1034"/>
      <c r="AO34" s="1035"/>
      <c r="AP34" s="1017" t="s">
        <v>632</v>
      </c>
      <c r="AQ34" s="1035"/>
      <c r="AR34" s="1017" t="s">
        <v>604</v>
      </c>
      <c r="AS34" s="1034"/>
      <c r="AT34" s="1034"/>
      <c r="AU34" s="1035"/>
      <c r="AV34" s="1017" t="s">
        <v>632</v>
      </c>
      <c r="AW34" s="1035"/>
      <c r="AX34" s="1017" t="s">
        <v>604</v>
      </c>
      <c r="AY34" s="1034"/>
      <c r="AZ34" s="1034"/>
      <c r="BA34" s="1035"/>
      <c r="BB34" s="1017" t="s">
        <v>632</v>
      </c>
      <c r="BC34" s="1035"/>
      <c r="BD34" s="1017" t="s">
        <v>604</v>
      </c>
      <c r="BE34" s="1034"/>
      <c r="BF34" s="1034"/>
      <c r="BG34" s="1042"/>
    </row>
    <row r="35" spans="1:59" ht="15.9" customHeight="1">
      <c r="A35" s="1033" t="s">
        <v>633</v>
      </c>
      <c r="B35" s="1034"/>
      <c r="C35" s="1034"/>
      <c r="D35" s="1034"/>
      <c r="E35" s="1034"/>
      <c r="F35" s="1034"/>
      <c r="G35" s="1034"/>
      <c r="H35" s="1035"/>
      <c r="I35" s="1036">
        <v>12</v>
      </c>
      <c r="J35" s="1037"/>
      <c r="K35" s="1038"/>
      <c r="L35" s="1036">
        <v>1241</v>
      </c>
      <c r="M35" s="1037"/>
      <c r="N35" s="1037"/>
      <c r="O35" s="1037"/>
      <c r="P35" s="1038"/>
      <c r="Q35" s="1036">
        <v>62050</v>
      </c>
      <c r="R35" s="1037"/>
      <c r="S35" s="1037"/>
      <c r="T35" s="1037"/>
      <c r="U35" s="1037"/>
      <c r="V35" s="1038"/>
      <c r="W35" s="1017" t="s">
        <v>634</v>
      </c>
      <c r="X35" s="1034"/>
      <c r="Y35" s="1034"/>
      <c r="Z35" s="1034"/>
      <c r="AA35" s="1034"/>
      <c r="AB35" s="1034"/>
      <c r="AC35" s="1035"/>
      <c r="AD35" s="1027">
        <v>28</v>
      </c>
      <c r="AE35" s="1029"/>
      <c r="AF35" s="1027">
        <v>200868</v>
      </c>
      <c r="AG35" s="1028"/>
      <c r="AH35" s="1028"/>
      <c r="AI35" s="1029"/>
      <c r="AJ35" s="1027">
        <v>5</v>
      </c>
      <c r="AK35" s="1029"/>
      <c r="AL35" s="1027">
        <v>25230</v>
      </c>
      <c r="AM35" s="1028"/>
      <c r="AN35" s="1028"/>
      <c r="AO35" s="1029"/>
      <c r="AP35" s="1027">
        <v>1</v>
      </c>
      <c r="AQ35" s="1029"/>
      <c r="AR35" s="1027">
        <v>34733</v>
      </c>
      <c r="AS35" s="1028"/>
      <c r="AT35" s="1028"/>
      <c r="AU35" s="1029"/>
      <c r="AV35" s="1027"/>
      <c r="AW35" s="1029"/>
      <c r="AX35" s="1027"/>
      <c r="AY35" s="1028"/>
      <c r="AZ35" s="1028"/>
      <c r="BA35" s="1029"/>
      <c r="BB35" s="1027">
        <f>AD35+AJ35-AP35</f>
        <v>32</v>
      </c>
      <c r="BC35" s="1029"/>
      <c r="BD35" s="1027">
        <f>AF35+AL35-AR35</f>
        <v>191365</v>
      </c>
      <c r="BE35" s="1028"/>
      <c r="BF35" s="1028"/>
      <c r="BG35" s="1032"/>
    </row>
    <row r="36" spans="1:59" ht="15.9" customHeight="1">
      <c r="A36" s="1033" t="s">
        <v>635</v>
      </c>
      <c r="B36" s="1034"/>
      <c r="C36" s="1034"/>
      <c r="D36" s="1034"/>
      <c r="E36" s="1034"/>
      <c r="F36" s="1034"/>
      <c r="G36" s="1034"/>
      <c r="H36" s="1035"/>
      <c r="I36" s="1036">
        <v>7</v>
      </c>
      <c r="J36" s="1037"/>
      <c r="K36" s="1038"/>
      <c r="L36" s="1036">
        <v>3253</v>
      </c>
      <c r="M36" s="1037"/>
      <c r="N36" s="1037"/>
      <c r="O36" s="1037"/>
      <c r="P36" s="1038"/>
      <c r="Q36" s="1036">
        <v>162650</v>
      </c>
      <c r="R36" s="1037"/>
      <c r="S36" s="1037"/>
      <c r="T36" s="1037"/>
      <c r="U36" s="1037"/>
      <c r="V36" s="1038"/>
      <c r="W36" s="1039" t="s">
        <v>636</v>
      </c>
      <c r="X36" s="1017" t="s">
        <v>637</v>
      </c>
      <c r="Y36" s="1034"/>
      <c r="Z36" s="1034"/>
      <c r="AA36" s="1034"/>
      <c r="AB36" s="1034"/>
      <c r="AC36" s="1035"/>
      <c r="AD36" s="1027"/>
      <c r="AE36" s="1029"/>
      <c r="AF36" s="1027"/>
      <c r="AG36" s="1028"/>
      <c r="AH36" s="1028"/>
      <c r="AI36" s="1029"/>
      <c r="AJ36" s="1027"/>
      <c r="AK36" s="1029"/>
      <c r="AL36" s="1027"/>
      <c r="AM36" s="1028"/>
      <c r="AN36" s="1028"/>
      <c r="AO36" s="1029"/>
      <c r="AP36" s="1027"/>
      <c r="AQ36" s="1029"/>
      <c r="AR36" s="1027"/>
      <c r="AS36" s="1028"/>
      <c r="AT36" s="1028"/>
      <c r="AU36" s="1029"/>
      <c r="AV36" s="1027"/>
      <c r="AW36" s="1029"/>
      <c r="AX36" s="1027"/>
      <c r="AY36" s="1028"/>
      <c r="AZ36" s="1028"/>
      <c r="BA36" s="1029"/>
      <c r="BB36" s="1027" t="s">
        <v>450</v>
      </c>
      <c r="BC36" s="1029"/>
      <c r="BD36" s="1027" t="s">
        <v>450</v>
      </c>
      <c r="BE36" s="1028"/>
      <c r="BF36" s="1028"/>
      <c r="BG36" s="1032"/>
    </row>
    <row r="37" spans="1:59" ht="15.9" customHeight="1">
      <c r="A37" s="1033" t="s">
        <v>638</v>
      </c>
      <c r="B37" s="1034"/>
      <c r="C37" s="1034"/>
      <c r="D37" s="1034"/>
      <c r="E37" s="1034"/>
      <c r="F37" s="1034"/>
      <c r="G37" s="1034"/>
      <c r="H37" s="1035"/>
      <c r="I37" s="1036">
        <v>6</v>
      </c>
      <c r="J37" s="1037"/>
      <c r="K37" s="1038"/>
      <c r="L37" s="1036">
        <v>97</v>
      </c>
      <c r="M37" s="1037"/>
      <c r="N37" s="1037"/>
      <c r="O37" s="1037"/>
      <c r="P37" s="1038"/>
      <c r="Q37" s="1036">
        <v>4850</v>
      </c>
      <c r="R37" s="1037"/>
      <c r="S37" s="1037"/>
      <c r="T37" s="1037"/>
      <c r="U37" s="1037"/>
      <c r="V37" s="1038"/>
      <c r="W37" s="1040"/>
      <c r="X37" s="1017" t="s">
        <v>639</v>
      </c>
      <c r="Y37" s="1034"/>
      <c r="Z37" s="1034"/>
      <c r="AA37" s="1034"/>
      <c r="AB37" s="1034"/>
      <c r="AC37" s="1035"/>
      <c r="AD37" s="1027"/>
      <c r="AE37" s="1029"/>
      <c r="AF37" s="1027"/>
      <c r="AG37" s="1028"/>
      <c r="AH37" s="1028"/>
      <c r="AI37" s="1029"/>
      <c r="AJ37" s="1027"/>
      <c r="AK37" s="1029"/>
      <c r="AL37" s="1027"/>
      <c r="AM37" s="1028"/>
      <c r="AN37" s="1028"/>
      <c r="AO37" s="1029"/>
      <c r="AP37" s="1027"/>
      <c r="AQ37" s="1029"/>
      <c r="AR37" s="1027"/>
      <c r="AS37" s="1028"/>
      <c r="AT37" s="1028"/>
      <c r="AU37" s="1029"/>
      <c r="AV37" s="1027"/>
      <c r="AW37" s="1029"/>
      <c r="AX37" s="1027"/>
      <c r="AY37" s="1028"/>
      <c r="AZ37" s="1028"/>
      <c r="BA37" s="1029"/>
      <c r="BB37" s="1027" t="s">
        <v>450</v>
      </c>
      <c r="BC37" s="1029"/>
      <c r="BD37" s="1027" t="s">
        <v>450</v>
      </c>
      <c r="BE37" s="1028"/>
      <c r="BF37" s="1028"/>
      <c r="BG37" s="1032"/>
    </row>
    <row r="38" spans="1:59" ht="15.9" customHeight="1">
      <c r="A38" s="1033" t="s">
        <v>640</v>
      </c>
      <c r="B38" s="1034"/>
      <c r="C38" s="1034"/>
      <c r="D38" s="1034"/>
      <c r="E38" s="1034"/>
      <c r="F38" s="1034"/>
      <c r="G38" s="1034"/>
      <c r="H38" s="1035"/>
      <c r="I38" s="1036">
        <v>43</v>
      </c>
      <c r="J38" s="1037"/>
      <c r="K38" s="1038"/>
      <c r="L38" s="1036">
        <v>653</v>
      </c>
      <c r="M38" s="1037"/>
      <c r="N38" s="1037"/>
      <c r="O38" s="1037"/>
      <c r="P38" s="1038"/>
      <c r="Q38" s="1036">
        <v>32650</v>
      </c>
      <c r="R38" s="1037"/>
      <c r="S38" s="1037"/>
      <c r="T38" s="1037"/>
      <c r="U38" s="1037"/>
      <c r="V38" s="1038"/>
      <c r="W38" s="1040"/>
      <c r="X38" s="1017" t="s">
        <v>641</v>
      </c>
      <c r="Y38" s="1034"/>
      <c r="Z38" s="1034"/>
      <c r="AA38" s="1034"/>
      <c r="AB38" s="1034"/>
      <c r="AC38" s="1035"/>
      <c r="AD38" s="1027"/>
      <c r="AE38" s="1029"/>
      <c r="AF38" s="1027"/>
      <c r="AG38" s="1028"/>
      <c r="AH38" s="1028"/>
      <c r="AI38" s="1029"/>
      <c r="AJ38" s="1027"/>
      <c r="AK38" s="1029"/>
      <c r="AL38" s="1027"/>
      <c r="AM38" s="1028"/>
      <c r="AN38" s="1028"/>
      <c r="AO38" s="1029"/>
      <c r="AP38" s="1027"/>
      <c r="AQ38" s="1029"/>
      <c r="AR38" s="1027"/>
      <c r="AS38" s="1028"/>
      <c r="AT38" s="1028"/>
      <c r="AU38" s="1029"/>
      <c r="AV38" s="1027"/>
      <c r="AW38" s="1029"/>
      <c r="AX38" s="1027"/>
      <c r="AY38" s="1028"/>
      <c r="AZ38" s="1028"/>
      <c r="BA38" s="1029"/>
      <c r="BB38" s="1027" t="s">
        <v>450</v>
      </c>
      <c r="BC38" s="1029"/>
      <c r="BD38" s="1027" t="s">
        <v>450</v>
      </c>
      <c r="BE38" s="1028"/>
      <c r="BF38" s="1028"/>
      <c r="BG38" s="1032"/>
    </row>
    <row r="39" spans="1:59" ht="15.9" customHeight="1">
      <c r="A39" s="1033" t="s">
        <v>642</v>
      </c>
      <c r="B39" s="1034"/>
      <c r="C39" s="1034"/>
      <c r="D39" s="1034"/>
      <c r="E39" s="1034"/>
      <c r="F39" s="1034"/>
      <c r="G39" s="1034"/>
      <c r="H39" s="1035"/>
      <c r="I39" s="1036">
        <v>1</v>
      </c>
      <c r="J39" s="1037"/>
      <c r="K39" s="1038"/>
      <c r="L39" s="1036">
        <v>4</v>
      </c>
      <c r="M39" s="1037"/>
      <c r="N39" s="1037"/>
      <c r="O39" s="1037"/>
      <c r="P39" s="1038"/>
      <c r="Q39" s="1036">
        <v>200</v>
      </c>
      <c r="R39" s="1037"/>
      <c r="S39" s="1037"/>
      <c r="T39" s="1037"/>
      <c r="U39" s="1037"/>
      <c r="V39" s="1038"/>
      <c r="W39" s="1040"/>
      <c r="X39" s="1017" t="s">
        <v>643</v>
      </c>
      <c r="Y39" s="1034"/>
      <c r="Z39" s="1034"/>
      <c r="AA39" s="1034"/>
      <c r="AB39" s="1034"/>
      <c r="AC39" s="1035"/>
      <c r="AD39" s="1027">
        <v>97</v>
      </c>
      <c r="AE39" s="1029"/>
      <c r="AF39" s="1027">
        <v>212047</v>
      </c>
      <c r="AG39" s="1028"/>
      <c r="AH39" s="1028"/>
      <c r="AI39" s="1029"/>
      <c r="AJ39" s="1027">
        <v>11</v>
      </c>
      <c r="AK39" s="1029"/>
      <c r="AL39" s="1027">
        <v>38740</v>
      </c>
      <c r="AM39" s="1028"/>
      <c r="AN39" s="1028"/>
      <c r="AO39" s="1029"/>
      <c r="AP39" s="1027">
        <v>16</v>
      </c>
      <c r="AQ39" s="1029"/>
      <c r="AR39" s="1027">
        <v>57128</v>
      </c>
      <c r="AS39" s="1028"/>
      <c r="AT39" s="1028"/>
      <c r="AU39" s="1029"/>
      <c r="AV39" s="1027"/>
      <c r="AW39" s="1029"/>
      <c r="AX39" s="1027"/>
      <c r="AY39" s="1028"/>
      <c r="AZ39" s="1028"/>
      <c r="BA39" s="1029"/>
      <c r="BB39" s="1027">
        <f>AD39+AJ39-AP39-AV39</f>
        <v>92</v>
      </c>
      <c r="BC39" s="1029"/>
      <c r="BD39" s="1027">
        <f>AF39+AL39-AR39-AX39</f>
        <v>193659</v>
      </c>
      <c r="BE39" s="1028"/>
      <c r="BF39" s="1028"/>
      <c r="BG39" s="1032"/>
    </row>
    <row r="40" spans="1:59" ht="15.9" customHeight="1">
      <c r="A40" s="1033" t="s">
        <v>644</v>
      </c>
      <c r="B40" s="1034"/>
      <c r="C40" s="1034"/>
      <c r="D40" s="1034"/>
      <c r="E40" s="1034"/>
      <c r="F40" s="1034"/>
      <c r="G40" s="1034"/>
      <c r="H40" s="1035"/>
      <c r="I40" s="1036">
        <v>4</v>
      </c>
      <c r="J40" s="1037"/>
      <c r="K40" s="1038"/>
      <c r="L40" s="1036">
        <v>183</v>
      </c>
      <c r="M40" s="1037"/>
      <c r="N40" s="1037"/>
      <c r="O40" s="1037"/>
      <c r="P40" s="1038"/>
      <c r="Q40" s="1036">
        <v>9150</v>
      </c>
      <c r="R40" s="1037"/>
      <c r="S40" s="1037"/>
      <c r="T40" s="1037"/>
      <c r="U40" s="1037"/>
      <c r="V40" s="1038"/>
      <c r="W40" s="1041"/>
      <c r="X40" s="1017" t="s">
        <v>645</v>
      </c>
      <c r="Y40" s="1034"/>
      <c r="Z40" s="1034"/>
      <c r="AA40" s="1034"/>
      <c r="AB40" s="1034"/>
      <c r="AC40" s="1035"/>
      <c r="AD40" s="1027">
        <f>SUM(AD36:AE39)</f>
        <v>97</v>
      </c>
      <c r="AE40" s="1029"/>
      <c r="AF40" s="1027">
        <f>SUM(AF36:AI39)</f>
        <v>212047</v>
      </c>
      <c r="AG40" s="1028"/>
      <c r="AH40" s="1028"/>
      <c r="AI40" s="1029"/>
      <c r="AJ40" s="1027">
        <f>SUM(AJ36:AK39)</f>
        <v>11</v>
      </c>
      <c r="AK40" s="1029"/>
      <c r="AL40" s="1027">
        <f>SUM(AL36:AO39)</f>
        <v>38740</v>
      </c>
      <c r="AM40" s="1028"/>
      <c r="AN40" s="1028"/>
      <c r="AO40" s="1029"/>
      <c r="AP40" s="1027">
        <f>SUM(AP36:AQ39)</f>
        <v>16</v>
      </c>
      <c r="AQ40" s="1029"/>
      <c r="AR40" s="1027">
        <f>SUM(AR36:AU39)</f>
        <v>57128</v>
      </c>
      <c r="AS40" s="1028"/>
      <c r="AT40" s="1028"/>
      <c r="AU40" s="1029"/>
      <c r="AV40" s="1027" t="s">
        <v>450</v>
      </c>
      <c r="AW40" s="1029"/>
      <c r="AX40" s="1027" t="s">
        <v>450</v>
      </c>
      <c r="AY40" s="1028"/>
      <c r="AZ40" s="1028"/>
      <c r="BA40" s="1029"/>
      <c r="BB40" s="1027">
        <f>SUM(BB36:BC39)</f>
        <v>92</v>
      </c>
      <c r="BC40" s="1029"/>
      <c r="BD40" s="1027">
        <f>SUM(BD36:BG39)</f>
        <v>193659</v>
      </c>
      <c r="BE40" s="1028"/>
      <c r="BF40" s="1028"/>
      <c r="BG40" s="1032"/>
    </row>
    <row r="41" spans="1:59" ht="15.9" customHeight="1">
      <c r="A41" s="1018" t="s">
        <v>95</v>
      </c>
      <c r="B41" s="1019"/>
      <c r="C41" s="1019"/>
      <c r="D41" s="1019"/>
      <c r="E41" s="1019"/>
      <c r="F41" s="1019"/>
      <c r="G41" s="1019"/>
      <c r="H41" s="964"/>
      <c r="I41" s="1020">
        <f>SUM(I34:K40)</f>
        <v>74</v>
      </c>
      <c r="J41" s="1021"/>
      <c r="K41" s="1022"/>
      <c r="L41" s="1020">
        <f>SUM(L34:P40)</f>
        <v>13387</v>
      </c>
      <c r="M41" s="1021"/>
      <c r="N41" s="1021"/>
      <c r="O41" s="1021"/>
      <c r="P41" s="1022"/>
      <c r="Q41" s="1020">
        <f>SUM(Q34:U40)</f>
        <v>669350</v>
      </c>
      <c r="R41" s="1021"/>
      <c r="S41" s="1021"/>
      <c r="T41" s="1021"/>
      <c r="U41" s="1021"/>
      <c r="V41" s="1022"/>
      <c r="W41" s="1023" t="s">
        <v>95</v>
      </c>
      <c r="X41" s="1019"/>
      <c r="Y41" s="1019"/>
      <c r="Z41" s="1019"/>
      <c r="AA41" s="1019"/>
      <c r="AB41" s="1019"/>
      <c r="AC41" s="964"/>
      <c r="AD41" s="1024">
        <f>SUM(AD35,AD40)</f>
        <v>125</v>
      </c>
      <c r="AE41" s="1025"/>
      <c r="AF41" s="1024">
        <f>SUM(AF35,AF40)</f>
        <v>412915</v>
      </c>
      <c r="AG41" s="1026"/>
      <c r="AH41" s="1026"/>
      <c r="AI41" s="1025"/>
      <c r="AJ41" s="1024">
        <f>SUM(AJ35,AJ40)</f>
        <v>16</v>
      </c>
      <c r="AK41" s="1025"/>
      <c r="AL41" s="1024">
        <f>SUM(AL35,AL40)</f>
        <v>63970</v>
      </c>
      <c r="AM41" s="1026"/>
      <c r="AN41" s="1026"/>
      <c r="AO41" s="1025"/>
      <c r="AP41" s="1024">
        <f>SUM(AP35,AP40)</f>
        <v>17</v>
      </c>
      <c r="AQ41" s="1025"/>
      <c r="AR41" s="1024">
        <f>SUM(AR35,AR40)</f>
        <v>91861</v>
      </c>
      <c r="AS41" s="1026"/>
      <c r="AT41" s="1026"/>
      <c r="AU41" s="1025"/>
      <c r="AV41" s="1024" t="s">
        <v>450</v>
      </c>
      <c r="AW41" s="1025"/>
      <c r="AX41" s="1024" t="s">
        <v>450</v>
      </c>
      <c r="AY41" s="1026"/>
      <c r="AZ41" s="1026"/>
      <c r="BA41" s="1025"/>
      <c r="BB41" s="1024">
        <f>SUM(BB35,BB40)</f>
        <v>124</v>
      </c>
      <c r="BC41" s="1025"/>
      <c r="BD41" s="1024">
        <f>SUM(BD35,BD40)</f>
        <v>385024</v>
      </c>
      <c r="BE41" s="1026"/>
      <c r="BF41" s="1026"/>
      <c r="BG41" s="1031"/>
    </row>
    <row r="42" spans="1:59" ht="16.55" customHeight="1">
      <c r="AY42" s="1030" t="s">
        <v>1945</v>
      </c>
      <c r="AZ42" s="1030"/>
      <c r="BA42" s="1030"/>
      <c r="BB42" s="1030"/>
      <c r="BC42" s="1030"/>
      <c r="BD42" s="1030"/>
      <c r="BE42" s="1030"/>
      <c r="BF42" s="1030"/>
      <c r="BG42" s="1030"/>
    </row>
  </sheetData>
  <sheetProtection selectLockedCells="1" selectUnlockedCells="1"/>
  <mergeCells count="378">
    <mergeCell ref="AJ3:AL3"/>
    <mergeCell ref="AM3:AO3"/>
    <mergeCell ref="AP3:AR3"/>
    <mergeCell ref="AS3:AU3"/>
    <mergeCell ref="AV3:AX3"/>
    <mergeCell ref="AY3:BA3"/>
    <mergeCell ref="A1:R1"/>
    <mergeCell ref="AS1:BG1"/>
    <mergeCell ref="A2:I2"/>
    <mergeCell ref="J2:Y2"/>
    <mergeCell ref="Z2:AI3"/>
    <mergeCell ref="AJ2:AR2"/>
    <mergeCell ref="AS2:BA2"/>
    <mergeCell ref="BB2:BG3"/>
    <mergeCell ref="A3:I3"/>
    <mergeCell ref="J3:Y3"/>
    <mergeCell ref="AS4:AU5"/>
    <mergeCell ref="AV4:AX5"/>
    <mergeCell ref="AY4:BA5"/>
    <mergeCell ref="BB4:BG5"/>
    <mergeCell ref="A5:I5"/>
    <mergeCell ref="J5:Y5"/>
    <mergeCell ref="A4:I4"/>
    <mergeCell ref="J4:Y4"/>
    <mergeCell ref="Z4:AI5"/>
    <mergeCell ref="AJ4:AL5"/>
    <mergeCell ref="AM4:AO5"/>
    <mergeCell ref="AP4:AR5"/>
    <mergeCell ref="AS6:AU6"/>
    <mergeCell ref="AV6:AX6"/>
    <mergeCell ref="AY6:BA6"/>
    <mergeCell ref="BB6:BG6"/>
    <mergeCell ref="A7:AC7"/>
    <mergeCell ref="E8:J8"/>
    <mergeCell ref="L8:AB8"/>
    <mergeCell ref="A6:I6"/>
    <mergeCell ref="J6:Y6"/>
    <mergeCell ref="Z6:AI6"/>
    <mergeCell ref="AJ6:AL6"/>
    <mergeCell ref="AM6:AO6"/>
    <mergeCell ref="AP6:AR6"/>
    <mergeCell ref="AJ13:AO13"/>
    <mergeCell ref="AP13:AU13"/>
    <mergeCell ref="BB14:BC14"/>
    <mergeCell ref="BD14:BG14"/>
    <mergeCell ref="E9:J9"/>
    <mergeCell ref="L9:V9"/>
    <mergeCell ref="E10:J10"/>
    <mergeCell ref="L10:V10"/>
    <mergeCell ref="A11:F11"/>
    <mergeCell ref="AS11:BG11"/>
    <mergeCell ref="O15:R15"/>
    <mergeCell ref="T15:X15"/>
    <mergeCell ref="Y15:AC15"/>
    <mergeCell ref="AD15:AE15"/>
    <mergeCell ref="AF15:AI15"/>
    <mergeCell ref="AJ15:AK15"/>
    <mergeCell ref="A12:I14"/>
    <mergeCell ref="J12:AC12"/>
    <mergeCell ref="AD12:BG12"/>
    <mergeCell ref="J13:N14"/>
    <mergeCell ref="O13:S14"/>
    <mergeCell ref="T13:X14"/>
    <mergeCell ref="Y13:AC14"/>
    <mergeCell ref="AV13:BA13"/>
    <mergeCell ref="BB13:BG13"/>
    <mergeCell ref="AD14:AE14"/>
    <mergeCell ref="AF14:AI14"/>
    <mergeCell ref="AJ14:AK14"/>
    <mergeCell ref="AL14:AO14"/>
    <mergeCell ref="AP14:AQ14"/>
    <mergeCell ref="AR14:AU14"/>
    <mergeCell ref="AV14:AW14"/>
    <mergeCell ref="AX14:BA14"/>
    <mergeCell ref="AD13:AI13"/>
    <mergeCell ref="AP16:AQ16"/>
    <mergeCell ref="AR16:AU16"/>
    <mergeCell ref="AV16:AW16"/>
    <mergeCell ref="AX16:BA16"/>
    <mergeCell ref="BB16:BC16"/>
    <mergeCell ref="BD16:BG16"/>
    <mergeCell ref="BD15:BG15"/>
    <mergeCell ref="A16:I16"/>
    <mergeCell ref="J16:M16"/>
    <mergeCell ref="O16:R16"/>
    <mergeCell ref="T16:X16"/>
    <mergeCell ref="Y16:AC16"/>
    <mergeCell ref="AD16:AE16"/>
    <mergeCell ref="AF16:AI16"/>
    <mergeCell ref="AJ16:AK16"/>
    <mergeCell ref="AL16:AO16"/>
    <mergeCell ref="AL15:AO15"/>
    <mergeCell ref="AP15:AQ15"/>
    <mergeCell ref="AR15:AU15"/>
    <mergeCell ref="AV15:AW15"/>
    <mergeCell ref="AX15:BA15"/>
    <mergeCell ref="BB15:BC15"/>
    <mergeCell ref="A15:I15"/>
    <mergeCell ref="J15:M15"/>
    <mergeCell ref="AX17:BA17"/>
    <mergeCell ref="BB17:BC17"/>
    <mergeCell ref="BD17:BG17"/>
    <mergeCell ref="A18:I18"/>
    <mergeCell ref="J18:M18"/>
    <mergeCell ref="O18:R18"/>
    <mergeCell ref="T18:X18"/>
    <mergeCell ref="Y18:AC18"/>
    <mergeCell ref="AD18:AE18"/>
    <mergeCell ref="AF18:AI18"/>
    <mergeCell ref="AF17:AI17"/>
    <mergeCell ref="AJ17:AK17"/>
    <mergeCell ref="AL17:AO17"/>
    <mergeCell ref="AP17:AQ17"/>
    <mergeCell ref="AR17:AU17"/>
    <mergeCell ref="AV17:AW17"/>
    <mergeCell ref="A17:I17"/>
    <mergeCell ref="J17:M17"/>
    <mergeCell ref="O17:R17"/>
    <mergeCell ref="T17:X17"/>
    <mergeCell ref="Y17:AC17"/>
    <mergeCell ref="AD17:AE17"/>
    <mergeCell ref="BB18:BC18"/>
    <mergeCell ref="BD18:BG18"/>
    <mergeCell ref="O19:R19"/>
    <mergeCell ref="T19:X19"/>
    <mergeCell ref="Y19:AC19"/>
    <mergeCell ref="AD19:AE19"/>
    <mergeCell ref="AF19:AI19"/>
    <mergeCell ref="AJ18:AK18"/>
    <mergeCell ref="D21:I21"/>
    <mergeCell ref="J21:M21"/>
    <mergeCell ref="O21:R21"/>
    <mergeCell ref="T21:X21"/>
    <mergeCell ref="Y21:AC21"/>
    <mergeCell ref="AD21:AE21"/>
    <mergeCell ref="AF21:AI21"/>
    <mergeCell ref="AJ21:AK21"/>
    <mergeCell ref="AL18:AO18"/>
    <mergeCell ref="AP18:AQ18"/>
    <mergeCell ref="AR18:AU18"/>
    <mergeCell ref="AV18:AW18"/>
    <mergeCell ref="AX18:BA18"/>
    <mergeCell ref="BB19:BC19"/>
    <mergeCell ref="BD19:BG19"/>
    <mergeCell ref="D20:I20"/>
    <mergeCell ref="J20:M20"/>
    <mergeCell ref="O20:R20"/>
    <mergeCell ref="T20:X20"/>
    <mergeCell ref="Y20:AC20"/>
    <mergeCell ref="AD20:AE20"/>
    <mergeCell ref="AF20:AI20"/>
    <mergeCell ref="AJ20:AK20"/>
    <mergeCell ref="AJ19:AK19"/>
    <mergeCell ref="AL19:AO19"/>
    <mergeCell ref="AP19:AQ19"/>
    <mergeCell ref="AR19:AU19"/>
    <mergeCell ref="AV19:AW19"/>
    <mergeCell ref="AX19:BA19"/>
    <mergeCell ref="BD20:BG20"/>
    <mergeCell ref="D19:I19"/>
    <mergeCell ref="J19:M19"/>
    <mergeCell ref="AL20:AO20"/>
    <mergeCell ref="AP20:AQ20"/>
    <mergeCell ref="AR20:AU20"/>
    <mergeCell ref="AV20:AW20"/>
    <mergeCell ref="AX20:BA20"/>
    <mergeCell ref="BB20:BC20"/>
    <mergeCell ref="AD22:AE22"/>
    <mergeCell ref="BB23:BC23"/>
    <mergeCell ref="AF22:AI22"/>
    <mergeCell ref="AJ22:AK22"/>
    <mergeCell ref="A22:I22"/>
    <mergeCell ref="J22:M22"/>
    <mergeCell ref="O22:R22"/>
    <mergeCell ref="T22:X22"/>
    <mergeCell ref="Y22:AC22"/>
    <mergeCell ref="BD23:BG23"/>
    <mergeCell ref="AP21:AQ21"/>
    <mergeCell ref="AR21:AU21"/>
    <mergeCell ref="AV21:AW21"/>
    <mergeCell ref="AX21:BA21"/>
    <mergeCell ref="BB21:BC21"/>
    <mergeCell ref="BD21:BG21"/>
    <mergeCell ref="AJ23:AK23"/>
    <mergeCell ref="AX22:BA22"/>
    <mergeCell ref="BB22:BC22"/>
    <mergeCell ref="BD22:BG22"/>
    <mergeCell ref="AL22:AO22"/>
    <mergeCell ref="AP22:AQ22"/>
    <mergeCell ref="AR22:AU22"/>
    <mergeCell ref="AV22:AW22"/>
    <mergeCell ref="AL23:AO23"/>
    <mergeCell ref="AP23:AQ23"/>
    <mergeCell ref="AL21:AO21"/>
    <mergeCell ref="A19:C21"/>
    <mergeCell ref="AP24:AQ24"/>
    <mergeCell ref="AR24:AU24"/>
    <mergeCell ref="AV24:AW24"/>
    <mergeCell ref="AX24:BA24"/>
    <mergeCell ref="BB24:BC24"/>
    <mergeCell ref="A24:I24"/>
    <mergeCell ref="J24:M24"/>
    <mergeCell ref="A23:I23"/>
    <mergeCell ref="J23:M23"/>
    <mergeCell ref="O23:R23"/>
    <mergeCell ref="T23:X23"/>
    <mergeCell ref="Y23:AC23"/>
    <mergeCell ref="AD23:AE23"/>
    <mergeCell ref="AF23:AI23"/>
    <mergeCell ref="AF24:AI24"/>
    <mergeCell ref="AJ24:AK24"/>
    <mergeCell ref="AR23:AU23"/>
    <mergeCell ref="AV23:AW23"/>
    <mergeCell ref="AX23:BA23"/>
    <mergeCell ref="J25:M25"/>
    <mergeCell ref="O25:R25"/>
    <mergeCell ref="T25:X25"/>
    <mergeCell ref="Y25:AC25"/>
    <mergeCell ref="AD25:AE25"/>
    <mergeCell ref="AF25:AI25"/>
    <mergeCell ref="AJ25:AK25"/>
    <mergeCell ref="AL25:AO25"/>
    <mergeCell ref="AL24:AO24"/>
    <mergeCell ref="O24:R24"/>
    <mergeCell ref="T24:X24"/>
    <mergeCell ref="Y24:AC24"/>
    <mergeCell ref="AD24:AE24"/>
    <mergeCell ref="AP25:AQ25"/>
    <mergeCell ref="AR25:AU25"/>
    <mergeCell ref="AV25:AW25"/>
    <mergeCell ref="AX25:BA25"/>
    <mergeCell ref="BB25:BC25"/>
    <mergeCell ref="BD25:BG25"/>
    <mergeCell ref="BD24:BG24"/>
    <mergeCell ref="A25:I25"/>
    <mergeCell ref="AJ33:AO33"/>
    <mergeCell ref="AP33:AU33"/>
    <mergeCell ref="AV33:BA33"/>
    <mergeCell ref="BB33:BG33"/>
    <mergeCell ref="E30:J30"/>
    <mergeCell ref="L30:V30"/>
    <mergeCell ref="A31:F31"/>
    <mergeCell ref="AT31:BG31"/>
    <mergeCell ref="A32:V32"/>
    <mergeCell ref="W32:BG32"/>
    <mergeCell ref="AY26:BG26"/>
    <mergeCell ref="A27:Q27"/>
    <mergeCell ref="E28:J28"/>
    <mergeCell ref="L28:S28"/>
    <mergeCell ref="E29:J29"/>
    <mergeCell ref="L29:V29"/>
    <mergeCell ref="I34:K34"/>
    <mergeCell ref="L34:P34"/>
    <mergeCell ref="Q34:V34"/>
    <mergeCell ref="AD34:AE34"/>
    <mergeCell ref="AF34:AI34"/>
    <mergeCell ref="A33:H33"/>
    <mergeCell ref="I33:K33"/>
    <mergeCell ref="L33:P33"/>
    <mergeCell ref="Q33:V33"/>
    <mergeCell ref="W33:AC34"/>
    <mergeCell ref="AD33:AI33"/>
    <mergeCell ref="BB34:BC34"/>
    <mergeCell ref="BD34:BG34"/>
    <mergeCell ref="AL34:AO34"/>
    <mergeCell ref="AP34:AQ34"/>
    <mergeCell ref="AR34:AU34"/>
    <mergeCell ref="AV34:AW34"/>
    <mergeCell ref="AX34:BA34"/>
    <mergeCell ref="A35:H35"/>
    <mergeCell ref="I35:K35"/>
    <mergeCell ref="L35:P35"/>
    <mergeCell ref="Q35:V35"/>
    <mergeCell ref="W35:AC35"/>
    <mergeCell ref="AD35:AE35"/>
    <mergeCell ref="AF35:AI35"/>
    <mergeCell ref="AJ35:AK35"/>
    <mergeCell ref="AJ34:AK34"/>
    <mergeCell ref="BD35:BG35"/>
    <mergeCell ref="AL35:AO35"/>
    <mergeCell ref="AP35:AQ35"/>
    <mergeCell ref="AR35:AU35"/>
    <mergeCell ref="AV35:AW35"/>
    <mergeCell ref="AX35:BA35"/>
    <mergeCell ref="BB35:BC35"/>
    <mergeCell ref="A34:H34"/>
    <mergeCell ref="L36:P36"/>
    <mergeCell ref="Q36:V36"/>
    <mergeCell ref="W36:W40"/>
    <mergeCell ref="X36:AC36"/>
    <mergeCell ref="AD36:AE36"/>
    <mergeCell ref="AF36:AI36"/>
    <mergeCell ref="AJ36:AK36"/>
    <mergeCell ref="A40:H40"/>
    <mergeCell ref="I40:K40"/>
    <mergeCell ref="L40:P40"/>
    <mergeCell ref="Q40:V40"/>
    <mergeCell ref="X40:AC40"/>
    <mergeCell ref="AD40:AE40"/>
    <mergeCell ref="AF40:AI40"/>
    <mergeCell ref="AJ40:AK40"/>
    <mergeCell ref="AJ39:AK39"/>
    <mergeCell ref="AP37:AQ37"/>
    <mergeCell ref="AR37:AU37"/>
    <mergeCell ref="AV37:AW37"/>
    <mergeCell ref="AX37:BA37"/>
    <mergeCell ref="BB37:BC37"/>
    <mergeCell ref="BD37:BG37"/>
    <mergeCell ref="BD36:BG36"/>
    <mergeCell ref="A37:H37"/>
    <mergeCell ref="I37:K37"/>
    <mergeCell ref="L37:P37"/>
    <mergeCell ref="Q37:V37"/>
    <mergeCell ref="X37:AC37"/>
    <mergeCell ref="AD37:AE37"/>
    <mergeCell ref="AF37:AI37"/>
    <mergeCell ref="AJ37:AK37"/>
    <mergeCell ref="AL37:AO37"/>
    <mergeCell ref="AL36:AO36"/>
    <mergeCell ref="AP36:AQ36"/>
    <mergeCell ref="AR36:AU36"/>
    <mergeCell ref="AV36:AW36"/>
    <mergeCell ref="AX36:BA36"/>
    <mergeCell ref="BB36:BC36"/>
    <mergeCell ref="A36:H36"/>
    <mergeCell ref="I36:K36"/>
    <mergeCell ref="AX38:BA38"/>
    <mergeCell ref="BB38:BC38"/>
    <mergeCell ref="BD38:BG38"/>
    <mergeCell ref="A39:H39"/>
    <mergeCell ref="I39:K39"/>
    <mergeCell ref="L39:P39"/>
    <mergeCell ref="Q39:V39"/>
    <mergeCell ref="X39:AC39"/>
    <mergeCell ref="AD39:AE39"/>
    <mergeCell ref="AF39:AI39"/>
    <mergeCell ref="AF38:AI38"/>
    <mergeCell ref="AJ38:AK38"/>
    <mergeCell ref="AL38:AO38"/>
    <mergeCell ref="AP38:AQ38"/>
    <mergeCell ref="AR38:AU38"/>
    <mergeCell ref="AV38:AW38"/>
    <mergeCell ref="A38:H38"/>
    <mergeCell ref="I38:K38"/>
    <mergeCell ref="L38:P38"/>
    <mergeCell ref="Q38:V38"/>
    <mergeCell ref="X38:AC38"/>
    <mergeCell ref="AD38:AE38"/>
    <mergeCell ref="BB39:BC39"/>
    <mergeCell ref="BD39:BG39"/>
    <mergeCell ref="AL39:AO39"/>
    <mergeCell ref="AP39:AQ39"/>
    <mergeCell ref="AR39:AU39"/>
    <mergeCell ref="AV39:AW39"/>
    <mergeCell ref="AX39:BA39"/>
    <mergeCell ref="AY42:BG42"/>
    <mergeCell ref="AP41:AQ41"/>
    <mergeCell ref="AR41:AU41"/>
    <mergeCell ref="AV41:AW41"/>
    <mergeCell ref="AX41:BA41"/>
    <mergeCell ref="BB41:BC41"/>
    <mergeCell ref="BD41:BG41"/>
    <mergeCell ref="BD40:BG40"/>
    <mergeCell ref="AL40:AO40"/>
    <mergeCell ref="AP40:AQ40"/>
    <mergeCell ref="AR40:AU40"/>
    <mergeCell ref="AV40:AW40"/>
    <mergeCell ref="AX40:BA40"/>
    <mergeCell ref="BB40:BC40"/>
    <mergeCell ref="A41:H41"/>
    <mergeCell ref="I41:K41"/>
    <mergeCell ref="L41:P41"/>
    <mergeCell ref="Q41:V41"/>
    <mergeCell ref="W41:AC41"/>
    <mergeCell ref="AD41:AE41"/>
    <mergeCell ref="AF41:AI41"/>
    <mergeCell ref="AJ41:AK41"/>
    <mergeCell ref="AL41:AO41"/>
  </mergeCells>
  <phoneticPr fontId="4"/>
  <pageMargins left="0.78740157480314965" right="0.39370078740157483" top="0.39370078740157483" bottom="0.39370078740157483" header="0" footer="0"/>
  <pageSetup paperSize="9" scale="83" firstPageNumber="0" orientation="landscape" horizontalDpi="300" verticalDpi="300" r:id="rId1"/>
  <headerFooter scaleWithDoc="0" alignWithMargins="0">
    <oddFooter>&amp;C&amp;"ＭＳ 明朝,標準"－３２－</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5">
    <pageSetUpPr fitToPage="1"/>
  </sheetPr>
  <dimension ref="A1:BL42"/>
  <sheetViews>
    <sheetView view="pageLayout" zoomScaleNormal="100" workbookViewId="0">
      <selection activeCell="N24" sqref="N24:W29"/>
    </sheetView>
  </sheetViews>
  <sheetFormatPr defaultColWidth="9" defaultRowHeight="14.4"/>
  <cols>
    <col min="1" max="22" width="2.6640625" style="295" customWidth="1"/>
    <col min="23" max="23" width="2.44140625" style="295" customWidth="1"/>
    <col min="24" max="24" width="1.44140625" style="295" customWidth="1"/>
    <col min="25" max="28" width="3.109375" style="295" customWidth="1"/>
    <col min="29" max="29" width="1.44140625" style="295" customWidth="1"/>
    <col min="30" max="30" width="3.44140625" style="295" customWidth="1"/>
    <col min="31" max="31" width="1.33203125" style="295" customWidth="1"/>
    <col min="32" max="32" width="2.6640625" style="295" customWidth="1"/>
    <col min="33" max="33" width="2.44140625" style="295" customWidth="1"/>
    <col min="34" max="35" width="2.6640625" style="295" customWidth="1"/>
    <col min="36" max="36" width="1.77734375" style="295" customWidth="1"/>
    <col min="37" max="37" width="2.6640625" style="295" customWidth="1"/>
    <col min="38" max="38" width="1.88671875" style="295" customWidth="1"/>
    <col min="39" max="39" width="2.88671875" style="296" customWidth="1"/>
    <col min="40" max="40" width="2.44140625" style="295" customWidth="1"/>
    <col min="41" max="50" width="2.6640625" style="295" customWidth="1"/>
    <col min="51" max="51" width="3.109375" style="295" customWidth="1"/>
    <col min="52" max="52" width="2.6640625" style="295" customWidth="1"/>
    <col min="53" max="53" width="2.88671875" style="295" customWidth="1"/>
    <col min="54" max="126" width="2.6640625" style="295" customWidth="1"/>
    <col min="127" max="245" width="9" style="295"/>
    <col min="246" max="289" width="2.6640625" style="295" customWidth="1"/>
    <col min="290" max="290" width="1.88671875" style="295" customWidth="1"/>
    <col min="291" max="291" width="2.88671875" style="295" customWidth="1"/>
    <col min="292" max="303" width="2.6640625" style="295" customWidth="1"/>
    <col min="304" max="304" width="3.109375" style="295" customWidth="1"/>
    <col min="305" max="306" width="2.6640625" style="295" customWidth="1"/>
    <col min="307" max="307" width="2.88671875" style="295" customWidth="1"/>
    <col min="308" max="314" width="2.6640625" style="295" customWidth="1"/>
    <col min="315" max="315" width="3.77734375" style="295" customWidth="1"/>
    <col min="316" max="382" width="2.6640625" style="295" customWidth="1"/>
    <col min="383" max="501" width="9" style="295"/>
    <col min="502" max="545" width="2.6640625" style="295" customWidth="1"/>
    <col min="546" max="546" width="1.88671875" style="295" customWidth="1"/>
    <col min="547" max="547" width="2.88671875" style="295" customWidth="1"/>
    <col min="548" max="559" width="2.6640625" style="295" customWidth="1"/>
    <col min="560" max="560" width="3.109375" style="295" customWidth="1"/>
    <col min="561" max="562" width="2.6640625" style="295" customWidth="1"/>
    <col min="563" max="563" width="2.88671875" style="295" customWidth="1"/>
    <col min="564" max="570" width="2.6640625" style="295" customWidth="1"/>
    <col min="571" max="571" width="3.77734375" style="295" customWidth="1"/>
    <col min="572" max="638" width="2.6640625" style="295" customWidth="1"/>
    <col min="639" max="757" width="9" style="295"/>
    <col min="758" max="801" width="2.6640625" style="295" customWidth="1"/>
    <col min="802" max="802" width="1.88671875" style="295" customWidth="1"/>
    <col min="803" max="803" width="2.88671875" style="295" customWidth="1"/>
    <col min="804" max="815" width="2.6640625" style="295" customWidth="1"/>
    <col min="816" max="816" width="3.109375" style="295" customWidth="1"/>
    <col min="817" max="818" width="2.6640625" style="295" customWidth="1"/>
    <col min="819" max="819" width="2.88671875" style="295" customWidth="1"/>
    <col min="820" max="826" width="2.6640625" style="295" customWidth="1"/>
    <col min="827" max="827" width="3.77734375" style="295" customWidth="1"/>
    <col min="828" max="894" width="2.6640625" style="295" customWidth="1"/>
    <col min="895" max="1013" width="9" style="295"/>
    <col min="1014" max="1057" width="2.6640625" style="295" customWidth="1"/>
    <col min="1058" max="1058" width="1.88671875" style="295" customWidth="1"/>
    <col min="1059" max="1059" width="2.88671875" style="295" customWidth="1"/>
    <col min="1060" max="1071" width="2.6640625" style="295" customWidth="1"/>
    <col min="1072" max="1072" width="3.109375" style="295" customWidth="1"/>
    <col min="1073" max="1074" width="2.6640625" style="295" customWidth="1"/>
    <col min="1075" max="1075" width="2.88671875" style="295" customWidth="1"/>
    <col min="1076" max="1082" width="2.6640625" style="295" customWidth="1"/>
    <col min="1083" max="1083" width="3.77734375" style="295" customWidth="1"/>
    <col min="1084" max="1150" width="2.6640625" style="295" customWidth="1"/>
    <col min="1151" max="1269" width="9" style="295"/>
    <col min="1270" max="1313" width="2.6640625" style="295" customWidth="1"/>
    <col min="1314" max="1314" width="1.88671875" style="295" customWidth="1"/>
    <col min="1315" max="1315" width="2.88671875" style="295" customWidth="1"/>
    <col min="1316" max="1327" width="2.6640625" style="295" customWidth="1"/>
    <col min="1328" max="1328" width="3.109375" style="295" customWidth="1"/>
    <col min="1329" max="1330" width="2.6640625" style="295" customWidth="1"/>
    <col min="1331" max="1331" width="2.88671875" style="295" customWidth="1"/>
    <col min="1332" max="1338" width="2.6640625" style="295" customWidth="1"/>
    <col min="1339" max="1339" width="3.77734375" style="295" customWidth="1"/>
    <col min="1340" max="1406" width="2.6640625" style="295" customWidth="1"/>
    <col min="1407" max="1525" width="9" style="295"/>
    <col min="1526" max="1569" width="2.6640625" style="295" customWidth="1"/>
    <col min="1570" max="1570" width="1.88671875" style="295" customWidth="1"/>
    <col min="1571" max="1571" width="2.88671875" style="295" customWidth="1"/>
    <col min="1572" max="1583" width="2.6640625" style="295" customWidth="1"/>
    <col min="1584" max="1584" width="3.109375" style="295" customWidth="1"/>
    <col min="1585" max="1586" width="2.6640625" style="295" customWidth="1"/>
    <col min="1587" max="1587" width="2.88671875" style="295" customWidth="1"/>
    <col min="1588" max="1594" width="2.6640625" style="295" customWidth="1"/>
    <col min="1595" max="1595" width="3.77734375" style="295" customWidth="1"/>
    <col min="1596" max="1662" width="2.6640625" style="295" customWidth="1"/>
    <col min="1663" max="1781" width="9" style="295"/>
    <col min="1782" max="1825" width="2.6640625" style="295" customWidth="1"/>
    <col min="1826" max="1826" width="1.88671875" style="295" customWidth="1"/>
    <col min="1827" max="1827" width="2.88671875" style="295" customWidth="1"/>
    <col min="1828" max="1839" width="2.6640625" style="295" customWidth="1"/>
    <col min="1840" max="1840" width="3.109375" style="295" customWidth="1"/>
    <col min="1841" max="1842" width="2.6640625" style="295" customWidth="1"/>
    <col min="1843" max="1843" width="2.88671875" style="295" customWidth="1"/>
    <col min="1844" max="1850" width="2.6640625" style="295" customWidth="1"/>
    <col min="1851" max="1851" width="3.77734375" style="295" customWidth="1"/>
    <col min="1852" max="1918" width="2.6640625" style="295" customWidth="1"/>
    <col min="1919" max="2037" width="9" style="295"/>
    <col min="2038" max="2081" width="2.6640625" style="295" customWidth="1"/>
    <col min="2082" max="2082" width="1.88671875" style="295" customWidth="1"/>
    <col min="2083" max="2083" width="2.88671875" style="295" customWidth="1"/>
    <col min="2084" max="2095" width="2.6640625" style="295" customWidth="1"/>
    <col min="2096" max="2096" width="3.109375" style="295" customWidth="1"/>
    <col min="2097" max="2098" width="2.6640625" style="295" customWidth="1"/>
    <col min="2099" max="2099" width="2.88671875" style="295" customWidth="1"/>
    <col min="2100" max="2106" width="2.6640625" style="295" customWidth="1"/>
    <col min="2107" max="2107" width="3.77734375" style="295" customWidth="1"/>
    <col min="2108" max="2174" width="2.6640625" style="295" customWidth="1"/>
    <col min="2175" max="2293" width="9" style="295"/>
    <col min="2294" max="2337" width="2.6640625" style="295" customWidth="1"/>
    <col min="2338" max="2338" width="1.88671875" style="295" customWidth="1"/>
    <col min="2339" max="2339" width="2.88671875" style="295" customWidth="1"/>
    <col min="2340" max="2351" width="2.6640625" style="295" customWidth="1"/>
    <col min="2352" max="2352" width="3.109375" style="295" customWidth="1"/>
    <col min="2353" max="2354" width="2.6640625" style="295" customWidth="1"/>
    <col min="2355" max="2355" width="2.88671875" style="295" customWidth="1"/>
    <col min="2356" max="2362" width="2.6640625" style="295" customWidth="1"/>
    <col min="2363" max="2363" width="3.77734375" style="295" customWidth="1"/>
    <col min="2364" max="2430" width="2.6640625" style="295" customWidth="1"/>
    <col min="2431" max="2549" width="9" style="295"/>
    <col min="2550" max="2593" width="2.6640625" style="295" customWidth="1"/>
    <col min="2594" max="2594" width="1.88671875" style="295" customWidth="1"/>
    <col min="2595" max="2595" width="2.88671875" style="295" customWidth="1"/>
    <col min="2596" max="2607" width="2.6640625" style="295" customWidth="1"/>
    <col min="2608" max="2608" width="3.109375" style="295" customWidth="1"/>
    <col min="2609" max="2610" width="2.6640625" style="295" customWidth="1"/>
    <col min="2611" max="2611" width="2.88671875" style="295" customWidth="1"/>
    <col min="2612" max="2618" width="2.6640625" style="295" customWidth="1"/>
    <col min="2619" max="2619" width="3.77734375" style="295" customWidth="1"/>
    <col min="2620" max="2686" width="2.6640625" style="295" customWidth="1"/>
    <col min="2687" max="2805" width="9" style="295"/>
    <col min="2806" max="2849" width="2.6640625" style="295" customWidth="1"/>
    <col min="2850" max="2850" width="1.88671875" style="295" customWidth="1"/>
    <col min="2851" max="2851" width="2.88671875" style="295" customWidth="1"/>
    <col min="2852" max="2863" width="2.6640625" style="295" customWidth="1"/>
    <col min="2864" max="2864" width="3.109375" style="295" customWidth="1"/>
    <col min="2865" max="2866" width="2.6640625" style="295" customWidth="1"/>
    <col min="2867" max="2867" width="2.88671875" style="295" customWidth="1"/>
    <col min="2868" max="2874" width="2.6640625" style="295" customWidth="1"/>
    <col min="2875" max="2875" width="3.77734375" style="295" customWidth="1"/>
    <col min="2876" max="2942" width="2.6640625" style="295" customWidth="1"/>
    <col min="2943" max="3061" width="9" style="295"/>
    <col min="3062" max="3105" width="2.6640625" style="295" customWidth="1"/>
    <col min="3106" max="3106" width="1.88671875" style="295" customWidth="1"/>
    <col min="3107" max="3107" width="2.88671875" style="295" customWidth="1"/>
    <col min="3108" max="3119" width="2.6640625" style="295" customWidth="1"/>
    <col min="3120" max="3120" width="3.109375" style="295" customWidth="1"/>
    <col min="3121" max="3122" width="2.6640625" style="295" customWidth="1"/>
    <col min="3123" max="3123" width="2.88671875" style="295" customWidth="1"/>
    <col min="3124" max="3130" width="2.6640625" style="295" customWidth="1"/>
    <col min="3131" max="3131" width="3.77734375" style="295" customWidth="1"/>
    <col min="3132" max="3198" width="2.6640625" style="295" customWidth="1"/>
    <col min="3199" max="3317" width="9" style="295"/>
    <col min="3318" max="3361" width="2.6640625" style="295" customWidth="1"/>
    <col min="3362" max="3362" width="1.88671875" style="295" customWidth="1"/>
    <col min="3363" max="3363" width="2.88671875" style="295" customWidth="1"/>
    <col min="3364" max="3375" width="2.6640625" style="295" customWidth="1"/>
    <col min="3376" max="3376" width="3.109375" style="295" customWidth="1"/>
    <col min="3377" max="3378" width="2.6640625" style="295" customWidth="1"/>
    <col min="3379" max="3379" width="2.88671875" style="295" customWidth="1"/>
    <col min="3380" max="3386" width="2.6640625" style="295" customWidth="1"/>
    <col min="3387" max="3387" width="3.77734375" style="295" customWidth="1"/>
    <col min="3388" max="3454" width="2.6640625" style="295" customWidth="1"/>
    <col min="3455" max="3573" width="9" style="295"/>
    <col min="3574" max="3617" width="2.6640625" style="295" customWidth="1"/>
    <col min="3618" max="3618" width="1.88671875" style="295" customWidth="1"/>
    <col min="3619" max="3619" width="2.88671875" style="295" customWidth="1"/>
    <col min="3620" max="3631" width="2.6640625" style="295" customWidth="1"/>
    <col min="3632" max="3632" width="3.109375" style="295" customWidth="1"/>
    <col min="3633" max="3634" width="2.6640625" style="295" customWidth="1"/>
    <col min="3635" max="3635" width="2.88671875" style="295" customWidth="1"/>
    <col min="3636" max="3642" width="2.6640625" style="295" customWidth="1"/>
    <col min="3643" max="3643" width="3.77734375" style="295" customWidth="1"/>
    <col min="3644" max="3710" width="2.6640625" style="295" customWidth="1"/>
    <col min="3711" max="3829" width="9" style="295"/>
    <col min="3830" max="3873" width="2.6640625" style="295" customWidth="1"/>
    <col min="3874" max="3874" width="1.88671875" style="295" customWidth="1"/>
    <col min="3875" max="3875" width="2.88671875" style="295" customWidth="1"/>
    <col min="3876" max="3887" width="2.6640625" style="295" customWidth="1"/>
    <col min="3888" max="3888" width="3.109375" style="295" customWidth="1"/>
    <col min="3889" max="3890" width="2.6640625" style="295" customWidth="1"/>
    <col min="3891" max="3891" width="2.88671875" style="295" customWidth="1"/>
    <col min="3892" max="3898" width="2.6640625" style="295" customWidth="1"/>
    <col min="3899" max="3899" width="3.77734375" style="295" customWidth="1"/>
    <col min="3900" max="3966" width="2.6640625" style="295" customWidth="1"/>
    <col min="3967" max="4085" width="9" style="295"/>
    <col min="4086" max="4129" width="2.6640625" style="295" customWidth="1"/>
    <col min="4130" max="4130" width="1.88671875" style="295" customWidth="1"/>
    <col min="4131" max="4131" width="2.88671875" style="295" customWidth="1"/>
    <col min="4132" max="4143" width="2.6640625" style="295" customWidth="1"/>
    <col min="4144" max="4144" width="3.109375" style="295" customWidth="1"/>
    <col min="4145" max="4146" width="2.6640625" style="295" customWidth="1"/>
    <col min="4147" max="4147" width="2.88671875" style="295" customWidth="1"/>
    <col min="4148" max="4154" width="2.6640625" style="295" customWidth="1"/>
    <col min="4155" max="4155" width="3.77734375" style="295" customWidth="1"/>
    <col min="4156" max="4222" width="2.6640625" style="295" customWidth="1"/>
    <col min="4223" max="4341" width="9" style="295"/>
    <col min="4342" max="4385" width="2.6640625" style="295" customWidth="1"/>
    <col min="4386" max="4386" width="1.88671875" style="295" customWidth="1"/>
    <col min="4387" max="4387" width="2.88671875" style="295" customWidth="1"/>
    <col min="4388" max="4399" width="2.6640625" style="295" customWidth="1"/>
    <col min="4400" max="4400" width="3.109375" style="295" customWidth="1"/>
    <col min="4401" max="4402" width="2.6640625" style="295" customWidth="1"/>
    <col min="4403" max="4403" width="2.88671875" style="295" customWidth="1"/>
    <col min="4404" max="4410" width="2.6640625" style="295" customWidth="1"/>
    <col min="4411" max="4411" width="3.77734375" style="295" customWidth="1"/>
    <col min="4412" max="4478" width="2.6640625" style="295" customWidth="1"/>
    <col min="4479" max="4597" width="9" style="295"/>
    <col min="4598" max="4641" width="2.6640625" style="295" customWidth="1"/>
    <col min="4642" max="4642" width="1.88671875" style="295" customWidth="1"/>
    <col min="4643" max="4643" width="2.88671875" style="295" customWidth="1"/>
    <col min="4644" max="4655" width="2.6640625" style="295" customWidth="1"/>
    <col min="4656" max="4656" width="3.109375" style="295" customWidth="1"/>
    <col min="4657" max="4658" width="2.6640625" style="295" customWidth="1"/>
    <col min="4659" max="4659" width="2.88671875" style="295" customWidth="1"/>
    <col min="4660" max="4666" width="2.6640625" style="295" customWidth="1"/>
    <col min="4667" max="4667" width="3.77734375" style="295" customWidth="1"/>
    <col min="4668" max="4734" width="2.6640625" style="295" customWidth="1"/>
    <col min="4735" max="4853" width="9" style="295"/>
    <col min="4854" max="4897" width="2.6640625" style="295" customWidth="1"/>
    <col min="4898" max="4898" width="1.88671875" style="295" customWidth="1"/>
    <col min="4899" max="4899" width="2.88671875" style="295" customWidth="1"/>
    <col min="4900" max="4911" width="2.6640625" style="295" customWidth="1"/>
    <col min="4912" max="4912" width="3.109375" style="295" customWidth="1"/>
    <col min="4913" max="4914" width="2.6640625" style="295" customWidth="1"/>
    <col min="4915" max="4915" width="2.88671875" style="295" customWidth="1"/>
    <col min="4916" max="4922" width="2.6640625" style="295" customWidth="1"/>
    <col min="4923" max="4923" width="3.77734375" style="295" customWidth="1"/>
    <col min="4924" max="4990" width="2.6640625" style="295" customWidth="1"/>
    <col min="4991" max="5109" width="9" style="295"/>
    <col min="5110" max="5153" width="2.6640625" style="295" customWidth="1"/>
    <col min="5154" max="5154" width="1.88671875" style="295" customWidth="1"/>
    <col min="5155" max="5155" width="2.88671875" style="295" customWidth="1"/>
    <col min="5156" max="5167" width="2.6640625" style="295" customWidth="1"/>
    <col min="5168" max="5168" width="3.109375" style="295" customWidth="1"/>
    <col min="5169" max="5170" width="2.6640625" style="295" customWidth="1"/>
    <col min="5171" max="5171" width="2.88671875" style="295" customWidth="1"/>
    <col min="5172" max="5178" width="2.6640625" style="295" customWidth="1"/>
    <col min="5179" max="5179" width="3.77734375" style="295" customWidth="1"/>
    <col min="5180" max="5246" width="2.6640625" style="295" customWidth="1"/>
    <col min="5247" max="5365" width="9" style="295"/>
    <col min="5366" max="5409" width="2.6640625" style="295" customWidth="1"/>
    <col min="5410" max="5410" width="1.88671875" style="295" customWidth="1"/>
    <col min="5411" max="5411" width="2.88671875" style="295" customWidth="1"/>
    <col min="5412" max="5423" width="2.6640625" style="295" customWidth="1"/>
    <col min="5424" max="5424" width="3.109375" style="295" customWidth="1"/>
    <col min="5425" max="5426" width="2.6640625" style="295" customWidth="1"/>
    <col min="5427" max="5427" width="2.88671875" style="295" customWidth="1"/>
    <col min="5428" max="5434" width="2.6640625" style="295" customWidth="1"/>
    <col min="5435" max="5435" width="3.77734375" style="295" customWidth="1"/>
    <col min="5436" max="5502" width="2.6640625" style="295" customWidth="1"/>
    <col min="5503" max="5621" width="9" style="295"/>
    <col min="5622" max="5665" width="2.6640625" style="295" customWidth="1"/>
    <col min="5666" max="5666" width="1.88671875" style="295" customWidth="1"/>
    <col min="5667" max="5667" width="2.88671875" style="295" customWidth="1"/>
    <col min="5668" max="5679" width="2.6640625" style="295" customWidth="1"/>
    <col min="5680" max="5680" width="3.109375" style="295" customWidth="1"/>
    <col min="5681" max="5682" width="2.6640625" style="295" customWidth="1"/>
    <col min="5683" max="5683" width="2.88671875" style="295" customWidth="1"/>
    <col min="5684" max="5690" width="2.6640625" style="295" customWidth="1"/>
    <col min="5691" max="5691" width="3.77734375" style="295" customWidth="1"/>
    <col min="5692" max="5758" width="2.6640625" style="295" customWidth="1"/>
    <col min="5759" max="5877" width="9" style="295"/>
    <col min="5878" max="5921" width="2.6640625" style="295" customWidth="1"/>
    <col min="5922" max="5922" width="1.88671875" style="295" customWidth="1"/>
    <col min="5923" max="5923" width="2.88671875" style="295" customWidth="1"/>
    <col min="5924" max="5935" width="2.6640625" style="295" customWidth="1"/>
    <col min="5936" max="5936" width="3.109375" style="295" customWidth="1"/>
    <col min="5937" max="5938" width="2.6640625" style="295" customWidth="1"/>
    <col min="5939" max="5939" width="2.88671875" style="295" customWidth="1"/>
    <col min="5940" max="5946" width="2.6640625" style="295" customWidth="1"/>
    <col min="5947" max="5947" width="3.77734375" style="295" customWidth="1"/>
    <col min="5948" max="6014" width="2.6640625" style="295" customWidth="1"/>
    <col min="6015" max="6133" width="9" style="295"/>
    <col min="6134" max="6177" width="2.6640625" style="295" customWidth="1"/>
    <col min="6178" max="6178" width="1.88671875" style="295" customWidth="1"/>
    <col min="6179" max="6179" width="2.88671875" style="295" customWidth="1"/>
    <col min="6180" max="6191" width="2.6640625" style="295" customWidth="1"/>
    <col min="6192" max="6192" width="3.109375" style="295" customWidth="1"/>
    <col min="6193" max="6194" width="2.6640625" style="295" customWidth="1"/>
    <col min="6195" max="6195" width="2.88671875" style="295" customWidth="1"/>
    <col min="6196" max="6202" width="2.6640625" style="295" customWidth="1"/>
    <col min="6203" max="6203" width="3.77734375" style="295" customWidth="1"/>
    <col min="6204" max="6270" width="2.6640625" style="295" customWidth="1"/>
    <col min="6271" max="6389" width="9" style="295"/>
    <col min="6390" max="6433" width="2.6640625" style="295" customWidth="1"/>
    <col min="6434" max="6434" width="1.88671875" style="295" customWidth="1"/>
    <col min="6435" max="6435" width="2.88671875" style="295" customWidth="1"/>
    <col min="6436" max="6447" width="2.6640625" style="295" customWidth="1"/>
    <col min="6448" max="6448" width="3.109375" style="295" customWidth="1"/>
    <col min="6449" max="6450" width="2.6640625" style="295" customWidth="1"/>
    <col min="6451" max="6451" width="2.88671875" style="295" customWidth="1"/>
    <col min="6452" max="6458" width="2.6640625" style="295" customWidth="1"/>
    <col min="6459" max="6459" width="3.77734375" style="295" customWidth="1"/>
    <col min="6460" max="6526" width="2.6640625" style="295" customWidth="1"/>
    <col min="6527" max="6645" width="9" style="295"/>
    <col min="6646" max="6689" width="2.6640625" style="295" customWidth="1"/>
    <col min="6690" max="6690" width="1.88671875" style="295" customWidth="1"/>
    <col min="6691" max="6691" width="2.88671875" style="295" customWidth="1"/>
    <col min="6692" max="6703" width="2.6640625" style="295" customWidth="1"/>
    <col min="6704" max="6704" width="3.109375" style="295" customWidth="1"/>
    <col min="6705" max="6706" width="2.6640625" style="295" customWidth="1"/>
    <col min="6707" max="6707" width="2.88671875" style="295" customWidth="1"/>
    <col min="6708" max="6714" width="2.6640625" style="295" customWidth="1"/>
    <col min="6715" max="6715" width="3.77734375" style="295" customWidth="1"/>
    <col min="6716" max="6782" width="2.6640625" style="295" customWidth="1"/>
    <col min="6783" max="6901" width="9" style="295"/>
    <col min="6902" max="6945" width="2.6640625" style="295" customWidth="1"/>
    <col min="6946" max="6946" width="1.88671875" style="295" customWidth="1"/>
    <col min="6947" max="6947" width="2.88671875" style="295" customWidth="1"/>
    <col min="6948" max="6959" width="2.6640625" style="295" customWidth="1"/>
    <col min="6960" max="6960" width="3.109375" style="295" customWidth="1"/>
    <col min="6961" max="6962" width="2.6640625" style="295" customWidth="1"/>
    <col min="6963" max="6963" width="2.88671875" style="295" customWidth="1"/>
    <col min="6964" max="6970" width="2.6640625" style="295" customWidth="1"/>
    <col min="6971" max="6971" width="3.77734375" style="295" customWidth="1"/>
    <col min="6972" max="7038" width="2.6640625" style="295" customWidth="1"/>
    <col min="7039" max="7157" width="9" style="295"/>
    <col min="7158" max="7201" width="2.6640625" style="295" customWidth="1"/>
    <col min="7202" max="7202" width="1.88671875" style="295" customWidth="1"/>
    <col min="7203" max="7203" width="2.88671875" style="295" customWidth="1"/>
    <col min="7204" max="7215" width="2.6640625" style="295" customWidth="1"/>
    <col min="7216" max="7216" width="3.109375" style="295" customWidth="1"/>
    <col min="7217" max="7218" width="2.6640625" style="295" customWidth="1"/>
    <col min="7219" max="7219" width="2.88671875" style="295" customWidth="1"/>
    <col min="7220" max="7226" width="2.6640625" style="295" customWidth="1"/>
    <col min="7227" max="7227" width="3.77734375" style="295" customWidth="1"/>
    <col min="7228" max="7294" width="2.6640625" style="295" customWidth="1"/>
    <col min="7295" max="7413" width="9" style="295"/>
    <col min="7414" max="7457" width="2.6640625" style="295" customWidth="1"/>
    <col min="7458" max="7458" width="1.88671875" style="295" customWidth="1"/>
    <col min="7459" max="7459" width="2.88671875" style="295" customWidth="1"/>
    <col min="7460" max="7471" width="2.6640625" style="295" customWidth="1"/>
    <col min="7472" max="7472" width="3.109375" style="295" customWidth="1"/>
    <col min="7473" max="7474" width="2.6640625" style="295" customWidth="1"/>
    <col min="7475" max="7475" width="2.88671875" style="295" customWidth="1"/>
    <col min="7476" max="7482" width="2.6640625" style="295" customWidth="1"/>
    <col min="7483" max="7483" width="3.77734375" style="295" customWidth="1"/>
    <col min="7484" max="7550" width="2.6640625" style="295" customWidth="1"/>
    <col min="7551" max="7669" width="9" style="295"/>
    <col min="7670" max="7713" width="2.6640625" style="295" customWidth="1"/>
    <col min="7714" max="7714" width="1.88671875" style="295" customWidth="1"/>
    <col min="7715" max="7715" width="2.88671875" style="295" customWidth="1"/>
    <col min="7716" max="7727" width="2.6640625" style="295" customWidth="1"/>
    <col min="7728" max="7728" width="3.109375" style="295" customWidth="1"/>
    <col min="7729" max="7730" width="2.6640625" style="295" customWidth="1"/>
    <col min="7731" max="7731" width="2.88671875" style="295" customWidth="1"/>
    <col min="7732" max="7738" width="2.6640625" style="295" customWidth="1"/>
    <col min="7739" max="7739" width="3.77734375" style="295" customWidth="1"/>
    <col min="7740" max="7806" width="2.6640625" style="295" customWidth="1"/>
    <col min="7807" max="7925" width="9" style="295"/>
    <col min="7926" max="7969" width="2.6640625" style="295" customWidth="1"/>
    <col min="7970" max="7970" width="1.88671875" style="295" customWidth="1"/>
    <col min="7971" max="7971" width="2.88671875" style="295" customWidth="1"/>
    <col min="7972" max="7983" width="2.6640625" style="295" customWidth="1"/>
    <col min="7984" max="7984" width="3.109375" style="295" customWidth="1"/>
    <col min="7985" max="7986" width="2.6640625" style="295" customWidth="1"/>
    <col min="7987" max="7987" width="2.88671875" style="295" customWidth="1"/>
    <col min="7988" max="7994" width="2.6640625" style="295" customWidth="1"/>
    <col min="7995" max="7995" width="3.77734375" style="295" customWidth="1"/>
    <col min="7996" max="8062" width="2.6640625" style="295" customWidth="1"/>
    <col min="8063" max="8181" width="9" style="295"/>
    <col min="8182" max="8225" width="2.6640625" style="295" customWidth="1"/>
    <col min="8226" max="8226" width="1.88671875" style="295" customWidth="1"/>
    <col min="8227" max="8227" width="2.88671875" style="295" customWidth="1"/>
    <col min="8228" max="8239" width="2.6640625" style="295" customWidth="1"/>
    <col min="8240" max="8240" width="3.109375" style="295" customWidth="1"/>
    <col min="8241" max="8242" width="2.6640625" style="295" customWidth="1"/>
    <col min="8243" max="8243" width="2.88671875" style="295" customWidth="1"/>
    <col min="8244" max="8250" width="2.6640625" style="295" customWidth="1"/>
    <col min="8251" max="8251" width="3.77734375" style="295" customWidth="1"/>
    <col min="8252" max="8318" width="2.6640625" style="295" customWidth="1"/>
    <col min="8319" max="8437" width="9" style="295"/>
    <col min="8438" max="8481" width="2.6640625" style="295" customWidth="1"/>
    <col min="8482" max="8482" width="1.88671875" style="295" customWidth="1"/>
    <col min="8483" max="8483" width="2.88671875" style="295" customWidth="1"/>
    <col min="8484" max="8495" width="2.6640625" style="295" customWidth="1"/>
    <col min="8496" max="8496" width="3.109375" style="295" customWidth="1"/>
    <col min="8497" max="8498" width="2.6640625" style="295" customWidth="1"/>
    <col min="8499" max="8499" width="2.88671875" style="295" customWidth="1"/>
    <col min="8500" max="8506" width="2.6640625" style="295" customWidth="1"/>
    <col min="8507" max="8507" width="3.77734375" style="295" customWidth="1"/>
    <col min="8508" max="8574" width="2.6640625" style="295" customWidth="1"/>
    <col min="8575" max="8693" width="9" style="295"/>
    <col min="8694" max="8737" width="2.6640625" style="295" customWidth="1"/>
    <col min="8738" max="8738" width="1.88671875" style="295" customWidth="1"/>
    <col min="8739" max="8739" width="2.88671875" style="295" customWidth="1"/>
    <col min="8740" max="8751" width="2.6640625" style="295" customWidth="1"/>
    <col min="8752" max="8752" width="3.109375" style="295" customWidth="1"/>
    <col min="8753" max="8754" width="2.6640625" style="295" customWidth="1"/>
    <col min="8755" max="8755" width="2.88671875" style="295" customWidth="1"/>
    <col min="8756" max="8762" width="2.6640625" style="295" customWidth="1"/>
    <col min="8763" max="8763" width="3.77734375" style="295" customWidth="1"/>
    <col min="8764" max="8830" width="2.6640625" style="295" customWidth="1"/>
    <col min="8831" max="8949" width="9" style="295"/>
    <col min="8950" max="8993" width="2.6640625" style="295" customWidth="1"/>
    <col min="8994" max="8994" width="1.88671875" style="295" customWidth="1"/>
    <col min="8995" max="8995" width="2.88671875" style="295" customWidth="1"/>
    <col min="8996" max="9007" width="2.6640625" style="295" customWidth="1"/>
    <col min="9008" max="9008" width="3.109375" style="295" customWidth="1"/>
    <col min="9009" max="9010" width="2.6640625" style="295" customWidth="1"/>
    <col min="9011" max="9011" width="2.88671875" style="295" customWidth="1"/>
    <col min="9012" max="9018" width="2.6640625" style="295" customWidth="1"/>
    <col min="9019" max="9019" width="3.77734375" style="295" customWidth="1"/>
    <col min="9020" max="9086" width="2.6640625" style="295" customWidth="1"/>
    <col min="9087" max="9205" width="9" style="295"/>
    <col min="9206" max="9249" width="2.6640625" style="295" customWidth="1"/>
    <col min="9250" max="9250" width="1.88671875" style="295" customWidth="1"/>
    <col min="9251" max="9251" width="2.88671875" style="295" customWidth="1"/>
    <col min="9252" max="9263" width="2.6640625" style="295" customWidth="1"/>
    <col min="9264" max="9264" width="3.109375" style="295" customWidth="1"/>
    <col min="9265" max="9266" width="2.6640625" style="295" customWidth="1"/>
    <col min="9267" max="9267" width="2.88671875" style="295" customWidth="1"/>
    <col min="9268" max="9274" width="2.6640625" style="295" customWidth="1"/>
    <col min="9275" max="9275" width="3.77734375" style="295" customWidth="1"/>
    <col min="9276" max="9342" width="2.6640625" style="295" customWidth="1"/>
    <col min="9343" max="9461" width="9" style="295"/>
    <col min="9462" max="9505" width="2.6640625" style="295" customWidth="1"/>
    <col min="9506" max="9506" width="1.88671875" style="295" customWidth="1"/>
    <col min="9507" max="9507" width="2.88671875" style="295" customWidth="1"/>
    <col min="9508" max="9519" width="2.6640625" style="295" customWidth="1"/>
    <col min="9520" max="9520" width="3.109375" style="295" customWidth="1"/>
    <col min="9521" max="9522" width="2.6640625" style="295" customWidth="1"/>
    <col min="9523" max="9523" width="2.88671875" style="295" customWidth="1"/>
    <col min="9524" max="9530" width="2.6640625" style="295" customWidth="1"/>
    <col min="9531" max="9531" width="3.77734375" style="295" customWidth="1"/>
    <col min="9532" max="9598" width="2.6640625" style="295" customWidth="1"/>
    <col min="9599" max="9717" width="9" style="295"/>
    <col min="9718" max="9761" width="2.6640625" style="295" customWidth="1"/>
    <col min="9762" max="9762" width="1.88671875" style="295" customWidth="1"/>
    <col min="9763" max="9763" width="2.88671875" style="295" customWidth="1"/>
    <col min="9764" max="9775" width="2.6640625" style="295" customWidth="1"/>
    <col min="9776" max="9776" width="3.109375" style="295" customWidth="1"/>
    <col min="9777" max="9778" width="2.6640625" style="295" customWidth="1"/>
    <col min="9779" max="9779" width="2.88671875" style="295" customWidth="1"/>
    <col min="9780" max="9786" width="2.6640625" style="295" customWidth="1"/>
    <col min="9787" max="9787" width="3.77734375" style="295" customWidth="1"/>
    <col min="9788" max="9854" width="2.6640625" style="295" customWidth="1"/>
    <col min="9855" max="9973" width="9" style="295"/>
    <col min="9974" max="10017" width="2.6640625" style="295" customWidth="1"/>
    <col min="10018" max="10018" width="1.88671875" style="295" customWidth="1"/>
    <col min="10019" max="10019" width="2.88671875" style="295" customWidth="1"/>
    <col min="10020" max="10031" width="2.6640625" style="295" customWidth="1"/>
    <col min="10032" max="10032" width="3.109375" style="295" customWidth="1"/>
    <col min="10033" max="10034" width="2.6640625" style="295" customWidth="1"/>
    <col min="10035" max="10035" width="2.88671875" style="295" customWidth="1"/>
    <col min="10036" max="10042" width="2.6640625" style="295" customWidth="1"/>
    <col min="10043" max="10043" width="3.77734375" style="295" customWidth="1"/>
    <col min="10044" max="10110" width="2.6640625" style="295" customWidth="1"/>
    <col min="10111" max="10229" width="9" style="295"/>
    <col min="10230" max="10273" width="2.6640625" style="295" customWidth="1"/>
    <col min="10274" max="10274" width="1.88671875" style="295" customWidth="1"/>
    <col min="10275" max="10275" width="2.88671875" style="295" customWidth="1"/>
    <col min="10276" max="10287" width="2.6640625" style="295" customWidth="1"/>
    <col min="10288" max="10288" width="3.109375" style="295" customWidth="1"/>
    <col min="10289" max="10290" width="2.6640625" style="295" customWidth="1"/>
    <col min="10291" max="10291" width="2.88671875" style="295" customWidth="1"/>
    <col min="10292" max="10298" width="2.6640625" style="295" customWidth="1"/>
    <col min="10299" max="10299" width="3.77734375" style="295" customWidth="1"/>
    <col min="10300" max="10366" width="2.6640625" style="295" customWidth="1"/>
    <col min="10367" max="10485" width="9" style="295"/>
    <col min="10486" max="10529" width="2.6640625" style="295" customWidth="1"/>
    <col min="10530" max="10530" width="1.88671875" style="295" customWidth="1"/>
    <col min="10531" max="10531" width="2.88671875" style="295" customWidth="1"/>
    <col min="10532" max="10543" width="2.6640625" style="295" customWidth="1"/>
    <col min="10544" max="10544" width="3.109375" style="295" customWidth="1"/>
    <col min="10545" max="10546" width="2.6640625" style="295" customWidth="1"/>
    <col min="10547" max="10547" width="2.88671875" style="295" customWidth="1"/>
    <col min="10548" max="10554" width="2.6640625" style="295" customWidth="1"/>
    <col min="10555" max="10555" width="3.77734375" style="295" customWidth="1"/>
    <col min="10556" max="10622" width="2.6640625" style="295" customWidth="1"/>
    <col min="10623" max="10741" width="9" style="295"/>
    <col min="10742" max="10785" width="2.6640625" style="295" customWidth="1"/>
    <col min="10786" max="10786" width="1.88671875" style="295" customWidth="1"/>
    <col min="10787" max="10787" width="2.88671875" style="295" customWidth="1"/>
    <col min="10788" max="10799" width="2.6640625" style="295" customWidth="1"/>
    <col min="10800" max="10800" width="3.109375" style="295" customWidth="1"/>
    <col min="10801" max="10802" width="2.6640625" style="295" customWidth="1"/>
    <col min="10803" max="10803" width="2.88671875" style="295" customWidth="1"/>
    <col min="10804" max="10810" width="2.6640625" style="295" customWidth="1"/>
    <col min="10811" max="10811" width="3.77734375" style="295" customWidth="1"/>
    <col min="10812" max="10878" width="2.6640625" style="295" customWidth="1"/>
    <col min="10879" max="10997" width="9" style="295"/>
    <col min="10998" max="11041" width="2.6640625" style="295" customWidth="1"/>
    <col min="11042" max="11042" width="1.88671875" style="295" customWidth="1"/>
    <col min="11043" max="11043" width="2.88671875" style="295" customWidth="1"/>
    <col min="11044" max="11055" width="2.6640625" style="295" customWidth="1"/>
    <col min="11056" max="11056" width="3.109375" style="295" customWidth="1"/>
    <col min="11057" max="11058" width="2.6640625" style="295" customWidth="1"/>
    <col min="11059" max="11059" width="2.88671875" style="295" customWidth="1"/>
    <col min="11060" max="11066" width="2.6640625" style="295" customWidth="1"/>
    <col min="11067" max="11067" width="3.77734375" style="295" customWidth="1"/>
    <col min="11068" max="11134" width="2.6640625" style="295" customWidth="1"/>
    <col min="11135" max="11253" width="9" style="295"/>
    <col min="11254" max="11297" width="2.6640625" style="295" customWidth="1"/>
    <col min="11298" max="11298" width="1.88671875" style="295" customWidth="1"/>
    <col min="11299" max="11299" width="2.88671875" style="295" customWidth="1"/>
    <col min="11300" max="11311" width="2.6640625" style="295" customWidth="1"/>
    <col min="11312" max="11312" width="3.109375" style="295" customWidth="1"/>
    <col min="11313" max="11314" width="2.6640625" style="295" customWidth="1"/>
    <col min="11315" max="11315" width="2.88671875" style="295" customWidth="1"/>
    <col min="11316" max="11322" width="2.6640625" style="295" customWidth="1"/>
    <col min="11323" max="11323" width="3.77734375" style="295" customWidth="1"/>
    <col min="11324" max="11390" width="2.6640625" style="295" customWidth="1"/>
    <col min="11391" max="11509" width="9" style="295"/>
    <col min="11510" max="11553" width="2.6640625" style="295" customWidth="1"/>
    <col min="11554" max="11554" width="1.88671875" style="295" customWidth="1"/>
    <col min="11555" max="11555" width="2.88671875" style="295" customWidth="1"/>
    <col min="11556" max="11567" width="2.6640625" style="295" customWidth="1"/>
    <col min="11568" max="11568" width="3.109375" style="295" customWidth="1"/>
    <col min="11569" max="11570" width="2.6640625" style="295" customWidth="1"/>
    <col min="11571" max="11571" width="2.88671875" style="295" customWidth="1"/>
    <col min="11572" max="11578" width="2.6640625" style="295" customWidth="1"/>
    <col min="11579" max="11579" width="3.77734375" style="295" customWidth="1"/>
    <col min="11580" max="11646" width="2.6640625" style="295" customWidth="1"/>
    <col min="11647" max="11765" width="9" style="295"/>
    <col min="11766" max="11809" width="2.6640625" style="295" customWidth="1"/>
    <col min="11810" max="11810" width="1.88671875" style="295" customWidth="1"/>
    <col min="11811" max="11811" width="2.88671875" style="295" customWidth="1"/>
    <col min="11812" max="11823" width="2.6640625" style="295" customWidth="1"/>
    <col min="11824" max="11824" width="3.109375" style="295" customWidth="1"/>
    <col min="11825" max="11826" width="2.6640625" style="295" customWidth="1"/>
    <col min="11827" max="11827" width="2.88671875" style="295" customWidth="1"/>
    <col min="11828" max="11834" width="2.6640625" style="295" customWidth="1"/>
    <col min="11835" max="11835" width="3.77734375" style="295" customWidth="1"/>
    <col min="11836" max="11902" width="2.6640625" style="295" customWidth="1"/>
    <col min="11903" max="12021" width="9" style="295"/>
    <col min="12022" max="12065" width="2.6640625" style="295" customWidth="1"/>
    <col min="12066" max="12066" width="1.88671875" style="295" customWidth="1"/>
    <col min="12067" max="12067" width="2.88671875" style="295" customWidth="1"/>
    <col min="12068" max="12079" width="2.6640625" style="295" customWidth="1"/>
    <col min="12080" max="12080" width="3.109375" style="295" customWidth="1"/>
    <col min="12081" max="12082" width="2.6640625" style="295" customWidth="1"/>
    <col min="12083" max="12083" width="2.88671875" style="295" customWidth="1"/>
    <col min="12084" max="12090" width="2.6640625" style="295" customWidth="1"/>
    <col min="12091" max="12091" width="3.77734375" style="295" customWidth="1"/>
    <col min="12092" max="12158" width="2.6640625" style="295" customWidth="1"/>
    <col min="12159" max="12277" width="9" style="295"/>
    <col min="12278" max="12321" width="2.6640625" style="295" customWidth="1"/>
    <col min="12322" max="12322" width="1.88671875" style="295" customWidth="1"/>
    <col min="12323" max="12323" width="2.88671875" style="295" customWidth="1"/>
    <col min="12324" max="12335" width="2.6640625" style="295" customWidth="1"/>
    <col min="12336" max="12336" width="3.109375" style="295" customWidth="1"/>
    <col min="12337" max="12338" width="2.6640625" style="295" customWidth="1"/>
    <col min="12339" max="12339" width="2.88671875" style="295" customWidth="1"/>
    <col min="12340" max="12346" width="2.6640625" style="295" customWidth="1"/>
    <col min="12347" max="12347" width="3.77734375" style="295" customWidth="1"/>
    <col min="12348" max="12414" width="2.6640625" style="295" customWidth="1"/>
    <col min="12415" max="12533" width="9" style="295"/>
    <col min="12534" max="12577" width="2.6640625" style="295" customWidth="1"/>
    <col min="12578" max="12578" width="1.88671875" style="295" customWidth="1"/>
    <col min="12579" max="12579" width="2.88671875" style="295" customWidth="1"/>
    <col min="12580" max="12591" width="2.6640625" style="295" customWidth="1"/>
    <col min="12592" max="12592" width="3.109375" style="295" customWidth="1"/>
    <col min="12593" max="12594" width="2.6640625" style="295" customWidth="1"/>
    <col min="12595" max="12595" width="2.88671875" style="295" customWidth="1"/>
    <col min="12596" max="12602" width="2.6640625" style="295" customWidth="1"/>
    <col min="12603" max="12603" width="3.77734375" style="295" customWidth="1"/>
    <col min="12604" max="12670" width="2.6640625" style="295" customWidth="1"/>
    <col min="12671" max="12789" width="9" style="295"/>
    <col min="12790" max="12833" width="2.6640625" style="295" customWidth="1"/>
    <col min="12834" max="12834" width="1.88671875" style="295" customWidth="1"/>
    <col min="12835" max="12835" width="2.88671875" style="295" customWidth="1"/>
    <col min="12836" max="12847" width="2.6640625" style="295" customWidth="1"/>
    <col min="12848" max="12848" width="3.109375" style="295" customWidth="1"/>
    <col min="12849" max="12850" width="2.6640625" style="295" customWidth="1"/>
    <col min="12851" max="12851" width="2.88671875" style="295" customWidth="1"/>
    <col min="12852" max="12858" width="2.6640625" style="295" customWidth="1"/>
    <col min="12859" max="12859" width="3.77734375" style="295" customWidth="1"/>
    <col min="12860" max="12926" width="2.6640625" style="295" customWidth="1"/>
    <col min="12927" max="13045" width="9" style="295"/>
    <col min="13046" max="13089" width="2.6640625" style="295" customWidth="1"/>
    <col min="13090" max="13090" width="1.88671875" style="295" customWidth="1"/>
    <col min="13091" max="13091" width="2.88671875" style="295" customWidth="1"/>
    <col min="13092" max="13103" width="2.6640625" style="295" customWidth="1"/>
    <col min="13104" max="13104" width="3.109375" style="295" customWidth="1"/>
    <col min="13105" max="13106" width="2.6640625" style="295" customWidth="1"/>
    <col min="13107" max="13107" width="2.88671875" style="295" customWidth="1"/>
    <col min="13108" max="13114" width="2.6640625" style="295" customWidth="1"/>
    <col min="13115" max="13115" width="3.77734375" style="295" customWidth="1"/>
    <col min="13116" max="13182" width="2.6640625" style="295" customWidth="1"/>
    <col min="13183" max="13301" width="9" style="295"/>
    <col min="13302" max="13345" width="2.6640625" style="295" customWidth="1"/>
    <col min="13346" max="13346" width="1.88671875" style="295" customWidth="1"/>
    <col min="13347" max="13347" width="2.88671875" style="295" customWidth="1"/>
    <col min="13348" max="13359" width="2.6640625" style="295" customWidth="1"/>
    <col min="13360" max="13360" width="3.109375" style="295" customWidth="1"/>
    <col min="13361" max="13362" width="2.6640625" style="295" customWidth="1"/>
    <col min="13363" max="13363" width="2.88671875" style="295" customWidth="1"/>
    <col min="13364" max="13370" width="2.6640625" style="295" customWidth="1"/>
    <col min="13371" max="13371" width="3.77734375" style="295" customWidth="1"/>
    <col min="13372" max="13438" width="2.6640625" style="295" customWidth="1"/>
    <col min="13439" max="13557" width="9" style="295"/>
    <col min="13558" max="13601" width="2.6640625" style="295" customWidth="1"/>
    <col min="13602" max="13602" width="1.88671875" style="295" customWidth="1"/>
    <col min="13603" max="13603" width="2.88671875" style="295" customWidth="1"/>
    <col min="13604" max="13615" width="2.6640625" style="295" customWidth="1"/>
    <col min="13616" max="13616" width="3.109375" style="295" customWidth="1"/>
    <col min="13617" max="13618" width="2.6640625" style="295" customWidth="1"/>
    <col min="13619" max="13619" width="2.88671875" style="295" customWidth="1"/>
    <col min="13620" max="13626" width="2.6640625" style="295" customWidth="1"/>
    <col min="13627" max="13627" width="3.77734375" style="295" customWidth="1"/>
    <col min="13628" max="13694" width="2.6640625" style="295" customWidth="1"/>
    <col min="13695" max="13813" width="9" style="295"/>
    <col min="13814" max="13857" width="2.6640625" style="295" customWidth="1"/>
    <col min="13858" max="13858" width="1.88671875" style="295" customWidth="1"/>
    <col min="13859" max="13859" width="2.88671875" style="295" customWidth="1"/>
    <col min="13860" max="13871" width="2.6640625" style="295" customWidth="1"/>
    <col min="13872" max="13872" width="3.109375" style="295" customWidth="1"/>
    <col min="13873" max="13874" width="2.6640625" style="295" customWidth="1"/>
    <col min="13875" max="13875" width="2.88671875" style="295" customWidth="1"/>
    <col min="13876" max="13882" width="2.6640625" style="295" customWidth="1"/>
    <col min="13883" max="13883" width="3.77734375" style="295" customWidth="1"/>
    <col min="13884" max="13950" width="2.6640625" style="295" customWidth="1"/>
    <col min="13951" max="14069" width="9" style="295"/>
    <col min="14070" max="14113" width="2.6640625" style="295" customWidth="1"/>
    <col min="14114" max="14114" width="1.88671875" style="295" customWidth="1"/>
    <col min="14115" max="14115" width="2.88671875" style="295" customWidth="1"/>
    <col min="14116" max="14127" width="2.6640625" style="295" customWidth="1"/>
    <col min="14128" max="14128" width="3.109375" style="295" customWidth="1"/>
    <col min="14129" max="14130" width="2.6640625" style="295" customWidth="1"/>
    <col min="14131" max="14131" width="2.88671875" style="295" customWidth="1"/>
    <col min="14132" max="14138" width="2.6640625" style="295" customWidth="1"/>
    <col min="14139" max="14139" width="3.77734375" style="295" customWidth="1"/>
    <col min="14140" max="14206" width="2.6640625" style="295" customWidth="1"/>
    <col min="14207" max="14325" width="9" style="295"/>
    <col min="14326" max="14369" width="2.6640625" style="295" customWidth="1"/>
    <col min="14370" max="14370" width="1.88671875" style="295" customWidth="1"/>
    <col min="14371" max="14371" width="2.88671875" style="295" customWidth="1"/>
    <col min="14372" max="14383" width="2.6640625" style="295" customWidth="1"/>
    <col min="14384" max="14384" width="3.109375" style="295" customWidth="1"/>
    <col min="14385" max="14386" width="2.6640625" style="295" customWidth="1"/>
    <col min="14387" max="14387" width="2.88671875" style="295" customWidth="1"/>
    <col min="14388" max="14394" width="2.6640625" style="295" customWidth="1"/>
    <col min="14395" max="14395" width="3.77734375" style="295" customWidth="1"/>
    <col min="14396" max="14462" width="2.6640625" style="295" customWidth="1"/>
    <col min="14463" max="14581" width="9" style="295"/>
    <col min="14582" max="14625" width="2.6640625" style="295" customWidth="1"/>
    <col min="14626" max="14626" width="1.88671875" style="295" customWidth="1"/>
    <col min="14627" max="14627" width="2.88671875" style="295" customWidth="1"/>
    <col min="14628" max="14639" width="2.6640625" style="295" customWidth="1"/>
    <col min="14640" max="14640" width="3.109375" style="295" customWidth="1"/>
    <col min="14641" max="14642" width="2.6640625" style="295" customWidth="1"/>
    <col min="14643" max="14643" width="2.88671875" style="295" customWidth="1"/>
    <col min="14644" max="14650" width="2.6640625" style="295" customWidth="1"/>
    <col min="14651" max="14651" width="3.77734375" style="295" customWidth="1"/>
    <col min="14652" max="14718" width="2.6640625" style="295" customWidth="1"/>
    <col min="14719" max="14837" width="9" style="295"/>
    <col min="14838" max="14881" width="2.6640625" style="295" customWidth="1"/>
    <col min="14882" max="14882" width="1.88671875" style="295" customWidth="1"/>
    <col min="14883" max="14883" width="2.88671875" style="295" customWidth="1"/>
    <col min="14884" max="14895" width="2.6640625" style="295" customWidth="1"/>
    <col min="14896" max="14896" width="3.109375" style="295" customWidth="1"/>
    <col min="14897" max="14898" width="2.6640625" style="295" customWidth="1"/>
    <col min="14899" max="14899" width="2.88671875" style="295" customWidth="1"/>
    <col min="14900" max="14906" width="2.6640625" style="295" customWidth="1"/>
    <col min="14907" max="14907" width="3.77734375" style="295" customWidth="1"/>
    <col min="14908" max="14974" width="2.6640625" style="295" customWidth="1"/>
    <col min="14975" max="15093" width="9" style="295"/>
    <col min="15094" max="15137" width="2.6640625" style="295" customWidth="1"/>
    <col min="15138" max="15138" width="1.88671875" style="295" customWidth="1"/>
    <col min="15139" max="15139" width="2.88671875" style="295" customWidth="1"/>
    <col min="15140" max="15151" width="2.6640625" style="295" customWidth="1"/>
    <col min="15152" max="15152" width="3.109375" style="295" customWidth="1"/>
    <col min="15153" max="15154" width="2.6640625" style="295" customWidth="1"/>
    <col min="15155" max="15155" width="2.88671875" style="295" customWidth="1"/>
    <col min="15156" max="15162" width="2.6640625" style="295" customWidth="1"/>
    <col min="15163" max="15163" width="3.77734375" style="295" customWidth="1"/>
    <col min="15164" max="15230" width="2.6640625" style="295" customWidth="1"/>
    <col min="15231" max="15349" width="9" style="295"/>
    <col min="15350" max="15393" width="2.6640625" style="295" customWidth="1"/>
    <col min="15394" max="15394" width="1.88671875" style="295" customWidth="1"/>
    <col min="15395" max="15395" width="2.88671875" style="295" customWidth="1"/>
    <col min="15396" max="15407" width="2.6640625" style="295" customWidth="1"/>
    <col min="15408" max="15408" width="3.109375" style="295" customWidth="1"/>
    <col min="15409" max="15410" width="2.6640625" style="295" customWidth="1"/>
    <col min="15411" max="15411" width="2.88671875" style="295" customWidth="1"/>
    <col min="15412" max="15418" width="2.6640625" style="295" customWidth="1"/>
    <col min="15419" max="15419" width="3.77734375" style="295" customWidth="1"/>
    <col min="15420" max="15486" width="2.6640625" style="295" customWidth="1"/>
    <col min="15487" max="15605" width="9" style="295"/>
    <col min="15606" max="15649" width="2.6640625" style="295" customWidth="1"/>
    <col min="15650" max="15650" width="1.88671875" style="295" customWidth="1"/>
    <col min="15651" max="15651" width="2.88671875" style="295" customWidth="1"/>
    <col min="15652" max="15663" width="2.6640625" style="295" customWidth="1"/>
    <col min="15664" max="15664" width="3.109375" style="295" customWidth="1"/>
    <col min="15665" max="15666" width="2.6640625" style="295" customWidth="1"/>
    <col min="15667" max="15667" width="2.88671875" style="295" customWidth="1"/>
    <col min="15668" max="15674" width="2.6640625" style="295" customWidth="1"/>
    <col min="15675" max="15675" width="3.77734375" style="295" customWidth="1"/>
    <col min="15676" max="15742" width="2.6640625" style="295" customWidth="1"/>
    <col min="15743" max="15861" width="9" style="295"/>
    <col min="15862" max="15905" width="2.6640625" style="295" customWidth="1"/>
    <col min="15906" max="15906" width="1.88671875" style="295" customWidth="1"/>
    <col min="15907" max="15907" width="2.88671875" style="295" customWidth="1"/>
    <col min="15908" max="15919" width="2.6640625" style="295" customWidth="1"/>
    <col min="15920" max="15920" width="3.109375" style="295" customWidth="1"/>
    <col min="15921" max="15922" width="2.6640625" style="295" customWidth="1"/>
    <col min="15923" max="15923" width="2.88671875" style="295" customWidth="1"/>
    <col min="15924" max="15930" width="2.6640625" style="295" customWidth="1"/>
    <col min="15931" max="15931" width="3.77734375" style="295" customWidth="1"/>
    <col min="15932" max="15998" width="2.6640625" style="295" customWidth="1"/>
    <col min="15999" max="16117" width="9" style="295"/>
    <col min="16118" max="16161" width="2.6640625" style="295" customWidth="1"/>
    <col min="16162" max="16162" width="1.88671875" style="295" customWidth="1"/>
    <col min="16163" max="16163" width="2.88671875" style="295" customWidth="1"/>
    <col min="16164" max="16175" width="2.6640625" style="295" customWidth="1"/>
    <col min="16176" max="16176" width="3.109375" style="295" customWidth="1"/>
    <col min="16177" max="16178" width="2.6640625" style="295" customWidth="1"/>
    <col min="16179" max="16179" width="2.88671875" style="295" customWidth="1"/>
    <col min="16180" max="16186" width="2.6640625" style="295" customWidth="1"/>
    <col min="16187" max="16187" width="3.77734375" style="295" customWidth="1"/>
    <col min="16188" max="16254" width="2.6640625" style="295" customWidth="1"/>
    <col min="16255" max="16384" width="9" style="295"/>
  </cols>
  <sheetData>
    <row r="1" spans="1:60" s="329" customFormat="1" ht="20.95" customHeight="1">
      <c r="A1" s="970" t="s">
        <v>1946</v>
      </c>
      <c r="B1" s="970"/>
      <c r="C1" s="970"/>
      <c r="D1" s="970"/>
      <c r="E1" s="970"/>
      <c r="F1" s="970"/>
      <c r="G1" s="970"/>
      <c r="H1" s="970"/>
      <c r="I1" s="970"/>
      <c r="J1" s="970"/>
      <c r="K1" s="970"/>
      <c r="L1" s="970"/>
      <c r="M1" s="970"/>
      <c r="N1" s="970"/>
      <c r="O1" s="970"/>
      <c r="P1" s="970"/>
      <c r="Q1" s="970"/>
      <c r="R1" s="970"/>
      <c r="S1" s="970"/>
      <c r="T1" s="970"/>
      <c r="U1" s="970"/>
      <c r="V1" s="970"/>
      <c r="W1" s="970"/>
      <c r="X1" s="970"/>
      <c r="Y1" s="970"/>
      <c r="Z1" s="970"/>
      <c r="AA1" s="970"/>
      <c r="AB1" s="970"/>
      <c r="AC1" s="970"/>
      <c r="AL1" s="330"/>
    </row>
    <row r="2" spans="1:60" ht="15.9" customHeight="1">
      <c r="D2" s="326" t="s">
        <v>450</v>
      </c>
      <c r="E2" s="296"/>
      <c r="F2" s="326" t="s">
        <v>620</v>
      </c>
      <c r="G2" s="296"/>
      <c r="H2" s="296"/>
      <c r="I2" s="296"/>
      <c r="J2" s="296"/>
      <c r="L2" s="295" t="s">
        <v>1947</v>
      </c>
      <c r="AL2" s="296"/>
      <c r="AM2" s="295"/>
    </row>
    <row r="3" spans="1:60" ht="15.9" customHeight="1">
      <c r="D3" s="326" t="s">
        <v>450</v>
      </c>
      <c r="F3" s="326" t="s">
        <v>586</v>
      </c>
      <c r="H3" s="296"/>
      <c r="I3" s="296"/>
      <c r="J3" s="296"/>
      <c r="L3" s="295" t="s">
        <v>950</v>
      </c>
      <c r="AK3" s="296"/>
      <c r="AM3" s="295"/>
    </row>
    <row r="4" spans="1:60" ht="15.9" customHeight="1">
      <c r="D4" s="326" t="s">
        <v>450</v>
      </c>
      <c r="F4" s="326" t="s">
        <v>670</v>
      </c>
      <c r="H4" s="296"/>
      <c r="I4" s="296"/>
      <c r="J4" s="296"/>
      <c r="L4" s="295" t="s">
        <v>963</v>
      </c>
      <c r="AK4" s="296"/>
      <c r="AM4" s="295"/>
    </row>
    <row r="5" spans="1:60" ht="19.5" customHeight="1">
      <c r="D5" s="1121" t="s">
        <v>669</v>
      </c>
      <c r="E5" s="1121"/>
      <c r="F5" s="1121"/>
      <c r="G5" s="1121"/>
      <c r="AM5" s="295"/>
      <c r="AO5" s="296"/>
      <c r="BE5" s="296" t="s">
        <v>1651</v>
      </c>
    </row>
    <row r="6" spans="1:60" ht="17.7" customHeight="1">
      <c r="A6" s="1076" t="s">
        <v>668</v>
      </c>
      <c r="B6" s="1077"/>
      <c r="C6" s="1077"/>
      <c r="D6" s="1077"/>
      <c r="E6" s="1077"/>
      <c r="F6" s="1077"/>
      <c r="G6" s="1077"/>
      <c r="H6" s="1077"/>
      <c r="I6" s="1077"/>
      <c r="J6" s="1077"/>
      <c r="K6" s="1077"/>
      <c r="L6" s="1078"/>
      <c r="M6" s="1056" t="s">
        <v>667</v>
      </c>
      <c r="N6" s="1054"/>
      <c r="O6" s="1054"/>
      <c r="P6" s="1054"/>
      <c r="Q6" s="1054"/>
      <c r="R6" s="1054"/>
      <c r="S6" s="1054"/>
      <c r="T6" s="1054"/>
      <c r="U6" s="1054"/>
      <c r="V6" s="1054"/>
      <c r="W6" s="1054"/>
      <c r="X6" s="1054"/>
      <c r="Y6" s="1054"/>
      <c r="Z6" s="1054"/>
      <c r="AA6" s="1055"/>
      <c r="AB6" s="1056" t="s">
        <v>1113</v>
      </c>
      <c r="AC6" s="1054"/>
      <c r="AD6" s="1054"/>
      <c r="AE6" s="1054"/>
      <c r="AF6" s="1054"/>
      <c r="AG6" s="1054"/>
      <c r="AH6" s="1054"/>
      <c r="AI6" s="1054"/>
      <c r="AJ6" s="1057"/>
      <c r="AK6" s="9"/>
      <c r="AL6" s="1173" t="s">
        <v>1114</v>
      </c>
      <c r="AM6" s="1165"/>
      <c r="AN6" s="1165"/>
      <c r="AO6" s="1165"/>
      <c r="AP6" s="1165"/>
      <c r="AQ6" s="1165"/>
      <c r="AR6" s="1165"/>
      <c r="AS6" s="1165"/>
      <c r="AT6" s="1165"/>
      <c r="AU6" s="1165"/>
      <c r="AV6" s="1164" t="s">
        <v>666</v>
      </c>
      <c r="AW6" s="1165"/>
      <c r="AX6" s="1165"/>
      <c r="AY6" s="1165"/>
      <c r="AZ6" s="1165"/>
      <c r="BA6" s="1165"/>
      <c r="BB6" s="1165"/>
      <c r="BC6" s="1165"/>
      <c r="BD6" s="1165"/>
      <c r="BE6" s="1166"/>
      <c r="BF6" s="9"/>
      <c r="BG6" s="9"/>
      <c r="BH6" s="9"/>
    </row>
    <row r="7" spans="1:60" ht="17.7" customHeight="1">
      <c r="A7" s="1082"/>
      <c r="B7" s="1047"/>
      <c r="C7" s="1047"/>
      <c r="D7" s="1047"/>
      <c r="E7" s="1047"/>
      <c r="F7" s="1047"/>
      <c r="G7" s="1047"/>
      <c r="H7" s="1047"/>
      <c r="I7" s="1047"/>
      <c r="J7" s="1047"/>
      <c r="K7" s="1047"/>
      <c r="L7" s="1048"/>
      <c r="M7" s="958" t="s">
        <v>665</v>
      </c>
      <c r="N7" s="958"/>
      <c r="O7" s="958"/>
      <c r="P7" s="958"/>
      <c r="Q7" s="958"/>
      <c r="R7" s="958" t="s">
        <v>664</v>
      </c>
      <c r="S7" s="958"/>
      <c r="T7" s="958"/>
      <c r="U7" s="958"/>
      <c r="V7" s="958"/>
      <c r="W7" s="1017" t="s">
        <v>663</v>
      </c>
      <c r="X7" s="1034"/>
      <c r="Y7" s="1034"/>
      <c r="Z7" s="1034"/>
      <c r="AA7" s="1035"/>
      <c r="AB7" s="958" t="s">
        <v>662</v>
      </c>
      <c r="AC7" s="958"/>
      <c r="AD7" s="958"/>
      <c r="AE7" s="958"/>
      <c r="AF7" s="960" t="s">
        <v>661</v>
      </c>
      <c r="AG7" s="960"/>
      <c r="AH7" s="960"/>
      <c r="AI7" s="960"/>
      <c r="AJ7" s="960"/>
      <c r="AK7" s="9"/>
      <c r="AL7" s="1122" t="s">
        <v>632</v>
      </c>
      <c r="AM7" s="1034"/>
      <c r="AN7" s="1034"/>
      <c r="AO7" s="1035"/>
      <c r="AP7" s="1017" t="s">
        <v>660</v>
      </c>
      <c r="AQ7" s="1034"/>
      <c r="AR7" s="1034"/>
      <c r="AS7" s="1034"/>
      <c r="AT7" s="1034"/>
      <c r="AU7" s="1035"/>
      <c r="AV7" s="958" t="s">
        <v>632</v>
      </c>
      <c r="AW7" s="958"/>
      <c r="AX7" s="958"/>
      <c r="AY7" s="958"/>
      <c r="AZ7" s="960" t="s">
        <v>659</v>
      </c>
      <c r="BA7" s="960"/>
      <c r="BB7" s="960"/>
      <c r="BC7" s="960"/>
      <c r="BD7" s="960"/>
      <c r="BE7" s="1123"/>
      <c r="BF7" s="9"/>
      <c r="BG7" s="9"/>
    </row>
    <row r="8" spans="1:60" ht="17.7" customHeight="1">
      <c r="A8" s="1110" t="s">
        <v>658</v>
      </c>
      <c r="B8" s="1110"/>
      <c r="C8" s="1017" t="s">
        <v>657</v>
      </c>
      <c r="D8" s="1034"/>
      <c r="E8" s="1034"/>
      <c r="F8" s="1034"/>
      <c r="G8" s="1034"/>
      <c r="H8" s="1034"/>
      <c r="I8" s="1034"/>
      <c r="J8" s="1034"/>
      <c r="K8" s="1034"/>
      <c r="L8" s="1035"/>
      <c r="M8" s="1111">
        <v>4</v>
      </c>
      <c r="N8" s="1111"/>
      <c r="O8" s="1111"/>
      <c r="P8" s="1111"/>
      <c r="Q8" s="1111"/>
      <c r="R8" s="1112">
        <v>383013</v>
      </c>
      <c r="S8" s="1112"/>
      <c r="T8" s="1112"/>
      <c r="U8" s="1112"/>
      <c r="V8" s="1112"/>
      <c r="W8" s="1027">
        <v>287260</v>
      </c>
      <c r="X8" s="1028"/>
      <c r="Y8" s="1028"/>
      <c r="Z8" s="1028"/>
      <c r="AA8" s="1029"/>
      <c r="AB8" s="1112">
        <v>0</v>
      </c>
      <c r="AC8" s="1112"/>
      <c r="AD8" s="1112"/>
      <c r="AE8" s="1112"/>
      <c r="AF8" s="1113">
        <v>0</v>
      </c>
      <c r="AG8" s="1113"/>
      <c r="AH8" s="1113"/>
      <c r="AI8" s="1113"/>
      <c r="AJ8" s="1113"/>
      <c r="AK8" s="9"/>
      <c r="AL8" s="1118">
        <v>4</v>
      </c>
      <c r="AM8" s="1119"/>
      <c r="AN8" s="1119"/>
      <c r="AO8" s="1120"/>
      <c r="AP8" s="1174">
        <v>8430</v>
      </c>
      <c r="AQ8" s="1119"/>
      <c r="AR8" s="1119"/>
      <c r="AS8" s="1119"/>
      <c r="AT8" s="1119"/>
      <c r="AU8" s="1120"/>
      <c r="AV8" s="1109">
        <v>0</v>
      </c>
      <c r="AW8" s="1109"/>
      <c r="AX8" s="1109"/>
      <c r="AY8" s="1109"/>
      <c r="AZ8" s="1116">
        <v>0</v>
      </c>
      <c r="BA8" s="1116"/>
      <c r="BB8" s="1116"/>
      <c r="BC8" s="1116"/>
      <c r="BD8" s="1116"/>
      <c r="BE8" s="1117"/>
      <c r="BF8" s="9"/>
      <c r="BG8" s="9"/>
    </row>
    <row r="9" spans="1:60" ht="17.7" customHeight="1">
      <c r="A9" s="1110"/>
      <c r="B9" s="1110"/>
      <c r="C9" s="1017" t="s">
        <v>656</v>
      </c>
      <c r="D9" s="1034"/>
      <c r="E9" s="1034"/>
      <c r="F9" s="1034"/>
      <c r="G9" s="1034"/>
      <c r="H9" s="1034"/>
      <c r="I9" s="1034"/>
      <c r="J9" s="1034"/>
      <c r="K9" s="1034"/>
      <c r="L9" s="1035"/>
      <c r="M9" s="1111">
        <v>2</v>
      </c>
      <c r="N9" s="1111"/>
      <c r="O9" s="1111"/>
      <c r="P9" s="1111"/>
      <c r="Q9" s="1111"/>
      <c r="R9" s="1112">
        <v>103417</v>
      </c>
      <c r="S9" s="1112"/>
      <c r="T9" s="1112"/>
      <c r="U9" s="1112"/>
      <c r="V9" s="1112"/>
      <c r="W9" s="1027">
        <v>73657</v>
      </c>
      <c r="X9" s="1028"/>
      <c r="Y9" s="1028"/>
      <c r="Z9" s="1028"/>
      <c r="AA9" s="1029"/>
      <c r="AB9" s="1112">
        <v>1</v>
      </c>
      <c r="AC9" s="1112"/>
      <c r="AD9" s="1112"/>
      <c r="AE9" s="1112"/>
      <c r="AF9" s="1113">
        <v>6391</v>
      </c>
      <c r="AG9" s="1113"/>
      <c r="AH9" s="1113"/>
      <c r="AI9" s="1113"/>
      <c r="AJ9" s="1113"/>
      <c r="AK9" s="9"/>
      <c r="AL9" s="1118">
        <v>2</v>
      </c>
      <c r="AM9" s="1119"/>
      <c r="AN9" s="1119"/>
      <c r="AO9" s="1120"/>
      <c r="AP9" s="1174">
        <v>2280</v>
      </c>
      <c r="AQ9" s="1119"/>
      <c r="AR9" s="1119"/>
      <c r="AS9" s="1119"/>
      <c r="AT9" s="1119"/>
      <c r="AU9" s="1120"/>
      <c r="AV9" s="1109">
        <v>1</v>
      </c>
      <c r="AW9" s="1109"/>
      <c r="AX9" s="1109"/>
      <c r="AY9" s="1109"/>
      <c r="AZ9" s="1116">
        <v>5200</v>
      </c>
      <c r="BA9" s="1116"/>
      <c r="BB9" s="1116"/>
      <c r="BC9" s="1116"/>
      <c r="BD9" s="1116"/>
      <c r="BE9" s="1117"/>
      <c r="BF9" s="9"/>
      <c r="BG9" s="9"/>
    </row>
    <row r="10" spans="1:60" ht="17.7" customHeight="1">
      <c r="A10" s="1110"/>
      <c r="B10" s="1110"/>
      <c r="C10" s="1017" t="s">
        <v>655</v>
      </c>
      <c r="D10" s="1034"/>
      <c r="E10" s="1034"/>
      <c r="F10" s="1034"/>
      <c r="G10" s="1034"/>
      <c r="H10" s="1034"/>
      <c r="I10" s="1034"/>
      <c r="J10" s="1034"/>
      <c r="K10" s="1034"/>
      <c r="L10" s="1035"/>
      <c r="M10" s="1111">
        <v>1</v>
      </c>
      <c r="N10" s="1111"/>
      <c r="O10" s="1111"/>
      <c r="P10" s="1111"/>
      <c r="Q10" s="1111"/>
      <c r="R10" s="1112">
        <v>57290</v>
      </c>
      <c r="S10" s="1112"/>
      <c r="T10" s="1112"/>
      <c r="U10" s="1112"/>
      <c r="V10" s="1112"/>
      <c r="W10" s="1027">
        <v>22916</v>
      </c>
      <c r="X10" s="1028"/>
      <c r="Y10" s="1028"/>
      <c r="Z10" s="1028"/>
      <c r="AA10" s="1029"/>
      <c r="AB10" s="1112">
        <v>0</v>
      </c>
      <c r="AC10" s="1112"/>
      <c r="AD10" s="1112"/>
      <c r="AE10" s="1112"/>
      <c r="AF10" s="1113">
        <v>0</v>
      </c>
      <c r="AG10" s="1113"/>
      <c r="AH10" s="1113"/>
      <c r="AI10" s="1113"/>
      <c r="AJ10" s="1113"/>
      <c r="AK10" s="9"/>
      <c r="AL10" s="1118">
        <v>1</v>
      </c>
      <c r="AM10" s="1119"/>
      <c r="AN10" s="1119"/>
      <c r="AO10" s="1120"/>
      <c r="AP10" s="1174">
        <v>1790</v>
      </c>
      <c r="AQ10" s="1119"/>
      <c r="AR10" s="1119"/>
      <c r="AS10" s="1119"/>
      <c r="AT10" s="1119"/>
      <c r="AU10" s="1120"/>
      <c r="AV10" s="1109">
        <v>1</v>
      </c>
      <c r="AW10" s="1109"/>
      <c r="AX10" s="1109"/>
      <c r="AY10" s="1109"/>
      <c r="AZ10" s="1116">
        <v>7160</v>
      </c>
      <c r="BA10" s="1116"/>
      <c r="BB10" s="1116"/>
      <c r="BC10" s="1116"/>
      <c r="BD10" s="1116"/>
      <c r="BE10" s="1117"/>
      <c r="BF10" s="9"/>
      <c r="BG10" s="9"/>
    </row>
    <row r="11" spans="1:60" ht="17.7" customHeight="1">
      <c r="A11" s="1110"/>
      <c r="B11" s="1110"/>
      <c r="C11" s="1017" t="s">
        <v>654</v>
      </c>
      <c r="D11" s="1034"/>
      <c r="E11" s="1034"/>
      <c r="F11" s="1034"/>
      <c r="G11" s="1034"/>
      <c r="H11" s="1034"/>
      <c r="I11" s="1034"/>
      <c r="J11" s="1034"/>
      <c r="K11" s="1034"/>
      <c r="L11" s="1035"/>
      <c r="M11" s="1111">
        <v>37</v>
      </c>
      <c r="N11" s="1111"/>
      <c r="O11" s="1111"/>
      <c r="P11" s="1111"/>
      <c r="Q11" s="1111"/>
      <c r="R11" s="1112">
        <v>944931</v>
      </c>
      <c r="S11" s="1112"/>
      <c r="T11" s="1112"/>
      <c r="U11" s="1112"/>
      <c r="V11" s="1112"/>
      <c r="W11" s="1027">
        <v>817879</v>
      </c>
      <c r="X11" s="1028"/>
      <c r="Y11" s="1028"/>
      <c r="Z11" s="1028"/>
      <c r="AA11" s="1029"/>
      <c r="AB11" s="1112">
        <v>12</v>
      </c>
      <c r="AC11" s="1112"/>
      <c r="AD11" s="1112"/>
      <c r="AE11" s="1112"/>
      <c r="AF11" s="1113">
        <v>22528</v>
      </c>
      <c r="AG11" s="1113"/>
      <c r="AH11" s="1113"/>
      <c r="AI11" s="1113"/>
      <c r="AJ11" s="1113"/>
      <c r="AK11" s="9"/>
      <c r="AL11" s="1118">
        <v>37</v>
      </c>
      <c r="AM11" s="1119"/>
      <c r="AN11" s="1119"/>
      <c r="AO11" s="1120"/>
      <c r="AP11" s="1174">
        <v>12960</v>
      </c>
      <c r="AQ11" s="1119"/>
      <c r="AR11" s="1119"/>
      <c r="AS11" s="1119"/>
      <c r="AT11" s="1119"/>
      <c r="AU11" s="1120"/>
      <c r="AV11" s="1109">
        <v>21</v>
      </c>
      <c r="AW11" s="1109"/>
      <c r="AX11" s="1109"/>
      <c r="AY11" s="1109"/>
      <c r="AZ11" s="1116">
        <v>26640</v>
      </c>
      <c r="BA11" s="1116"/>
      <c r="BB11" s="1116"/>
      <c r="BC11" s="1116"/>
      <c r="BD11" s="1116"/>
      <c r="BE11" s="1117"/>
      <c r="BF11" s="9"/>
      <c r="BG11" s="9"/>
    </row>
    <row r="12" spans="1:60" ht="17.7" customHeight="1">
      <c r="A12" s="1110"/>
      <c r="B12" s="1110"/>
      <c r="C12" s="1017" t="s">
        <v>653</v>
      </c>
      <c r="D12" s="1034"/>
      <c r="E12" s="1034"/>
      <c r="F12" s="1034"/>
      <c r="G12" s="1034"/>
      <c r="H12" s="1034"/>
      <c r="I12" s="1034"/>
      <c r="J12" s="1034"/>
      <c r="K12" s="1034"/>
      <c r="L12" s="1035"/>
      <c r="M12" s="1111">
        <v>7</v>
      </c>
      <c r="N12" s="1111"/>
      <c r="O12" s="1111"/>
      <c r="P12" s="1111"/>
      <c r="Q12" s="1111"/>
      <c r="R12" s="1112">
        <v>187546</v>
      </c>
      <c r="S12" s="1112"/>
      <c r="T12" s="1112"/>
      <c r="U12" s="1112"/>
      <c r="V12" s="1112"/>
      <c r="W12" s="1027">
        <v>159893</v>
      </c>
      <c r="X12" s="1028"/>
      <c r="Y12" s="1028"/>
      <c r="Z12" s="1028"/>
      <c r="AA12" s="1029"/>
      <c r="AB12" s="1112">
        <v>4</v>
      </c>
      <c r="AC12" s="1112"/>
      <c r="AD12" s="1112"/>
      <c r="AE12" s="1112"/>
      <c r="AF12" s="1113">
        <v>8770</v>
      </c>
      <c r="AG12" s="1113"/>
      <c r="AH12" s="1113"/>
      <c r="AI12" s="1113"/>
      <c r="AJ12" s="1113"/>
      <c r="AK12" s="9"/>
      <c r="AL12" s="1118">
        <v>7</v>
      </c>
      <c r="AM12" s="1119"/>
      <c r="AN12" s="1119"/>
      <c r="AO12" s="1120"/>
      <c r="AP12" s="1174">
        <v>7770</v>
      </c>
      <c r="AQ12" s="1119"/>
      <c r="AR12" s="1119"/>
      <c r="AS12" s="1119"/>
      <c r="AT12" s="1119"/>
      <c r="AU12" s="1120"/>
      <c r="AV12" s="1109">
        <v>7</v>
      </c>
      <c r="AW12" s="1109"/>
      <c r="AX12" s="1109"/>
      <c r="AY12" s="1109"/>
      <c r="AZ12" s="1116">
        <v>31800</v>
      </c>
      <c r="BA12" s="1116"/>
      <c r="BB12" s="1116"/>
      <c r="BC12" s="1116"/>
      <c r="BD12" s="1116"/>
      <c r="BE12" s="1117"/>
      <c r="BF12" s="9"/>
      <c r="BG12" s="9"/>
    </row>
    <row r="13" spans="1:60" ht="17.7" customHeight="1">
      <c r="A13" s="1110"/>
      <c r="B13" s="1110"/>
      <c r="C13" s="1017" t="s">
        <v>652</v>
      </c>
      <c r="D13" s="1034"/>
      <c r="E13" s="1034"/>
      <c r="F13" s="1034"/>
      <c r="G13" s="1034"/>
      <c r="H13" s="1034"/>
      <c r="I13" s="1034"/>
      <c r="J13" s="1034"/>
      <c r="K13" s="1034"/>
      <c r="L13" s="1035"/>
      <c r="M13" s="1111">
        <v>159</v>
      </c>
      <c r="N13" s="1111"/>
      <c r="O13" s="1111"/>
      <c r="P13" s="1111"/>
      <c r="Q13" s="1111"/>
      <c r="R13" s="1112">
        <v>451813</v>
      </c>
      <c r="S13" s="1112"/>
      <c r="T13" s="1112"/>
      <c r="U13" s="1112"/>
      <c r="V13" s="1112"/>
      <c r="W13" s="1027">
        <v>408130</v>
      </c>
      <c r="X13" s="1028"/>
      <c r="Y13" s="1028"/>
      <c r="Z13" s="1028"/>
      <c r="AA13" s="1029"/>
      <c r="AB13" s="1112">
        <v>94</v>
      </c>
      <c r="AC13" s="1112"/>
      <c r="AD13" s="1112"/>
      <c r="AE13" s="1112"/>
      <c r="AF13" s="1113">
        <v>30301</v>
      </c>
      <c r="AG13" s="1113"/>
      <c r="AH13" s="1113"/>
      <c r="AI13" s="1113"/>
      <c r="AJ13" s="1113"/>
      <c r="AK13" s="9"/>
      <c r="AL13" s="1118">
        <v>149</v>
      </c>
      <c r="AM13" s="1119"/>
      <c r="AN13" s="1119"/>
      <c r="AO13" s="1120"/>
      <c r="AP13" s="1174">
        <v>8700</v>
      </c>
      <c r="AQ13" s="1119"/>
      <c r="AR13" s="1119"/>
      <c r="AS13" s="1119"/>
      <c r="AT13" s="1119"/>
      <c r="AU13" s="1120"/>
      <c r="AV13" s="1109">
        <v>96</v>
      </c>
      <c r="AW13" s="1109"/>
      <c r="AX13" s="1109"/>
      <c r="AY13" s="1109"/>
      <c r="AZ13" s="1116">
        <v>20800</v>
      </c>
      <c r="BA13" s="1116"/>
      <c r="BB13" s="1116"/>
      <c r="BC13" s="1116"/>
      <c r="BD13" s="1116"/>
      <c r="BE13" s="1117"/>
      <c r="BF13" s="9"/>
      <c r="BG13" s="9"/>
    </row>
    <row r="14" spans="1:60" ht="17.7" customHeight="1">
      <c r="A14" s="1110"/>
      <c r="B14" s="1110"/>
      <c r="C14" s="1017" t="s">
        <v>1948</v>
      </c>
      <c r="D14" s="1034"/>
      <c r="E14" s="1034"/>
      <c r="F14" s="1034"/>
      <c r="G14" s="1034"/>
      <c r="H14" s="1034"/>
      <c r="I14" s="1034"/>
      <c r="J14" s="1034"/>
      <c r="K14" s="1034"/>
      <c r="L14" s="1035"/>
      <c r="M14" s="1111">
        <v>16</v>
      </c>
      <c r="N14" s="1111"/>
      <c r="O14" s="1111"/>
      <c r="P14" s="1111"/>
      <c r="Q14" s="1111"/>
      <c r="R14" s="1112">
        <v>138740</v>
      </c>
      <c r="S14" s="1112"/>
      <c r="T14" s="1112"/>
      <c r="U14" s="1112"/>
      <c r="V14" s="1112"/>
      <c r="W14" s="1027">
        <v>136726</v>
      </c>
      <c r="X14" s="1028"/>
      <c r="Y14" s="1028"/>
      <c r="Z14" s="1028"/>
      <c r="AA14" s="1029"/>
      <c r="AB14" s="1112">
        <v>5</v>
      </c>
      <c r="AC14" s="1112"/>
      <c r="AD14" s="1112"/>
      <c r="AE14" s="1112"/>
      <c r="AF14" s="1113">
        <v>5203</v>
      </c>
      <c r="AG14" s="1113"/>
      <c r="AH14" s="1113"/>
      <c r="AI14" s="1113"/>
      <c r="AJ14" s="1113"/>
      <c r="AK14" s="9"/>
      <c r="AL14" s="1118">
        <v>16</v>
      </c>
      <c r="AM14" s="1119"/>
      <c r="AN14" s="1119"/>
      <c r="AO14" s="1120"/>
      <c r="AP14" s="1174">
        <v>2980</v>
      </c>
      <c r="AQ14" s="1119"/>
      <c r="AR14" s="1119"/>
      <c r="AS14" s="1119"/>
      <c r="AT14" s="1119"/>
      <c r="AU14" s="1120"/>
      <c r="AV14" s="1109">
        <v>11</v>
      </c>
      <c r="AW14" s="1109"/>
      <c r="AX14" s="1109"/>
      <c r="AY14" s="1109"/>
      <c r="AZ14" s="1116">
        <v>7400</v>
      </c>
      <c r="BA14" s="1116"/>
      <c r="BB14" s="1116"/>
      <c r="BC14" s="1116"/>
      <c r="BD14" s="1116"/>
      <c r="BE14" s="1117"/>
      <c r="BF14" s="9"/>
      <c r="BG14" s="9"/>
    </row>
    <row r="15" spans="1:60" ht="17.7" customHeight="1">
      <c r="A15" s="1033" t="s">
        <v>964</v>
      </c>
      <c r="B15" s="1034"/>
      <c r="C15" s="1034"/>
      <c r="D15" s="1034"/>
      <c r="E15" s="1034"/>
      <c r="F15" s="1034"/>
      <c r="G15" s="1034"/>
      <c r="H15" s="1034"/>
      <c r="I15" s="1034"/>
      <c r="J15" s="1034"/>
      <c r="K15" s="1034"/>
      <c r="L15" s="1035"/>
      <c r="M15" s="1115">
        <v>-3</v>
      </c>
      <c r="N15" s="1115"/>
      <c r="O15" s="1115"/>
      <c r="P15" s="1115"/>
      <c r="Q15" s="1115"/>
      <c r="R15" s="1112">
        <v>0</v>
      </c>
      <c r="S15" s="1112"/>
      <c r="T15" s="1112"/>
      <c r="U15" s="1112"/>
      <c r="V15" s="1112"/>
      <c r="W15" s="1027">
        <v>0</v>
      </c>
      <c r="X15" s="1028"/>
      <c r="Y15" s="1028"/>
      <c r="Z15" s="1028"/>
      <c r="AA15" s="1029"/>
      <c r="AB15" s="1112">
        <v>0</v>
      </c>
      <c r="AC15" s="1112"/>
      <c r="AD15" s="1112"/>
      <c r="AE15" s="1112"/>
      <c r="AF15" s="1113">
        <v>0</v>
      </c>
      <c r="AG15" s="1113"/>
      <c r="AH15" s="1113"/>
      <c r="AI15" s="1113"/>
      <c r="AJ15" s="1113"/>
      <c r="AK15" s="9"/>
      <c r="AL15" s="1118" t="s">
        <v>1111</v>
      </c>
      <c r="AM15" s="1119"/>
      <c r="AN15" s="1119"/>
      <c r="AO15" s="1120"/>
      <c r="AP15" s="1174" t="s">
        <v>1111</v>
      </c>
      <c r="AQ15" s="1119"/>
      <c r="AR15" s="1119"/>
      <c r="AS15" s="1119"/>
      <c r="AT15" s="1119"/>
      <c r="AU15" s="1120"/>
      <c r="AV15" s="1109" t="s">
        <v>1111</v>
      </c>
      <c r="AW15" s="1109"/>
      <c r="AX15" s="1109"/>
      <c r="AY15" s="1109"/>
      <c r="AZ15" s="1116" t="s">
        <v>1111</v>
      </c>
      <c r="BA15" s="1116"/>
      <c r="BB15" s="1116"/>
      <c r="BC15" s="1116"/>
      <c r="BD15" s="1116"/>
      <c r="BE15" s="1117"/>
      <c r="BF15" s="9"/>
      <c r="BG15" s="9"/>
    </row>
    <row r="16" spans="1:60" ht="17.7" customHeight="1">
      <c r="A16" s="1033" t="s">
        <v>651</v>
      </c>
      <c r="B16" s="1034"/>
      <c r="C16" s="1034"/>
      <c r="D16" s="1034"/>
      <c r="E16" s="1034"/>
      <c r="F16" s="1034"/>
      <c r="G16" s="1034"/>
      <c r="H16" s="1034"/>
      <c r="I16" s="1034"/>
      <c r="J16" s="1034"/>
      <c r="K16" s="1034"/>
      <c r="L16" s="1035"/>
      <c r="M16" s="1111">
        <v>7</v>
      </c>
      <c r="N16" s="1111"/>
      <c r="O16" s="1111"/>
      <c r="P16" s="1111"/>
      <c r="Q16" s="1111"/>
      <c r="R16" s="1112">
        <v>53550</v>
      </c>
      <c r="S16" s="1112"/>
      <c r="T16" s="1112"/>
      <c r="U16" s="1112"/>
      <c r="V16" s="1112"/>
      <c r="W16" s="1027">
        <v>25797</v>
      </c>
      <c r="X16" s="1028"/>
      <c r="Y16" s="1028"/>
      <c r="Z16" s="1028"/>
      <c r="AA16" s="1029"/>
      <c r="AB16" s="1112">
        <v>1</v>
      </c>
      <c r="AC16" s="1112"/>
      <c r="AD16" s="1112"/>
      <c r="AE16" s="1112"/>
      <c r="AF16" s="1113">
        <v>6804</v>
      </c>
      <c r="AG16" s="1113"/>
      <c r="AH16" s="1113"/>
      <c r="AI16" s="1113"/>
      <c r="AJ16" s="1113"/>
      <c r="AK16" s="9"/>
      <c r="AL16" s="1118" t="s">
        <v>1111</v>
      </c>
      <c r="AM16" s="1119"/>
      <c r="AN16" s="1119"/>
      <c r="AO16" s="1120"/>
      <c r="AP16" s="1174" t="s">
        <v>1111</v>
      </c>
      <c r="AQ16" s="1119"/>
      <c r="AR16" s="1119"/>
      <c r="AS16" s="1119"/>
      <c r="AT16" s="1119"/>
      <c r="AU16" s="1120"/>
      <c r="AV16" s="1109" t="s">
        <v>1111</v>
      </c>
      <c r="AW16" s="1109"/>
      <c r="AX16" s="1109"/>
      <c r="AY16" s="1109"/>
      <c r="AZ16" s="1116" t="s">
        <v>1111</v>
      </c>
      <c r="BA16" s="1116"/>
      <c r="BB16" s="1116"/>
      <c r="BC16" s="1116"/>
      <c r="BD16" s="1116"/>
      <c r="BE16" s="1117"/>
      <c r="BF16" s="9"/>
      <c r="BG16" s="9"/>
    </row>
    <row r="17" spans="1:64" ht="17.7" customHeight="1">
      <c r="A17" s="1103" t="s">
        <v>650</v>
      </c>
      <c r="B17" s="1104"/>
      <c r="C17" s="1104"/>
      <c r="D17" s="1104"/>
      <c r="E17" s="1104"/>
      <c r="F17" s="1104"/>
      <c r="G17" s="1104"/>
      <c r="H17" s="1104"/>
      <c r="I17" s="1104"/>
      <c r="J17" s="1104"/>
      <c r="K17" s="1104"/>
      <c r="L17" s="1105"/>
      <c r="M17" s="1106">
        <v>102</v>
      </c>
      <c r="N17" s="1106"/>
      <c r="O17" s="1106"/>
      <c r="P17" s="1106"/>
      <c r="Q17" s="1106"/>
      <c r="R17" s="1107">
        <v>191793</v>
      </c>
      <c r="S17" s="1107"/>
      <c r="T17" s="1107"/>
      <c r="U17" s="1107"/>
      <c r="V17" s="1107"/>
      <c r="W17" s="1177">
        <v>191793</v>
      </c>
      <c r="X17" s="1178"/>
      <c r="Y17" s="1178"/>
      <c r="Z17" s="1178"/>
      <c r="AA17" s="1179"/>
      <c r="AB17" s="1107">
        <v>8</v>
      </c>
      <c r="AC17" s="1107"/>
      <c r="AD17" s="1107"/>
      <c r="AE17" s="1107"/>
      <c r="AF17" s="1108">
        <v>6086</v>
      </c>
      <c r="AG17" s="1108"/>
      <c r="AH17" s="1108"/>
      <c r="AI17" s="1108"/>
      <c r="AJ17" s="1108"/>
      <c r="AK17" s="9"/>
      <c r="AL17" s="1167" t="s">
        <v>1111</v>
      </c>
      <c r="AM17" s="1168"/>
      <c r="AN17" s="1168"/>
      <c r="AO17" s="1169"/>
      <c r="AP17" s="1175" t="s">
        <v>1111</v>
      </c>
      <c r="AQ17" s="1168"/>
      <c r="AR17" s="1168"/>
      <c r="AS17" s="1168"/>
      <c r="AT17" s="1168"/>
      <c r="AU17" s="1169"/>
      <c r="AV17" s="1114" t="s">
        <v>1111</v>
      </c>
      <c r="AW17" s="1114"/>
      <c r="AX17" s="1114"/>
      <c r="AY17" s="1114"/>
      <c r="AZ17" s="1189" t="s">
        <v>1111</v>
      </c>
      <c r="BA17" s="1189"/>
      <c r="BB17" s="1189"/>
      <c r="BC17" s="1189"/>
      <c r="BD17" s="1189"/>
      <c r="BE17" s="1190"/>
      <c r="BF17" s="9"/>
      <c r="BG17" s="9"/>
    </row>
    <row r="18" spans="1:64" ht="17.7" customHeight="1">
      <c r="A18" s="1155" t="s">
        <v>95</v>
      </c>
      <c r="B18" s="1121"/>
      <c r="C18" s="1121"/>
      <c r="D18" s="1121"/>
      <c r="E18" s="1121"/>
      <c r="F18" s="1121"/>
      <c r="G18" s="1121"/>
      <c r="H18" s="1121"/>
      <c r="I18" s="1121"/>
      <c r="J18" s="1121"/>
      <c r="K18" s="1121"/>
      <c r="L18" s="1156"/>
      <c r="M18" s="1157">
        <f>SUM(M8:Q14)+SUM(M16:Q17)</f>
        <v>335</v>
      </c>
      <c r="N18" s="1157"/>
      <c r="O18" s="1157"/>
      <c r="P18" s="1157"/>
      <c r="Q18" s="1157"/>
      <c r="R18" s="1158">
        <f>SUM(R8:V17)</f>
        <v>2512093</v>
      </c>
      <c r="S18" s="1158"/>
      <c r="T18" s="1158"/>
      <c r="U18" s="1158"/>
      <c r="V18" s="1158"/>
      <c r="W18" s="1180">
        <f>SUM(W8:AA17)</f>
        <v>2124051</v>
      </c>
      <c r="X18" s="1181"/>
      <c r="Y18" s="1181"/>
      <c r="Z18" s="1181"/>
      <c r="AA18" s="1182"/>
      <c r="AB18" s="1158">
        <f>SUM(AB8:AE17)</f>
        <v>125</v>
      </c>
      <c r="AC18" s="1158"/>
      <c r="AD18" s="1158"/>
      <c r="AE18" s="1158"/>
      <c r="AF18" s="1159">
        <f>SUM(AF8:AJ17)</f>
        <v>86083</v>
      </c>
      <c r="AG18" s="1159"/>
      <c r="AH18" s="1159"/>
      <c r="AI18" s="1159"/>
      <c r="AJ18" s="1159"/>
      <c r="AK18" s="9"/>
      <c r="AL18" s="1170">
        <f>SUM(AL8:AO17)</f>
        <v>216</v>
      </c>
      <c r="AM18" s="1171"/>
      <c r="AN18" s="1171"/>
      <c r="AO18" s="1172"/>
      <c r="AP18" s="1176">
        <f>SUM(AP8:AU17)</f>
        <v>44910</v>
      </c>
      <c r="AQ18" s="1171"/>
      <c r="AR18" s="1171"/>
      <c r="AS18" s="1171"/>
      <c r="AT18" s="1171"/>
      <c r="AU18" s="1172"/>
      <c r="AV18" s="1160">
        <f>SUM(AV8:AY17)</f>
        <v>137</v>
      </c>
      <c r="AW18" s="1160"/>
      <c r="AX18" s="1160"/>
      <c r="AY18" s="1160"/>
      <c r="AZ18" s="1141">
        <f>SUM(AZ8:BE17)</f>
        <v>99000</v>
      </c>
      <c r="BA18" s="1141"/>
      <c r="BB18" s="1141"/>
      <c r="BC18" s="1141"/>
      <c r="BD18" s="1141"/>
      <c r="BE18" s="1142"/>
      <c r="BF18" s="9"/>
      <c r="BG18" s="9"/>
    </row>
    <row r="19" spans="1:64" ht="17.7" customHeight="1">
      <c r="A19" s="295" t="s">
        <v>965</v>
      </c>
      <c r="AI19" s="9"/>
      <c r="AJ19" s="9"/>
      <c r="AK19" s="9"/>
      <c r="AL19" s="9"/>
      <c r="AM19" s="194"/>
      <c r="AN19" s="9"/>
      <c r="AO19" s="9"/>
      <c r="AP19" s="9"/>
      <c r="AQ19" s="9"/>
      <c r="AR19" s="9"/>
      <c r="AS19" s="9"/>
      <c r="AT19" s="9"/>
      <c r="AU19" s="9"/>
      <c r="AV19" s="9"/>
      <c r="AW19" s="9"/>
      <c r="AX19" s="9"/>
      <c r="AY19" s="9"/>
      <c r="AZ19" s="9"/>
      <c r="BA19" s="9"/>
      <c r="BB19" s="9"/>
      <c r="BC19" s="9"/>
      <c r="BD19" s="9"/>
      <c r="BE19" s="9"/>
      <c r="BF19" s="9"/>
      <c r="BG19" s="9"/>
      <c r="BH19" s="9"/>
      <c r="BI19" s="9"/>
      <c r="BJ19" s="9"/>
    </row>
    <row r="20" spans="1:64" ht="17.7" customHeight="1">
      <c r="AI20" s="9"/>
      <c r="AJ20" s="9"/>
      <c r="AK20" s="9"/>
      <c r="AL20" s="9"/>
      <c r="AM20" s="194"/>
      <c r="AN20" s="9"/>
      <c r="AO20" s="9"/>
      <c r="AP20" s="9"/>
      <c r="AQ20" s="9"/>
      <c r="AR20" s="9"/>
      <c r="AS20" s="9"/>
      <c r="AT20" s="9"/>
      <c r="AU20" s="9"/>
      <c r="AV20" s="9"/>
      <c r="AW20" s="9"/>
      <c r="AX20" s="9"/>
      <c r="AY20" s="9"/>
      <c r="AZ20" s="9"/>
      <c r="BA20" s="9"/>
      <c r="BB20" s="9"/>
      <c r="BC20" s="9"/>
      <c r="BD20" s="9"/>
      <c r="BE20" s="9"/>
      <c r="BF20" s="9"/>
      <c r="BG20" s="9"/>
      <c r="BH20" s="9"/>
      <c r="BI20" s="9"/>
      <c r="BJ20" s="9"/>
    </row>
    <row r="21" spans="1:64" s="329" customFormat="1" ht="17.7" customHeight="1">
      <c r="A21" s="1143" t="s">
        <v>1861</v>
      </c>
      <c r="B21" s="1143"/>
      <c r="C21" s="1143"/>
      <c r="D21" s="1143"/>
      <c r="E21" s="1143"/>
      <c r="F21" s="1143"/>
      <c r="G21" s="1143"/>
      <c r="H21" s="1143"/>
      <c r="I21" s="1143"/>
      <c r="J21" s="1143"/>
      <c r="K21" s="1143"/>
      <c r="L21" s="1143"/>
      <c r="M21" s="1143"/>
      <c r="N21" s="1143"/>
      <c r="O21" s="1143"/>
      <c r="P21" s="1143"/>
      <c r="BE21" s="330" t="s">
        <v>1652</v>
      </c>
    </row>
    <row r="22" spans="1:64" ht="17.7" customHeight="1">
      <c r="A22" s="1144" t="s">
        <v>649</v>
      </c>
      <c r="B22" s="1145"/>
      <c r="C22" s="1145"/>
      <c r="D22" s="1145"/>
      <c r="E22" s="1145"/>
      <c r="F22" s="1145"/>
      <c r="G22" s="1145"/>
      <c r="H22" s="1145"/>
      <c r="I22" s="1145"/>
      <c r="J22" s="1145"/>
      <c r="K22" s="1145"/>
      <c r="L22" s="1145"/>
      <c r="M22" s="1146"/>
      <c r="N22" s="1147" t="s">
        <v>586</v>
      </c>
      <c r="O22" s="1147"/>
      <c r="P22" s="1147"/>
      <c r="Q22" s="1147"/>
      <c r="R22" s="1147"/>
      <c r="S22" s="1147"/>
      <c r="T22" s="1147"/>
      <c r="U22" s="1147"/>
      <c r="V22" s="1147"/>
      <c r="W22" s="1147"/>
      <c r="X22" s="1161" t="s">
        <v>1939</v>
      </c>
      <c r="Y22" s="1162"/>
      <c r="Z22" s="1162"/>
      <c r="AA22" s="1162"/>
      <c r="AB22" s="1162"/>
      <c r="AC22" s="1163"/>
      <c r="AD22" s="1148" t="s">
        <v>1949</v>
      </c>
      <c r="AE22" s="1148"/>
      <c r="AF22" s="1148"/>
      <c r="AG22" s="1148"/>
      <c r="AH22" s="1148"/>
      <c r="AI22" s="1148"/>
      <c r="AJ22" s="1149" t="s">
        <v>1950</v>
      </c>
      <c r="AK22" s="1149"/>
      <c r="AL22" s="1149"/>
      <c r="AM22" s="1149"/>
      <c r="AN22" s="1150"/>
      <c r="AO22" s="1185" t="s">
        <v>648</v>
      </c>
      <c r="AP22" s="1162"/>
      <c r="AQ22" s="1162"/>
      <c r="AR22" s="1162"/>
      <c r="AS22" s="1162"/>
      <c r="AT22" s="1162"/>
      <c r="AU22" s="1162"/>
      <c r="AV22" s="1162"/>
      <c r="AW22" s="1162"/>
      <c r="AX22" s="1162"/>
      <c r="AY22" s="1162"/>
      <c r="AZ22" s="1162"/>
      <c r="BA22" s="1162"/>
      <c r="BB22" s="1162"/>
      <c r="BC22" s="1162"/>
      <c r="BD22" s="1162"/>
      <c r="BE22" s="1186"/>
      <c r="BF22" s="9"/>
      <c r="BG22" s="9"/>
      <c r="BH22" s="9"/>
      <c r="BI22" s="9"/>
      <c r="BJ22" s="9"/>
      <c r="BK22" s="9"/>
      <c r="BL22" s="9"/>
    </row>
    <row r="23" spans="1:64" ht="17.7" customHeight="1">
      <c r="A23" s="1152" t="s">
        <v>1951</v>
      </c>
      <c r="B23" s="1153"/>
      <c r="C23" s="1153"/>
      <c r="D23" s="1153"/>
      <c r="E23" s="1153"/>
      <c r="F23" s="1153"/>
      <c r="G23" s="1153"/>
      <c r="H23" s="1153"/>
      <c r="I23" s="1153"/>
      <c r="J23" s="1153"/>
      <c r="K23" s="1153"/>
      <c r="L23" s="1153"/>
      <c r="M23" s="1154"/>
      <c r="N23" s="1102" t="s">
        <v>588</v>
      </c>
      <c r="O23" s="1102"/>
      <c r="P23" s="1102"/>
      <c r="Q23" s="1102"/>
      <c r="R23" s="1102"/>
      <c r="S23" s="1102"/>
      <c r="T23" s="1102"/>
      <c r="U23" s="1102"/>
      <c r="V23" s="1102"/>
      <c r="W23" s="1102"/>
      <c r="X23" s="1046"/>
      <c r="Y23" s="1047"/>
      <c r="Z23" s="1047"/>
      <c r="AA23" s="1047"/>
      <c r="AB23" s="1047"/>
      <c r="AC23" s="1048"/>
      <c r="AD23" s="958" t="s">
        <v>509</v>
      </c>
      <c r="AE23" s="958"/>
      <c r="AF23" s="958" t="s">
        <v>510</v>
      </c>
      <c r="AG23" s="958"/>
      <c r="AH23" s="958" t="s">
        <v>511</v>
      </c>
      <c r="AI23" s="958"/>
      <c r="AJ23" s="984"/>
      <c r="AK23" s="984"/>
      <c r="AL23" s="984"/>
      <c r="AM23" s="984"/>
      <c r="AN23" s="1151"/>
      <c r="AO23" s="1187"/>
      <c r="AP23" s="1134"/>
      <c r="AQ23" s="1134"/>
      <c r="AR23" s="1134"/>
      <c r="AS23" s="1134"/>
      <c r="AT23" s="1134"/>
      <c r="AU23" s="1134"/>
      <c r="AV23" s="1134"/>
      <c r="AW23" s="1134"/>
      <c r="AX23" s="1134"/>
      <c r="AY23" s="1134"/>
      <c r="AZ23" s="1134"/>
      <c r="BA23" s="1134"/>
      <c r="BB23" s="1134"/>
      <c r="BC23" s="1134"/>
      <c r="BD23" s="1134"/>
      <c r="BE23" s="1188"/>
      <c r="BF23" s="9"/>
      <c r="BG23" s="9"/>
      <c r="BH23" s="9"/>
      <c r="BI23" s="9"/>
      <c r="BJ23" s="9"/>
      <c r="BK23" s="9"/>
      <c r="BL23" s="9"/>
    </row>
    <row r="24" spans="1:64" ht="11.8" customHeight="1">
      <c r="A24" s="1124" t="s">
        <v>1952</v>
      </c>
      <c r="B24" s="1125"/>
      <c r="C24" s="1125"/>
      <c r="D24" s="1125"/>
      <c r="E24" s="1125"/>
      <c r="F24" s="1125"/>
      <c r="G24" s="1125"/>
      <c r="H24" s="1125"/>
      <c r="I24" s="1125"/>
      <c r="J24" s="1125"/>
      <c r="K24" s="1125"/>
      <c r="L24" s="1125"/>
      <c r="M24" s="1125"/>
      <c r="N24" s="1128" t="s">
        <v>647</v>
      </c>
      <c r="O24" s="1128"/>
      <c r="P24" s="1128"/>
      <c r="Q24" s="1128"/>
      <c r="R24" s="1128"/>
      <c r="S24" s="1128"/>
      <c r="T24" s="1128"/>
      <c r="U24" s="1128"/>
      <c r="V24" s="1128"/>
      <c r="W24" s="1129"/>
      <c r="X24" s="1043"/>
      <c r="Y24" s="1208" t="s">
        <v>1112</v>
      </c>
      <c r="Z24" s="1209"/>
      <c r="AA24" s="1209"/>
      <c r="AB24" s="1213">
        <v>17</v>
      </c>
      <c r="AC24" s="1044"/>
      <c r="AD24" s="1199">
        <v>9</v>
      </c>
      <c r="AE24" s="1199"/>
      <c r="AF24" s="1199">
        <v>3</v>
      </c>
      <c r="AG24" s="1199"/>
      <c r="AH24" s="1199" t="s">
        <v>49</v>
      </c>
      <c r="AI24" s="1199"/>
      <c r="AJ24" s="1043" t="s">
        <v>49</v>
      </c>
      <c r="AK24" s="1044"/>
      <c r="AL24" s="1044"/>
      <c r="AM24" s="1044"/>
      <c r="AN24" s="1045"/>
      <c r="AO24" s="1206"/>
      <c r="AP24" s="1136" t="s">
        <v>1115</v>
      </c>
      <c r="AQ24" s="1136" t="s">
        <v>1116</v>
      </c>
      <c r="AR24" s="1136"/>
      <c r="AS24" s="1136"/>
      <c r="AT24" s="1136"/>
      <c r="AU24" s="1136"/>
      <c r="AV24" s="1136"/>
      <c r="AW24" s="1136"/>
      <c r="AX24" s="1136"/>
      <c r="AY24" s="1136"/>
      <c r="AZ24" s="1136"/>
      <c r="BA24" s="1136"/>
      <c r="BB24" s="1136"/>
      <c r="BC24" s="1136"/>
      <c r="BD24" s="1136"/>
      <c r="BE24" s="1183"/>
      <c r="BF24" s="9"/>
      <c r="BG24" s="9"/>
      <c r="BH24" s="9"/>
      <c r="BI24" s="9"/>
      <c r="BJ24" s="9"/>
      <c r="BK24" s="9"/>
      <c r="BL24" s="9"/>
    </row>
    <row r="25" spans="1:64" ht="11.8" customHeight="1">
      <c r="A25" s="1126"/>
      <c r="B25" s="1127"/>
      <c r="C25" s="1127"/>
      <c r="D25" s="1127"/>
      <c r="E25" s="1127"/>
      <c r="F25" s="1127"/>
      <c r="G25" s="1127"/>
      <c r="H25" s="1127"/>
      <c r="I25" s="1127"/>
      <c r="J25" s="1127"/>
      <c r="K25" s="1127"/>
      <c r="L25" s="1127"/>
      <c r="M25" s="1127"/>
      <c r="N25" s="1130"/>
      <c r="O25" s="1130"/>
      <c r="P25" s="1130"/>
      <c r="Q25" s="1130"/>
      <c r="R25" s="1130"/>
      <c r="S25" s="1130"/>
      <c r="T25" s="1130"/>
      <c r="U25" s="1130"/>
      <c r="V25" s="1130"/>
      <c r="W25" s="1131"/>
      <c r="X25" s="1132"/>
      <c r="Y25" s="1210"/>
      <c r="Z25" s="1210"/>
      <c r="AA25" s="1210"/>
      <c r="AB25" s="1214"/>
      <c r="AC25" s="1080"/>
      <c r="AD25" s="1200"/>
      <c r="AE25" s="1200"/>
      <c r="AF25" s="1200"/>
      <c r="AG25" s="1200"/>
      <c r="AH25" s="1200"/>
      <c r="AI25" s="1200"/>
      <c r="AJ25" s="1132"/>
      <c r="AK25" s="1080"/>
      <c r="AL25" s="1080"/>
      <c r="AM25" s="1080"/>
      <c r="AN25" s="1081"/>
      <c r="AO25" s="1206"/>
      <c r="AP25" s="1136"/>
      <c r="AQ25" s="1136"/>
      <c r="AR25" s="1136"/>
      <c r="AS25" s="1136"/>
      <c r="AT25" s="1136"/>
      <c r="AU25" s="1136"/>
      <c r="AV25" s="1136"/>
      <c r="AW25" s="1136"/>
      <c r="AX25" s="1136"/>
      <c r="AY25" s="1136"/>
      <c r="AZ25" s="1136"/>
      <c r="BA25" s="1136"/>
      <c r="BB25" s="1136"/>
      <c r="BC25" s="1136"/>
      <c r="BD25" s="1136"/>
      <c r="BE25" s="1183"/>
      <c r="BF25" s="401"/>
      <c r="BG25" s="401"/>
      <c r="BH25" s="9"/>
      <c r="BI25" s="9"/>
      <c r="BJ25" s="9"/>
      <c r="BK25" s="9"/>
      <c r="BL25" s="9"/>
    </row>
    <row r="26" spans="1:64" ht="11.8" customHeight="1">
      <c r="A26" s="1126"/>
      <c r="B26" s="1127"/>
      <c r="C26" s="1127"/>
      <c r="D26" s="1127"/>
      <c r="E26" s="1127"/>
      <c r="F26" s="1127"/>
      <c r="G26" s="1127"/>
      <c r="H26" s="1127"/>
      <c r="I26" s="1127"/>
      <c r="J26" s="1127"/>
      <c r="K26" s="1127"/>
      <c r="L26" s="1127"/>
      <c r="M26" s="1127"/>
      <c r="N26" s="1130"/>
      <c r="O26" s="1130"/>
      <c r="P26" s="1130"/>
      <c r="Q26" s="1130"/>
      <c r="R26" s="1130"/>
      <c r="S26" s="1130"/>
      <c r="T26" s="1130"/>
      <c r="U26" s="1130"/>
      <c r="V26" s="1130"/>
      <c r="W26" s="1131"/>
      <c r="X26" s="1132"/>
      <c r="Y26" s="1210"/>
      <c r="Z26" s="1210"/>
      <c r="AA26" s="1210"/>
      <c r="AB26" s="1214"/>
      <c r="AC26" s="1080"/>
      <c r="AD26" s="1200"/>
      <c r="AE26" s="1200"/>
      <c r="AF26" s="1200"/>
      <c r="AG26" s="1200"/>
      <c r="AH26" s="1200"/>
      <c r="AI26" s="1200"/>
      <c r="AJ26" s="1132"/>
      <c r="AK26" s="1080"/>
      <c r="AL26" s="1080"/>
      <c r="AM26" s="1080"/>
      <c r="AN26" s="1081"/>
      <c r="AO26" s="1206"/>
      <c r="AP26" s="1136" t="s">
        <v>1115</v>
      </c>
      <c r="AQ26" s="1136" t="s">
        <v>1117</v>
      </c>
      <c r="AR26" s="1136"/>
      <c r="AS26" s="1136"/>
      <c r="AT26" s="1136"/>
      <c r="AU26" s="1136"/>
      <c r="AV26" s="1136"/>
      <c r="AW26" s="1136"/>
      <c r="AX26" s="1136"/>
      <c r="AY26" s="1136"/>
      <c r="AZ26" s="1136"/>
      <c r="BA26" s="1136"/>
      <c r="BB26" s="1136"/>
      <c r="BC26" s="1136"/>
      <c r="BD26" s="1136"/>
      <c r="BE26" s="1183"/>
      <c r="BF26" s="401"/>
      <c r="BG26" s="401"/>
      <c r="BH26" s="9"/>
      <c r="BI26" s="9"/>
      <c r="BJ26" s="9"/>
      <c r="BK26" s="9"/>
      <c r="BL26" s="9"/>
    </row>
    <row r="27" spans="1:64" ht="16.399999999999999" customHeight="1">
      <c r="A27" s="1126"/>
      <c r="B27" s="1127"/>
      <c r="C27" s="1127"/>
      <c r="D27" s="1127"/>
      <c r="E27" s="1127"/>
      <c r="F27" s="1127"/>
      <c r="G27" s="1127"/>
      <c r="H27" s="1127"/>
      <c r="I27" s="1127"/>
      <c r="J27" s="1127"/>
      <c r="K27" s="1127"/>
      <c r="L27" s="1127"/>
      <c r="M27" s="1127"/>
      <c r="N27" s="1130"/>
      <c r="O27" s="1130"/>
      <c r="P27" s="1130"/>
      <c r="Q27" s="1130"/>
      <c r="R27" s="1130"/>
      <c r="S27" s="1130"/>
      <c r="T27" s="1130"/>
      <c r="U27" s="1130"/>
      <c r="V27" s="1130"/>
      <c r="W27" s="1131"/>
      <c r="X27" s="1132"/>
      <c r="Y27" s="1211" t="s">
        <v>1118</v>
      </c>
      <c r="Z27" s="1211"/>
      <c r="AA27" s="1211"/>
      <c r="AB27" s="1202">
        <v>8</v>
      </c>
      <c r="AC27" s="1080"/>
      <c r="AD27" s="1200"/>
      <c r="AE27" s="1200"/>
      <c r="AF27" s="1200"/>
      <c r="AG27" s="1200"/>
      <c r="AH27" s="1200"/>
      <c r="AI27" s="1200"/>
      <c r="AJ27" s="1132"/>
      <c r="AK27" s="1080"/>
      <c r="AL27" s="1080"/>
      <c r="AM27" s="1080"/>
      <c r="AN27" s="1081"/>
      <c r="AO27" s="1206"/>
      <c r="AP27" s="1136"/>
      <c r="AQ27" s="1136"/>
      <c r="AR27" s="1136"/>
      <c r="AS27" s="1136"/>
      <c r="AT27" s="1136"/>
      <c r="AU27" s="1136"/>
      <c r="AV27" s="1136"/>
      <c r="AW27" s="1136"/>
      <c r="AX27" s="1136"/>
      <c r="AY27" s="1136"/>
      <c r="AZ27" s="1136"/>
      <c r="BA27" s="1136"/>
      <c r="BB27" s="1136"/>
      <c r="BC27" s="1136"/>
      <c r="BD27" s="1136"/>
      <c r="BE27" s="1183"/>
      <c r="BF27" s="401"/>
      <c r="BG27" s="401"/>
      <c r="BH27" s="9"/>
      <c r="BI27" s="9"/>
      <c r="BJ27" s="9"/>
      <c r="BK27" s="9"/>
      <c r="BL27" s="9"/>
    </row>
    <row r="28" spans="1:64" s="405" customFormat="1" ht="13.75" customHeight="1">
      <c r="A28" s="1126"/>
      <c r="B28" s="1127"/>
      <c r="C28" s="1127"/>
      <c r="D28" s="1127"/>
      <c r="E28" s="1127"/>
      <c r="F28" s="1127"/>
      <c r="G28" s="1127"/>
      <c r="H28" s="1127"/>
      <c r="I28" s="1127"/>
      <c r="J28" s="1127"/>
      <c r="K28" s="1127"/>
      <c r="L28" s="1127"/>
      <c r="M28" s="1127"/>
      <c r="N28" s="1130"/>
      <c r="O28" s="1130"/>
      <c r="P28" s="1130"/>
      <c r="Q28" s="1130"/>
      <c r="R28" s="1130"/>
      <c r="S28" s="1130"/>
      <c r="T28" s="1130"/>
      <c r="U28" s="1130"/>
      <c r="V28" s="1130"/>
      <c r="W28" s="1131"/>
      <c r="X28" s="1132"/>
      <c r="Y28" s="1211"/>
      <c r="Z28" s="1211"/>
      <c r="AA28" s="1211"/>
      <c r="AB28" s="1202"/>
      <c r="AC28" s="1080"/>
      <c r="AD28" s="1200"/>
      <c r="AE28" s="1200"/>
      <c r="AF28" s="1200"/>
      <c r="AG28" s="1200"/>
      <c r="AH28" s="1200"/>
      <c r="AI28" s="1200"/>
      <c r="AJ28" s="1132"/>
      <c r="AK28" s="1080"/>
      <c r="AL28" s="1080"/>
      <c r="AM28" s="1080"/>
      <c r="AN28" s="1081"/>
      <c r="AO28" s="1206"/>
      <c r="AP28" s="1202" t="s">
        <v>1115</v>
      </c>
      <c r="AQ28" s="1136" t="s">
        <v>1119</v>
      </c>
      <c r="AR28" s="1136"/>
      <c r="AS28" s="1136"/>
      <c r="AT28" s="1136"/>
      <c r="AU28" s="1136"/>
      <c r="AV28" s="1136"/>
      <c r="AW28" s="1136"/>
      <c r="AX28" s="1136"/>
      <c r="AY28" s="1136"/>
      <c r="AZ28" s="1136"/>
      <c r="BA28" s="1136"/>
      <c r="BB28" s="1136"/>
      <c r="BC28" s="1136"/>
      <c r="BD28" s="1136"/>
      <c r="BE28" s="1183"/>
      <c r="BF28" s="403"/>
      <c r="BG28" s="403"/>
      <c r="BH28" s="404"/>
      <c r="BI28" s="404"/>
      <c r="BJ28" s="404"/>
      <c r="BK28" s="404"/>
      <c r="BL28" s="404"/>
    </row>
    <row r="29" spans="1:64" s="405" customFormat="1" ht="7.2" customHeight="1">
      <c r="A29" s="1126"/>
      <c r="B29" s="1127"/>
      <c r="C29" s="1127"/>
      <c r="D29" s="1127"/>
      <c r="E29" s="1127"/>
      <c r="F29" s="1127"/>
      <c r="G29" s="1127"/>
      <c r="H29" s="1127"/>
      <c r="I29" s="1127"/>
      <c r="J29" s="1127"/>
      <c r="K29" s="1127"/>
      <c r="L29" s="1127"/>
      <c r="M29" s="1127"/>
      <c r="N29" s="1130"/>
      <c r="O29" s="1130"/>
      <c r="P29" s="1130"/>
      <c r="Q29" s="1130"/>
      <c r="R29" s="1130"/>
      <c r="S29" s="1130"/>
      <c r="T29" s="1130"/>
      <c r="U29" s="1130"/>
      <c r="V29" s="1130"/>
      <c r="W29" s="1131"/>
      <c r="X29" s="1133"/>
      <c r="Y29" s="1212"/>
      <c r="Z29" s="1212"/>
      <c r="AA29" s="1212"/>
      <c r="AB29" s="1203"/>
      <c r="AC29" s="1134"/>
      <c r="AD29" s="1201"/>
      <c r="AE29" s="1201"/>
      <c r="AF29" s="1201"/>
      <c r="AG29" s="1201"/>
      <c r="AH29" s="1201"/>
      <c r="AI29" s="1201"/>
      <c r="AJ29" s="1133"/>
      <c r="AK29" s="1134"/>
      <c r="AL29" s="1134"/>
      <c r="AM29" s="1134"/>
      <c r="AN29" s="1135"/>
      <c r="AO29" s="1207"/>
      <c r="AP29" s="1203"/>
      <c r="AQ29" s="1204"/>
      <c r="AR29" s="1204"/>
      <c r="AS29" s="1204"/>
      <c r="AT29" s="1204"/>
      <c r="AU29" s="1204"/>
      <c r="AV29" s="1204"/>
      <c r="AW29" s="1204"/>
      <c r="AX29" s="1204"/>
      <c r="AY29" s="1204"/>
      <c r="AZ29" s="1204"/>
      <c r="BA29" s="1204"/>
      <c r="BB29" s="1204"/>
      <c r="BC29" s="1204"/>
      <c r="BD29" s="1204"/>
      <c r="BE29" s="1205"/>
      <c r="BF29" s="404"/>
      <c r="BG29" s="404"/>
      <c r="BH29" s="404"/>
      <c r="BI29" s="404"/>
      <c r="BJ29" s="404"/>
      <c r="BK29" s="404"/>
      <c r="BL29" s="404"/>
    </row>
    <row r="30" spans="1:64" ht="13.75" customHeight="1">
      <c r="A30" s="1126" t="s">
        <v>1953</v>
      </c>
      <c r="B30" s="1127"/>
      <c r="C30" s="1127"/>
      <c r="D30" s="1127"/>
      <c r="E30" s="1127"/>
      <c r="F30" s="1127"/>
      <c r="G30" s="1127"/>
      <c r="H30" s="1127"/>
      <c r="I30" s="1127"/>
      <c r="J30" s="1127"/>
      <c r="K30" s="1127"/>
      <c r="L30" s="1127"/>
      <c r="M30" s="1127"/>
      <c r="N30" s="1127" t="s">
        <v>646</v>
      </c>
      <c r="O30" s="1127"/>
      <c r="P30" s="1127"/>
      <c r="Q30" s="1127"/>
      <c r="R30" s="1127"/>
      <c r="S30" s="1127"/>
      <c r="T30" s="1127"/>
      <c r="U30" s="1127"/>
      <c r="V30" s="1127"/>
      <c r="W30" s="1139"/>
      <c r="X30" s="1196" t="s">
        <v>49</v>
      </c>
      <c r="Y30" s="1196"/>
      <c r="Z30" s="1196"/>
      <c r="AA30" s="1196"/>
      <c r="AB30" s="1196"/>
      <c r="AC30" s="1196"/>
      <c r="AD30" s="1196">
        <v>8</v>
      </c>
      <c r="AE30" s="1196"/>
      <c r="AF30" s="1196">
        <v>6</v>
      </c>
      <c r="AG30" s="1196"/>
      <c r="AH30" s="1196">
        <v>2</v>
      </c>
      <c r="AI30" s="1196"/>
      <c r="AJ30" s="1191" t="s">
        <v>966</v>
      </c>
      <c r="AK30" s="1191"/>
      <c r="AL30" s="1191"/>
      <c r="AM30" s="1191"/>
      <c r="AN30" s="1191"/>
      <c r="AO30" s="1194"/>
      <c r="AP30" s="1136" t="s">
        <v>1115</v>
      </c>
      <c r="AQ30" s="1136" t="s">
        <v>1273</v>
      </c>
      <c r="AR30" s="1136"/>
      <c r="AS30" s="1136"/>
      <c r="AT30" s="1136"/>
      <c r="AU30" s="1136"/>
      <c r="AV30" s="1136"/>
      <c r="AW30" s="1136"/>
      <c r="AX30" s="1136"/>
      <c r="AY30" s="1136"/>
      <c r="AZ30" s="1136"/>
      <c r="BA30" s="1136"/>
      <c r="BB30" s="1136"/>
      <c r="BC30" s="1136"/>
      <c r="BD30" s="1136"/>
      <c r="BE30" s="1183"/>
      <c r="BF30" s="401"/>
      <c r="BG30" s="401"/>
      <c r="BH30" s="9"/>
      <c r="BI30" s="9"/>
      <c r="BJ30" s="9"/>
      <c r="BK30" s="9"/>
      <c r="BL30" s="9"/>
    </row>
    <row r="31" spans="1:64" ht="13.75" customHeight="1">
      <c r="A31" s="1126"/>
      <c r="B31" s="1127"/>
      <c r="C31" s="1127"/>
      <c r="D31" s="1127"/>
      <c r="E31" s="1127"/>
      <c r="F31" s="1127"/>
      <c r="G31" s="1127"/>
      <c r="H31" s="1127"/>
      <c r="I31" s="1127"/>
      <c r="J31" s="1127"/>
      <c r="K31" s="1127"/>
      <c r="L31" s="1127"/>
      <c r="M31" s="1127"/>
      <c r="N31" s="1127"/>
      <c r="O31" s="1127"/>
      <c r="P31" s="1127"/>
      <c r="Q31" s="1127"/>
      <c r="R31" s="1127"/>
      <c r="S31" s="1127"/>
      <c r="T31" s="1127"/>
      <c r="U31" s="1127"/>
      <c r="V31" s="1127"/>
      <c r="W31" s="1139"/>
      <c r="X31" s="1197"/>
      <c r="Y31" s="1197"/>
      <c r="Z31" s="1197"/>
      <c r="AA31" s="1197"/>
      <c r="AB31" s="1197"/>
      <c r="AC31" s="1197"/>
      <c r="AD31" s="1197"/>
      <c r="AE31" s="1197"/>
      <c r="AF31" s="1197"/>
      <c r="AG31" s="1197"/>
      <c r="AH31" s="1197"/>
      <c r="AI31" s="1197"/>
      <c r="AJ31" s="1192"/>
      <c r="AK31" s="1192"/>
      <c r="AL31" s="1192"/>
      <c r="AM31" s="1192"/>
      <c r="AN31" s="1192"/>
      <c r="AO31" s="1194"/>
      <c r="AP31" s="1136"/>
      <c r="AQ31" s="1136"/>
      <c r="AR31" s="1136"/>
      <c r="AS31" s="1136"/>
      <c r="AT31" s="1136"/>
      <c r="AU31" s="1136"/>
      <c r="AV31" s="1136"/>
      <c r="AW31" s="1136"/>
      <c r="AX31" s="1136"/>
      <c r="AY31" s="1136"/>
      <c r="AZ31" s="1136"/>
      <c r="BA31" s="1136"/>
      <c r="BB31" s="1136"/>
      <c r="BC31" s="1136"/>
      <c r="BD31" s="1136"/>
      <c r="BE31" s="1183"/>
      <c r="BF31" s="401"/>
      <c r="BG31" s="401"/>
      <c r="BH31" s="9"/>
      <c r="BI31" s="9"/>
      <c r="BJ31" s="9"/>
      <c r="BK31" s="9"/>
      <c r="BL31" s="9"/>
    </row>
    <row r="32" spans="1:64" ht="13.75" customHeight="1">
      <c r="A32" s="1126"/>
      <c r="B32" s="1127"/>
      <c r="C32" s="1127"/>
      <c r="D32" s="1127"/>
      <c r="E32" s="1127"/>
      <c r="F32" s="1127"/>
      <c r="G32" s="1127"/>
      <c r="H32" s="1127"/>
      <c r="I32" s="1127"/>
      <c r="J32" s="1127"/>
      <c r="K32" s="1127"/>
      <c r="L32" s="1127"/>
      <c r="M32" s="1127"/>
      <c r="N32" s="1127"/>
      <c r="O32" s="1127"/>
      <c r="P32" s="1127"/>
      <c r="Q32" s="1127"/>
      <c r="R32" s="1127"/>
      <c r="S32" s="1127"/>
      <c r="T32" s="1127"/>
      <c r="U32" s="1127"/>
      <c r="V32" s="1127"/>
      <c r="W32" s="1139"/>
      <c r="X32" s="1197"/>
      <c r="Y32" s="1197"/>
      <c r="Z32" s="1197"/>
      <c r="AA32" s="1197"/>
      <c r="AB32" s="1197"/>
      <c r="AC32" s="1197"/>
      <c r="AD32" s="1197"/>
      <c r="AE32" s="1197"/>
      <c r="AF32" s="1197"/>
      <c r="AG32" s="1197"/>
      <c r="AH32" s="1197"/>
      <c r="AI32" s="1197"/>
      <c r="AJ32" s="1192"/>
      <c r="AK32" s="1192"/>
      <c r="AL32" s="1192"/>
      <c r="AM32" s="1192"/>
      <c r="AN32" s="1192"/>
      <c r="AO32" s="1194"/>
      <c r="AP32" s="1136" t="s">
        <v>1115</v>
      </c>
      <c r="AQ32" s="1136" t="s">
        <v>1274</v>
      </c>
      <c r="AR32" s="1136"/>
      <c r="AS32" s="1136"/>
      <c r="AT32" s="1136"/>
      <c r="AU32" s="1136"/>
      <c r="AV32" s="1136"/>
      <c r="AW32" s="1136"/>
      <c r="AX32" s="1136"/>
      <c r="AY32" s="1136"/>
      <c r="AZ32" s="1136"/>
      <c r="BA32" s="1136"/>
      <c r="BB32" s="1136"/>
      <c r="BC32" s="1136"/>
      <c r="BD32" s="1136"/>
      <c r="BE32" s="1183"/>
      <c r="BF32" s="401"/>
      <c r="BG32" s="401"/>
      <c r="BH32" s="9"/>
      <c r="BI32" s="9"/>
      <c r="BJ32" s="9"/>
      <c r="BK32" s="9"/>
      <c r="BL32" s="9"/>
    </row>
    <row r="33" spans="1:64" ht="13.75" customHeight="1">
      <c r="A33" s="1126"/>
      <c r="B33" s="1127"/>
      <c r="C33" s="1127"/>
      <c r="D33" s="1127"/>
      <c r="E33" s="1127"/>
      <c r="F33" s="1127"/>
      <c r="G33" s="1127"/>
      <c r="H33" s="1127"/>
      <c r="I33" s="1127"/>
      <c r="J33" s="1127"/>
      <c r="K33" s="1127"/>
      <c r="L33" s="1127"/>
      <c r="M33" s="1127"/>
      <c r="N33" s="1127"/>
      <c r="O33" s="1127"/>
      <c r="P33" s="1127"/>
      <c r="Q33" s="1127"/>
      <c r="R33" s="1127"/>
      <c r="S33" s="1127"/>
      <c r="T33" s="1127"/>
      <c r="U33" s="1127"/>
      <c r="V33" s="1127"/>
      <c r="W33" s="1139"/>
      <c r="X33" s="1197"/>
      <c r="Y33" s="1197"/>
      <c r="Z33" s="1197"/>
      <c r="AA33" s="1197"/>
      <c r="AB33" s="1197"/>
      <c r="AC33" s="1197"/>
      <c r="AD33" s="1197"/>
      <c r="AE33" s="1197"/>
      <c r="AF33" s="1197"/>
      <c r="AG33" s="1197"/>
      <c r="AH33" s="1197"/>
      <c r="AI33" s="1197"/>
      <c r="AJ33" s="1192"/>
      <c r="AK33" s="1192"/>
      <c r="AL33" s="1192"/>
      <c r="AM33" s="1192"/>
      <c r="AN33" s="1192"/>
      <c r="AO33" s="1194"/>
      <c r="AP33" s="1136"/>
      <c r="AQ33" s="1136"/>
      <c r="AR33" s="1136"/>
      <c r="AS33" s="1136"/>
      <c r="AT33" s="1136"/>
      <c r="AU33" s="1136"/>
      <c r="AV33" s="1136"/>
      <c r="AW33" s="1136"/>
      <c r="AX33" s="1136"/>
      <c r="AY33" s="1136"/>
      <c r="AZ33" s="1136"/>
      <c r="BA33" s="1136"/>
      <c r="BB33" s="1136"/>
      <c r="BC33" s="1136"/>
      <c r="BD33" s="1136"/>
      <c r="BE33" s="1183"/>
      <c r="BF33" s="401"/>
      <c r="BG33" s="401"/>
      <c r="BH33" s="9"/>
      <c r="BI33" s="9"/>
      <c r="BJ33" s="9"/>
      <c r="BK33" s="9"/>
      <c r="BL33" s="9"/>
    </row>
    <row r="34" spans="1:64" ht="13.75" customHeight="1">
      <c r="A34" s="1126"/>
      <c r="B34" s="1127"/>
      <c r="C34" s="1127"/>
      <c r="D34" s="1127"/>
      <c r="E34" s="1127"/>
      <c r="F34" s="1127"/>
      <c r="G34" s="1127"/>
      <c r="H34" s="1127"/>
      <c r="I34" s="1127"/>
      <c r="J34" s="1127"/>
      <c r="K34" s="1127"/>
      <c r="L34" s="1127"/>
      <c r="M34" s="1127"/>
      <c r="N34" s="1127"/>
      <c r="O34" s="1127"/>
      <c r="P34" s="1127"/>
      <c r="Q34" s="1127"/>
      <c r="R34" s="1127"/>
      <c r="S34" s="1127"/>
      <c r="T34" s="1127"/>
      <c r="U34" s="1127"/>
      <c r="V34" s="1127"/>
      <c r="W34" s="1139"/>
      <c r="X34" s="1197"/>
      <c r="Y34" s="1197"/>
      <c r="Z34" s="1197"/>
      <c r="AA34" s="1197"/>
      <c r="AB34" s="1197"/>
      <c r="AC34" s="1197"/>
      <c r="AD34" s="1197"/>
      <c r="AE34" s="1197"/>
      <c r="AF34" s="1197"/>
      <c r="AG34" s="1197"/>
      <c r="AH34" s="1197"/>
      <c r="AI34" s="1197"/>
      <c r="AJ34" s="1192"/>
      <c r="AK34" s="1192"/>
      <c r="AL34" s="1192"/>
      <c r="AM34" s="1192"/>
      <c r="AN34" s="1192"/>
      <c r="AO34" s="1194"/>
      <c r="AP34" s="1136" t="s">
        <v>1115</v>
      </c>
      <c r="AQ34" s="1184" t="s">
        <v>1676</v>
      </c>
      <c r="AR34" s="1136"/>
      <c r="AS34" s="1136"/>
      <c r="AT34" s="1136"/>
      <c r="AU34" s="1136"/>
      <c r="AV34" s="1136"/>
      <c r="AW34" s="1136"/>
      <c r="AX34" s="1136"/>
      <c r="AY34" s="1136"/>
      <c r="AZ34" s="1136"/>
      <c r="BA34" s="1136"/>
      <c r="BB34" s="1136"/>
      <c r="BC34" s="1136"/>
      <c r="BD34" s="1136"/>
      <c r="BE34" s="1183"/>
      <c r="BF34" s="401"/>
      <c r="BG34" s="401"/>
      <c r="BH34" s="9"/>
      <c r="BI34" s="9"/>
      <c r="BJ34" s="9"/>
      <c r="BK34" s="9"/>
      <c r="BL34" s="9"/>
    </row>
    <row r="35" spans="1:64" ht="13.75" customHeight="1">
      <c r="A35" s="1126"/>
      <c r="B35" s="1127"/>
      <c r="C35" s="1127"/>
      <c r="D35" s="1127"/>
      <c r="E35" s="1127"/>
      <c r="F35" s="1127"/>
      <c r="G35" s="1127"/>
      <c r="H35" s="1127"/>
      <c r="I35" s="1127"/>
      <c r="J35" s="1127"/>
      <c r="K35" s="1127"/>
      <c r="L35" s="1127"/>
      <c r="M35" s="1127"/>
      <c r="N35" s="1127"/>
      <c r="O35" s="1127"/>
      <c r="P35" s="1127"/>
      <c r="Q35" s="1127"/>
      <c r="R35" s="1127"/>
      <c r="S35" s="1127"/>
      <c r="T35" s="1127"/>
      <c r="U35" s="1127"/>
      <c r="V35" s="1127"/>
      <c r="W35" s="1139"/>
      <c r="X35" s="1197"/>
      <c r="Y35" s="1197"/>
      <c r="Z35" s="1197"/>
      <c r="AA35" s="1197"/>
      <c r="AB35" s="1197"/>
      <c r="AC35" s="1197"/>
      <c r="AD35" s="1197"/>
      <c r="AE35" s="1197"/>
      <c r="AF35" s="1197"/>
      <c r="AG35" s="1197"/>
      <c r="AH35" s="1197"/>
      <c r="AI35" s="1197"/>
      <c r="AJ35" s="1192"/>
      <c r="AK35" s="1192"/>
      <c r="AL35" s="1192"/>
      <c r="AM35" s="1192"/>
      <c r="AN35" s="1192"/>
      <c r="AO35" s="1194"/>
      <c r="AP35" s="1136"/>
      <c r="AQ35" s="1136"/>
      <c r="AR35" s="1136"/>
      <c r="AS35" s="1136"/>
      <c r="AT35" s="1136"/>
      <c r="AU35" s="1136"/>
      <c r="AV35" s="1136"/>
      <c r="AW35" s="1136"/>
      <c r="AX35" s="1136"/>
      <c r="AY35" s="1136"/>
      <c r="AZ35" s="1136"/>
      <c r="BA35" s="1136"/>
      <c r="BB35" s="1136"/>
      <c r="BC35" s="1136"/>
      <c r="BD35" s="1136"/>
      <c r="BE35" s="1183"/>
      <c r="BF35" s="401"/>
      <c r="BG35" s="401"/>
      <c r="BH35" s="9"/>
      <c r="BI35" s="9"/>
      <c r="BJ35" s="9"/>
      <c r="BK35" s="9"/>
      <c r="BL35" s="9"/>
    </row>
    <row r="36" spans="1:64" ht="20.3" customHeight="1">
      <c r="A36" s="1137"/>
      <c r="B36" s="1138"/>
      <c r="C36" s="1138"/>
      <c r="D36" s="1138"/>
      <c r="E36" s="1138"/>
      <c r="F36" s="1138"/>
      <c r="G36" s="1138"/>
      <c r="H36" s="1138"/>
      <c r="I36" s="1138"/>
      <c r="J36" s="1138"/>
      <c r="K36" s="1138"/>
      <c r="L36" s="1138"/>
      <c r="M36" s="1138"/>
      <c r="N36" s="1138"/>
      <c r="O36" s="1138"/>
      <c r="P36" s="1138"/>
      <c r="Q36" s="1138"/>
      <c r="R36" s="1138"/>
      <c r="S36" s="1138"/>
      <c r="T36" s="1138"/>
      <c r="U36" s="1138"/>
      <c r="V36" s="1138"/>
      <c r="W36" s="1140"/>
      <c r="X36" s="1198"/>
      <c r="Y36" s="1198"/>
      <c r="Z36" s="1198"/>
      <c r="AA36" s="1198"/>
      <c r="AB36" s="1198"/>
      <c r="AC36" s="1198"/>
      <c r="AD36" s="1198"/>
      <c r="AE36" s="1198"/>
      <c r="AF36" s="1198"/>
      <c r="AG36" s="1198"/>
      <c r="AH36" s="1198"/>
      <c r="AI36" s="1198"/>
      <c r="AJ36" s="1193"/>
      <c r="AK36" s="1193"/>
      <c r="AL36" s="1193"/>
      <c r="AM36" s="1193"/>
      <c r="AN36" s="1193"/>
      <c r="AO36" s="1195"/>
      <c r="AP36" s="402" t="s">
        <v>1120</v>
      </c>
      <c r="AQ36" s="611" t="s">
        <v>1121</v>
      </c>
      <c r="AR36" s="611"/>
      <c r="AS36" s="611"/>
      <c r="AT36" s="611"/>
      <c r="AU36" s="611"/>
      <c r="AV36" s="611"/>
      <c r="AW36" s="611"/>
      <c r="AX36" s="611"/>
      <c r="AY36" s="611"/>
      <c r="AZ36" s="611"/>
      <c r="BA36" s="611"/>
      <c r="BB36" s="611"/>
      <c r="BC36" s="611"/>
      <c r="BD36" s="611"/>
      <c r="BE36" s="596"/>
      <c r="BF36" s="9"/>
      <c r="BG36" s="9"/>
      <c r="BH36" s="9"/>
      <c r="BI36" s="9"/>
      <c r="BJ36" s="9"/>
    </row>
    <row r="37" spans="1:64" ht="24.05" customHeight="1">
      <c r="AI37" s="9"/>
      <c r="AJ37" s="9"/>
      <c r="AK37" s="9"/>
      <c r="AL37" s="9"/>
      <c r="AM37" s="194"/>
      <c r="AN37" s="9"/>
      <c r="AO37" s="9"/>
      <c r="AP37" s="9"/>
      <c r="AQ37" s="9"/>
      <c r="AR37" s="9"/>
      <c r="AS37" s="9"/>
      <c r="AT37" s="9"/>
      <c r="AU37" s="9"/>
      <c r="AV37" s="9"/>
      <c r="AW37" s="9"/>
      <c r="AX37" s="9"/>
      <c r="AY37" s="9"/>
      <c r="AZ37" s="9"/>
      <c r="BA37" s="9"/>
      <c r="BB37" s="9"/>
      <c r="BC37" s="9"/>
      <c r="BD37" s="9"/>
      <c r="BE37" s="9"/>
      <c r="BF37" s="9"/>
      <c r="BG37" s="9"/>
      <c r="BH37" s="9"/>
      <c r="BI37" s="9"/>
      <c r="BJ37" s="9"/>
    </row>
    <row r="38" spans="1:64">
      <c r="AI38" s="9"/>
      <c r="AJ38" s="9"/>
      <c r="AK38" s="9"/>
      <c r="AL38" s="9"/>
      <c r="AM38" s="194"/>
      <c r="AN38" s="9"/>
      <c r="AO38" s="9"/>
      <c r="AP38" s="9"/>
      <c r="AQ38" s="9"/>
      <c r="AR38" s="9"/>
      <c r="AS38" s="9"/>
      <c r="AT38" s="9"/>
      <c r="AU38" s="9"/>
      <c r="AV38" s="9"/>
      <c r="AW38" s="9"/>
      <c r="AX38" s="9"/>
      <c r="AY38" s="9"/>
      <c r="AZ38" s="9"/>
      <c r="BA38" s="9"/>
      <c r="BB38" s="9"/>
      <c r="BC38" s="9"/>
      <c r="BD38" s="9"/>
      <c r="BE38" s="9"/>
      <c r="BF38" s="9"/>
      <c r="BG38" s="9"/>
      <c r="BH38" s="9"/>
      <c r="BI38" s="9"/>
      <c r="BJ38" s="9"/>
    </row>
    <row r="39" spans="1:64">
      <c r="AI39" s="9"/>
      <c r="AJ39" s="9"/>
      <c r="AK39" s="9"/>
      <c r="AL39" s="9"/>
      <c r="AM39" s="194"/>
      <c r="AN39" s="9"/>
      <c r="AO39" s="9"/>
      <c r="AP39" s="9"/>
      <c r="AQ39" s="9"/>
      <c r="AR39" s="9"/>
      <c r="AS39" s="9"/>
      <c r="AT39" s="9"/>
      <c r="AU39" s="9"/>
      <c r="AV39" s="9"/>
      <c r="AW39" s="9"/>
      <c r="AX39" s="9"/>
      <c r="AY39" s="9"/>
      <c r="AZ39" s="9"/>
      <c r="BA39" s="9"/>
      <c r="BB39" s="9"/>
      <c r="BC39" s="9"/>
      <c r="BD39" s="9"/>
      <c r="BE39" s="9"/>
      <c r="BF39" s="9"/>
      <c r="BG39" s="9"/>
      <c r="BH39" s="9"/>
      <c r="BI39" s="9"/>
      <c r="BJ39" s="9"/>
    </row>
    <row r="40" spans="1:64">
      <c r="AI40" s="9"/>
      <c r="AJ40" s="9"/>
      <c r="AK40" s="9"/>
      <c r="AL40" s="9"/>
      <c r="AM40" s="194"/>
      <c r="AN40" s="9"/>
      <c r="AO40" s="9"/>
      <c r="AP40" s="9"/>
      <c r="AQ40" s="9"/>
      <c r="AR40" s="9"/>
      <c r="AS40" s="9"/>
      <c r="AT40" s="9"/>
      <c r="AU40" s="9"/>
      <c r="AV40" s="9"/>
      <c r="AW40" s="9"/>
      <c r="AX40" s="9"/>
      <c r="AY40" s="9"/>
      <c r="AZ40" s="9"/>
      <c r="BA40" s="9"/>
      <c r="BB40" s="9"/>
      <c r="BC40" s="9"/>
      <c r="BD40" s="9"/>
      <c r="BE40" s="9"/>
      <c r="BF40" s="9"/>
      <c r="BG40" s="9"/>
      <c r="BH40" s="9"/>
      <c r="BI40" s="9"/>
      <c r="BJ40" s="9"/>
    </row>
    <row r="41" spans="1:64">
      <c r="AI41" s="9"/>
      <c r="AJ41" s="9"/>
      <c r="AK41" s="9"/>
      <c r="AL41" s="9"/>
      <c r="AM41" s="194"/>
      <c r="AN41" s="9"/>
      <c r="AO41" s="9"/>
      <c r="AP41" s="9"/>
      <c r="AQ41" s="9"/>
      <c r="AR41" s="9"/>
      <c r="AS41" s="9"/>
      <c r="AT41" s="9"/>
      <c r="AU41" s="9"/>
      <c r="AV41" s="9"/>
      <c r="AW41" s="9"/>
      <c r="AX41" s="9"/>
      <c r="AY41" s="9"/>
      <c r="AZ41" s="9"/>
      <c r="BA41" s="9"/>
      <c r="BB41" s="9"/>
      <c r="BC41" s="9"/>
      <c r="BD41" s="9"/>
      <c r="BE41" s="9"/>
      <c r="BF41" s="9"/>
      <c r="BG41" s="9"/>
      <c r="BH41" s="9"/>
      <c r="BI41" s="9"/>
      <c r="BJ41" s="9"/>
    </row>
    <row r="42" spans="1:64">
      <c r="AI42" s="9"/>
      <c r="AJ42" s="9"/>
      <c r="AK42" s="9"/>
      <c r="AL42" s="9"/>
      <c r="AM42" s="194"/>
      <c r="AN42" s="9"/>
      <c r="AO42" s="9"/>
      <c r="AP42" s="9"/>
      <c r="AQ42" s="9"/>
      <c r="AR42" s="9"/>
      <c r="AS42" s="9"/>
      <c r="AT42" s="9"/>
      <c r="AU42" s="9"/>
      <c r="AV42" s="9"/>
      <c r="AW42" s="9"/>
      <c r="AX42" s="9"/>
      <c r="AY42" s="9"/>
      <c r="AZ42" s="9"/>
      <c r="BA42" s="9"/>
      <c r="BB42" s="9"/>
      <c r="BC42" s="9"/>
      <c r="BD42" s="9"/>
      <c r="BE42" s="9"/>
      <c r="BF42" s="9"/>
      <c r="BG42" s="9"/>
      <c r="BH42" s="9"/>
      <c r="BI42" s="9"/>
      <c r="BJ42" s="9"/>
    </row>
  </sheetData>
  <sheetProtection selectLockedCells="1" selectUnlockedCells="1"/>
  <mergeCells count="173">
    <mergeCell ref="AZ15:BE15"/>
    <mergeCell ref="W12:AA12"/>
    <mergeCell ref="W13:AA13"/>
    <mergeCell ref="AF11:AJ11"/>
    <mergeCell ref="AQ36:BE36"/>
    <mergeCell ref="AD24:AE29"/>
    <mergeCell ref="AF24:AG29"/>
    <mergeCell ref="AH24:AI29"/>
    <mergeCell ref="X24:X29"/>
    <mergeCell ref="AC24:AC29"/>
    <mergeCell ref="AP28:AP29"/>
    <mergeCell ref="AQ28:BE29"/>
    <mergeCell ref="AO24:AO29"/>
    <mergeCell ref="Y24:AA26"/>
    <mergeCell ref="Y27:AA29"/>
    <mergeCell ref="AB27:AB29"/>
    <mergeCell ref="AB24:AB26"/>
    <mergeCell ref="AP26:AP27"/>
    <mergeCell ref="AQ26:BE27"/>
    <mergeCell ref="AP32:AP33"/>
    <mergeCell ref="AP34:AP35"/>
    <mergeCell ref="X30:AC36"/>
    <mergeCell ref="AD30:AE36"/>
    <mergeCell ref="AF30:AG36"/>
    <mergeCell ref="W16:AA16"/>
    <mergeCell ref="W17:AA17"/>
    <mergeCell ref="W18:AA18"/>
    <mergeCell ref="AQ30:BE31"/>
    <mergeCell ref="AQ32:BE33"/>
    <mergeCell ref="AQ34:BE35"/>
    <mergeCell ref="AO22:BE23"/>
    <mergeCell ref="AZ16:BE16"/>
    <mergeCell ref="AZ17:BE17"/>
    <mergeCell ref="AP24:AP25"/>
    <mergeCell ref="AQ24:BE25"/>
    <mergeCell ref="AJ30:AN36"/>
    <mergeCell ref="AO30:AO36"/>
    <mergeCell ref="AH30:AI36"/>
    <mergeCell ref="AV6:BE6"/>
    <mergeCell ref="AL12:AO12"/>
    <mergeCell ref="AL13:AO13"/>
    <mergeCell ref="AL14:AO14"/>
    <mergeCell ref="AL15:AO15"/>
    <mergeCell ref="AL16:AO16"/>
    <mergeCell ref="AL17:AO17"/>
    <mergeCell ref="AL18:AO18"/>
    <mergeCell ref="AP7:AU7"/>
    <mergeCell ref="AL6:AU6"/>
    <mergeCell ref="AP8:AU8"/>
    <mergeCell ref="AP9:AU9"/>
    <mergeCell ref="AP10:AU10"/>
    <mergeCell ref="AP11:AU11"/>
    <mergeCell ref="AP12:AU12"/>
    <mergeCell ref="AP13:AU13"/>
    <mergeCell ref="AP14:AU14"/>
    <mergeCell ref="AP15:AU15"/>
    <mergeCell ref="AP16:AU16"/>
    <mergeCell ref="AP17:AU17"/>
    <mergeCell ref="AP18:AU18"/>
    <mergeCell ref="AV10:AY10"/>
    <mergeCell ref="AZ10:BE10"/>
    <mergeCell ref="AV11:AY11"/>
    <mergeCell ref="A24:M29"/>
    <mergeCell ref="N24:W29"/>
    <mergeCell ref="AJ24:AN29"/>
    <mergeCell ref="AP30:AP31"/>
    <mergeCell ref="A30:M36"/>
    <mergeCell ref="N30:W36"/>
    <mergeCell ref="AZ18:BE18"/>
    <mergeCell ref="A21:P21"/>
    <mergeCell ref="A22:M22"/>
    <mergeCell ref="N22:W22"/>
    <mergeCell ref="AD22:AI22"/>
    <mergeCell ref="AJ22:AN23"/>
    <mergeCell ref="A23:M23"/>
    <mergeCell ref="N23:W23"/>
    <mergeCell ref="AD23:AE23"/>
    <mergeCell ref="AF23:AG23"/>
    <mergeCell ref="AH23:AI23"/>
    <mergeCell ref="A18:L18"/>
    <mergeCell ref="M18:Q18"/>
    <mergeCell ref="R18:V18"/>
    <mergeCell ref="AB18:AE18"/>
    <mergeCell ref="AF18:AJ18"/>
    <mergeCell ref="AV18:AY18"/>
    <mergeCell ref="X22:AC23"/>
    <mergeCell ref="AL7:AO7"/>
    <mergeCell ref="AV8:AY8"/>
    <mergeCell ref="AZ8:BE8"/>
    <mergeCell ref="AV9:AY9"/>
    <mergeCell ref="AZ9:BE9"/>
    <mergeCell ref="AZ7:BE7"/>
    <mergeCell ref="AB7:AE7"/>
    <mergeCell ref="AF7:AJ7"/>
    <mergeCell ref="AV7:AY7"/>
    <mergeCell ref="AL8:AO8"/>
    <mergeCell ref="AL9:AO9"/>
    <mergeCell ref="W9:AA9"/>
    <mergeCell ref="W10:AA10"/>
    <mergeCell ref="W11:AA11"/>
    <mergeCell ref="AF8:AJ8"/>
    <mergeCell ref="C9:L9"/>
    <mergeCell ref="M9:Q9"/>
    <mergeCell ref="R9:V9"/>
    <mergeCell ref="AB9:AE9"/>
    <mergeCell ref="AF9:AJ9"/>
    <mergeCell ref="AB10:AE10"/>
    <mergeCell ref="AF10:AJ10"/>
    <mergeCell ref="C10:L10"/>
    <mergeCell ref="M10:Q10"/>
    <mergeCell ref="R10:V10"/>
    <mergeCell ref="A1:AC1"/>
    <mergeCell ref="D5:G5"/>
    <mergeCell ref="A6:L7"/>
    <mergeCell ref="M7:Q7"/>
    <mergeCell ref="R7:V7"/>
    <mergeCell ref="W7:AA7"/>
    <mergeCell ref="M6:AA6"/>
    <mergeCell ref="AB6:AJ6"/>
    <mergeCell ref="W8:AA8"/>
    <mergeCell ref="AZ11:BE11"/>
    <mergeCell ref="AL10:AO10"/>
    <mergeCell ref="AL11:AO11"/>
    <mergeCell ref="AB14:AE14"/>
    <mergeCell ref="AF14:AJ14"/>
    <mergeCell ref="AV13:AY13"/>
    <mergeCell ref="AZ14:BE14"/>
    <mergeCell ref="AZ13:BE13"/>
    <mergeCell ref="AZ12:BE12"/>
    <mergeCell ref="C12:L12"/>
    <mergeCell ref="M12:Q12"/>
    <mergeCell ref="R12:V12"/>
    <mergeCell ref="AB12:AE12"/>
    <mergeCell ref="C11:L11"/>
    <mergeCell ref="M11:Q11"/>
    <mergeCell ref="R11:V11"/>
    <mergeCell ref="AB11:AE11"/>
    <mergeCell ref="W14:AA14"/>
    <mergeCell ref="A15:L15"/>
    <mergeCell ref="M15:Q15"/>
    <mergeCell ref="R15:V15"/>
    <mergeCell ref="AB15:AE15"/>
    <mergeCell ref="AF15:AJ15"/>
    <mergeCell ref="C13:L13"/>
    <mergeCell ref="M13:Q13"/>
    <mergeCell ref="R13:V13"/>
    <mergeCell ref="AB13:AE13"/>
    <mergeCell ref="AF13:AJ13"/>
    <mergeCell ref="W15:AA15"/>
    <mergeCell ref="A17:L17"/>
    <mergeCell ref="M17:Q17"/>
    <mergeCell ref="R17:V17"/>
    <mergeCell ref="AB17:AE17"/>
    <mergeCell ref="AF17:AJ17"/>
    <mergeCell ref="AV14:AY14"/>
    <mergeCell ref="A8:B14"/>
    <mergeCell ref="AV12:AY12"/>
    <mergeCell ref="AV15:AY15"/>
    <mergeCell ref="C14:L14"/>
    <mergeCell ref="M14:Q14"/>
    <mergeCell ref="R14:V14"/>
    <mergeCell ref="A16:L16"/>
    <mergeCell ref="M16:Q16"/>
    <mergeCell ref="R16:V16"/>
    <mergeCell ref="AB16:AE16"/>
    <mergeCell ref="AF16:AJ16"/>
    <mergeCell ref="AV16:AY16"/>
    <mergeCell ref="AV17:AY17"/>
    <mergeCell ref="AF12:AJ12"/>
    <mergeCell ref="C8:L8"/>
    <mergeCell ref="M8:Q8"/>
    <mergeCell ref="R8:V8"/>
    <mergeCell ref="AB8:AE8"/>
  </mergeCells>
  <phoneticPr fontId="4"/>
  <pageMargins left="0.78740157480314965" right="0.39370078740157483" top="0.39370078740157483" bottom="0.39370078740157483" header="0" footer="0"/>
  <pageSetup paperSize="9" scale="92" firstPageNumber="0" orientation="landscape" horizontalDpi="300" verticalDpi="300" r:id="rId1"/>
  <headerFooter scaleWithDoc="0" alignWithMargins="0">
    <oddFooter>&amp;C&amp;"ＭＳ 明朝,標準"－３３－</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6">
    <pageSetUpPr fitToPage="1"/>
  </sheetPr>
  <dimension ref="A1:T33"/>
  <sheetViews>
    <sheetView view="pageLayout" zoomScaleNormal="100" workbookViewId="0">
      <selection activeCell="P25" sqref="P25"/>
    </sheetView>
  </sheetViews>
  <sheetFormatPr defaultColWidth="9" defaultRowHeight="14.4"/>
  <cols>
    <col min="1" max="1" width="4.21875" style="336" customWidth="1"/>
    <col min="2" max="2" width="13.44140625" style="336" customWidth="1"/>
    <col min="3" max="18" width="7.6640625" style="336" customWidth="1"/>
    <col min="19" max="19" width="8.109375" style="336" customWidth="1"/>
    <col min="20" max="20" width="2.109375" style="336" customWidth="1"/>
    <col min="21" max="22" width="8.6640625" style="336" customWidth="1"/>
    <col min="23" max="254" width="9" style="336"/>
    <col min="255" max="255" width="3.6640625" style="336" customWidth="1"/>
    <col min="256" max="256" width="11.6640625" style="336" customWidth="1"/>
    <col min="257" max="272" width="7.6640625" style="336" customWidth="1"/>
    <col min="273" max="273" width="8.109375" style="336" customWidth="1"/>
    <col min="274" max="274" width="2.109375" style="336" customWidth="1"/>
    <col min="275" max="278" width="8.6640625" style="336" customWidth="1"/>
    <col min="279" max="510" width="9" style="336"/>
    <col min="511" max="511" width="3.6640625" style="336" customWidth="1"/>
    <col min="512" max="512" width="11.6640625" style="336" customWidth="1"/>
    <col min="513" max="528" width="7.6640625" style="336" customWidth="1"/>
    <col min="529" max="529" width="8.109375" style="336" customWidth="1"/>
    <col min="530" max="530" width="2.109375" style="336" customWidth="1"/>
    <col min="531" max="534" width="8.6640625" style="336" customWidth="1"/>
    <col min="535" max="766" width="9" style="336"/>
    <col min="767" max="767" width="3.6640625" style="336" customWidth="1"/>
    <col min="768" max="768" width="11.6640625" style="336" customWidth="1"/>
    <col min="769" max="784" width="7.6640625" style="336" customWidth="1"/>
    <col min="785" max="785" width="8.109375" style="336" customWidth="1"/>
    <col min="786" max="786" width="2.109375" style="336" customWidth="1"/>
    <col min="787" max="790" width="8.6640625" style="336" customWidth="1"/>
    <col min="791" max="1022" width="9" style="336"/>
    <col min="1023" max="1023" width="3.6640625" style="336" customWidth="1"/>
    <col min="1024" max="1024" width="11.6640625" style="336" customWidth="1"/>
    <col min="1025" max="1040" width="7.6640625" style="336" customWidth="1"/>
    <col min="1041" max="1041" width="8.109375" style="336" customWidth="1"/>
    <col min="1042" max="1042" width="2.109375" style="336" customWidth="1"/>
    <col min="1043" max="1046" width="8.6640625" style="336" customWidth="1"/>
    <col min="1047" max="1278" width="9" style="336"/>
    <col min="1279" max="1279" width="3.6640625" style="336" customWidth="1"/>
    <col min="1280" max="1280" width="11.6640625" style="336" customWidth="1"/>
    <col min="1281" max="1296" width="7.6640625" style="336" customWidth="1"/>
    <col min="1297" max="1297" width="8.109375" style="336" customWidth="1"/>
    <col min="1298" max="1298" width="2.109375" style="336" customWidth="1"/>
    <col min="1299" max="1302" width="8.6640625" style="336" customWidth="1"/>
    <col min="1303" max="1534" width="9" style="336"/>
    <col min="1535" max="1535" width="3.6640625" style="336" customWidth="1"/>
    <col min="1536" max="1536" width="11.6640625" style="336" customWidth="1"/>
    <col min="1537" max="1552" width="7.6640625" style="336" customWidth="1"/>
    <col min="1553" max="1553" width="8.109375" style="336" customWidth="1"/>
    <col min="1554" max="1554" width="2.109375" style="336" customWidth="1"/>
    <col min="1555" max="1558" width="8.6640625" style="336" customWidth="1"/>
    <col min="1559" max="1790" width="9" style="336"/>
    <col min="1791" max="1791" width="3.6640625" style="336" customWidth="1"/>
    <col min="1792" max="1792" width="11.6640625" style="336" customWidth="1"/>
    <col min="1793" max="1808" width="7.6640625" style="336" customWidth="1"/>
    <col min="1809" max="1809" width="8.109375" style="336" customWidth="1"/>
    <col min="1810" max="1810" width="2.109375" style="336" customWidth="1"/>
    <col min="1811" max="1814" width="8.6640625" style="336" customWidth="1"/>
    <col min="1815" max="2046" width="9" style="336"/>
    <col min="2047" max="2047" width="3.6640625" style="336" customWidth="1"/>
    <col min="2048" max="2048" width="11.6640625" style="336" customWidth="1"/>
    <col min="2049" max="2064" width="7.6640625" style="336" customWidth="1"/>
    <col min="2065" max="2065" width="8.109375" style="336" customWidth="1"/>
    <col min="2066" max="2066" width="2.109375" style="336" customWidth="1"/>
    <col min="2067" max="2070" width="8.6640625" style="336" customWidth="1"/>
    <col min="2071" max="2302" width="9" style="336"/>
    <col min="2303" max="2303" width="3.6640625" style="336" customWidth="1"/>
    <col min="2304" max="2304" width="11.6640625" style="336" customWidth="1"/>
    <col min="2305" max="2320" width="7.6640625" style="336" customWidth="1"/>
    <col min="2321" max="2321" width="8.109375" style="336" customWidth="1"/>
    <col min="2322" max="2322" width="2.109375" style="336" customWidth="1"/>
    <col min="2323" max="2326" width="8.6640625" style="336" customWidth="1"/>
    <col min="2327" max="2558" width="9" style="336"/>
    <col min="2559" max="2559" width="3.6640625" style="336" customWidth="1"/>
    <col min="2560" max="2560" width="11.6640625" style="336" customWidth="1"/>
    <col min="2561" max="2576" width="7.6640625" style="336" customWidth="1"/>
    <col min="2577" max="2577" width="8.109375" style="336" customWidth="1"/>
    <col min="2578" max="2578" width="2.109375" style="336" customWidth="1"/>
    <col min="2579" max="2582" width="8.6640625" style="336" customWidth="1"/>
    <col min="2583" max="2814" width="9" style="336"/>
    <col min="2815" max="2815" width="3.6640625" style="336" customWidth="1"/>
    <col min="2816" max="2816" width="11.6640625" style="336" customWidth="1"/>
    <col min="2817" max="2832" width="7.6640625" style="336" customWidth="1"/>
    <col min="2833" max="2833" width="8.109375" style="336" customWidth="1"/>
    <col min="2834" max="2834" width="2.109375" style="336" customWidth="1"/>
    <col min="2835" max="2838" width="8.6640625" style="336" customWidth="1"/>
    <col min="2839" max="3070" width="9" style="336"/>
    <col min="3071" max="3071" width="3.6640625" style="336" customWidth="1"/>
    <col min="3072" max="3072" width="11.6640625" style="336" customWidth="1"/>
    <col min="3073" max="3088" width="7.6640625" style="336" customWidth="1"/>
    <col min="3089" max="3089" width="8.109375" style="336" customWidth="1"/>
    <col min="3090" max="3090" width="2.109375" style="336" customWidth="1"/>
    <col min="3091" max="3094" width="8.6640625" style="336" customWidth="1"/>
    <col min="3095" max="3326" width="9" style="336"/>
    <col min="3327" max="3327" width="3.6640625" style="336" customWidth="1"/>
    <col min="3328" max="3328" width="11.6640625" style="336" customWidth="1"/>
    <col min="3329" max="3344" width="7.6640625" style="336" customWidth="1"/>
    <col min="3345" max="3345" width="8.109375" style="336" customWidth="1"/>
    <col min="3346" max="3346" width="2.109375" style="336" customWidth="1"/>
    <col min="3347" max="3350" width="8.6640625" style="336" customWidth="1"/>
    <col min="3351" max="3582" width="9" style="336"/>
    <col min="3583" max="3583" width="3.6640625" style="336" customWidth="1"/>
    <col min="3584" max="3584" width="11.6640625" style="336" customWidth="1"/>
    <col min="3585" max="3600" width="7.6640625" style="336" customWidth="1"/>
    <col min="3601" max="3601" width="8.109375" style="336" customWidth="1"/>
    <col min="3602" max="3602" width="2.109375" style="336" customWidth="1"/>
    <col min="3603" max="3606" width="8.6640625" style="336" customWidth="1"/>
    <col min="3607" max="3838" width="9" style="336"/>
    <col min="3839" max="3839" width="3.6640625" style="336" customWidth="1"/>
    <col min="3840" max="3840" width="11.6640625" style="336" customWidth="1"/>
    <col min="3841" max="3856" width="7.6640625" style="336" customWidth="1"/>
    <col min="3857" max="3857" width="8.109375" style="336" customWidth="1"/>
    <col min="3858" max="3858" width="2.109375" style="336" customWidth="1"/>
    <col min="3859" max="3862" width="8.6640625" style="336" customWidth="1"/>
    <col min="3863" max="4094" width="9" style="336"/>
    <col min="4095" max="4095" width="3.6640625" style="336" customWidth="1"/>
    <col min="4096" max="4096" width="11.6640625" style="336" customWidth="1"/>
    <col min="4097" max="4112" width="7.6640625" style="336" customWidth="1"/>
    <col min="4113" max="4113" width="8.109375" style="336" customWidth="1"/>
    <col min="4114" max="4114" width="2.109375" style="336" customWidth="1"/>
    <col min="4115" max="4118" width="8.6640625" style="336" customWidth="1"/>
    <col min="4119" max="4350" width="9" style="336"/>
    <col min="4351" max="4351" width="3.6640625" style="336" customWidth="1"/>
    <col min="4352" max="4352" width="11.6640625" style="336" customWidth="1"/>
    <col min="4353" max="4368" width="7.6640625" style="336" customWidth="1"/>
    <col min="4369" max="4369" width="8.109375" style="336" customWidth="1"/>
    <col min="4370" max="4370" width="2.109375" style="336" customWidth="1"/>
    <col min="4371" max="4374" width="8.6640625" style="336" customWidth="1"/>
    <col min="4375" max="4606" width="9" style="336"/>
    <col min="4607" max="4607" width="3.6640625" style="336" customWidth="1"/>
    <col min="4608" max="4608" width="11.6640625" style="336" customWidth="1"/>
    <col min="4609" max="4624" width="7.6640625" style="336" customWidth="1"/>
    <col min="4625" max="4625" width="8.109375" style="336" customWidth="1"/>
    <col min="4626" max="4626" width="2.109375" style="336" customWidth="1"/>
    <col min="4627" max="4630" width="8.6640625" style="336" customWidth="1"/>
    <col min="4631" max="4862" width="9" style="336"/>
    <col min="4863" max="4863" width="3.6640625" style="336" customWidth="1"/>
    <col min="4864" max="4864" width="11.6640625" style="336" customWidth="1"/>
    <col min="4865" max="4880" width="7.6640625" style="336" customWidth="1"/>
    <col min="4881" max="4881" width="8.109375" style="336" customWidth="1"/>
    <col min="4882" max="4882" width="2.109375" style="336" customWidth="1"/>
    <col min="4883" max="4886" width="8.6640625" style="336" customWidth="1"/>
    <col min="4887" max="5118" width="9" style="336"/>
    <col min="5119" max="5119" width="3.6640625" style="336" customWidth="1"/>
    <col min="5120" max="5120" width="11.6640625" style="336" customWidth="1"/>
    <col min="5121" max="5136" width="7.6640625" style="336" customWidth="1"/>
    <col min="5137" max="5137" width="8.109375" style="336" customWidth="1"/>
    <col min="5138" max="5138" width="2.109375" style="336" customWidth="1"/>
    <col min="5139" max="5142" width="8.6640625" style="336" customWidth="1"/>
    <col min="5143" max="5374" width="9" style="336"/>
    <col min="5375" max="5375" width="3.6640625" style="336" customWidth="1"/>
    <col min="5376" max="5376" width="11.6640625" style="336" customWidth="1"/>
    <col min="5377" max="5392" width="7.6640625" style="336" customWidth="1"/>
    <col min="5393" max="5393" width="8.109375" style="336" customWidth="1"/>
    <col min="5394" max="5394" width="2.109375" style="336" customWidth="1"/>
    <col min="5395" max="5398" width="8.6640625" style="336" customWidth="1"/>
    <col min="5399" max="5630" width="9" style="336"/>
    <col min="5631" max="5631" width="3.6640625" style="336" customWidth="1"/>
    <col min="5632" max="5632" width="11.6640625" style="336" customWidth="1"/>
    <col min="5633" max="5648" width="7.6640625" style="336" customWidth="1"/>
    <col min="5649" max="5649" width="8.109375" style="336" customWidth="1"/>
    <col min="5650" max="5650" width="2.109375" style="336" customWidth="1"/>
    <col min="5651" max="5654" width="8.6640625" style="336" customWidth="1"/>
    <col min="5655" max="5886" width="9" style="336"/>
    <col min="5887" max="5887" width="3.6640625" style="336" customWidth="1"/>
    <col min="5888" max="5888" width="11.6640625" style="336" customWidth="1"/>
    <col min="5889" max="5904" width="7.6640625" style="336" customWidth="1"/>
    <col min="5905" max="5905" width="8.109375" style="336" customWidth="1"/>
    <col min="5906" max="5906" width="2.109375" style="336" customWidth="1"/>
    <col min="5907" max="5910" width="8.6640625" style="336" customWidth="1"/>
    <col min="5911" max="6142" width="9" style="336"/>
    <col min="6143" max="6143" width="3.6640625" style="336" customWidth="1"/>
    <col min="6144" max="6144" width="11.6640625" style="336" customWidth="1"/>
    <col min="6145" max="6160" width="7.6640625" style="336" customWidth="1"/>
    <col min="6161" max="6161" width="8.109375" style="336" customWidth="1"/>
    <col min="6162" max="6162" width="2.109375" style="336" customWidth="1"/>
    <col min="6163" max="6166" width="8.6640625" style="336" customWidth="1"/>
    <col min="6167" max="6398" width="9" style="336"/>
    <col min="6399" max="6399" width="3.6640625" style="336" customWidth="1"/>
    <col min="6400" max="6400" width="11.6640625" style="336" customWidth="1"/>
    <col min="6401" max="6416" width="7.6640625" style="336" customWidth="1"/>
    <col min="6417" max="6417" width="8.109375" style="336" customWidth="1"/>
    <col min="6418" max="6418" width="2.109375" style="336" customWidth="1"/>
    <col min="6419" max="6422" width="8.6640625" style="336" customWidth="1"/>
    <col min="6423" max="6654" width="9" style="336"/>
    <col min="6655" max="6655" width="3.6640625" style="336" customWidth="1"/>
    <col min="6656" max="6656" width="11.6640625" style="336" customWidth="1"/>
    <col min="6657" max="6672" width="7.6640625" style="336" customWidth="1"/>
    <col min="6673" max="6673" width="8.109375" style="336" customWidth="1"/>
    <col min="6674" max="6674" width="2.109375" style="336" customWidth="1"/>
    <col min="6675" max="6678" width="8.6640625" style="336" customWidth="1"/>
    <col min="6679" max="6910" width="9" style="336"/>
    <col min="6911" max="6911" width="3.6640625" style="336" customWidth="1"/>
    <col min="6912" max="6912" width="11.6640625" style="336" customWidth="1"/>
    <col min="6913" max="6928" width="7.6640625" style="336" customWidth="1"/>
    <col min="6929" max="6929" width="8.109375" style="336" customWidth="1"/>
    <col min="6930" max="6930" width="2.109375" style="336" customWidth="1"/>
    <col min="6931" max="6934" width="8.6640625" style="336" customWidth="1"/>
    <col min="6935" max="7166" width="9" style="336"/>
    <col min="7167" max="7167" width="3.6640625" style="336" customWidth="1"/>
    <col min="7168" max="7168" width="11.6640625" style="336" customWidth="1"/>
    <col min="7169" max="7184" width="7.6640625" style="336" customWidth="1"/>
    <col min="7185" max="7185" width="8.109375" style="336" customWidth="1"/>
    <col min="7186" max="7186" width="2.109375" style="336" customWidth="1"/>
    <col min="7187" max="7190" width="8.6640625" style="336" customWidth="1"/>
    <col min="7191" max="7422" width="9" style="336"/>
    <col min="7423" max="7423" width="3.6640625" style="336" customWidth="1"/>
    <col min="7424" max="7424" width="11.6640625" style="336" customWidth="1"/>
    <col min="7425" max="7440" width="7.6640625" style="336" customWidth="1"/>
    <col min="7441" max="7441" width="8.109375" style="336" customWidth="1"/>
    <col min="7442" max="7442" width="2.109375" style="336" customWidth="1"/>
    <col min="7443" max="7446" width="8.6640625" style="336" customWidth="1"/>
    <col min="7447" max="7678" width="9" style="336"/>
    <col min="7679" max="7679" width="3.6640625" style="336" customWidth="1"/>
    <col min="7680" max="7680" width="11.6640625" style="336" customWidth="1"/>
    <col min="7681" max="7696" width="7.6640625" style="336" customWidth="1"/>
    <col min="7697" max="7697" width="8.109375" style="336" customWidth="1"/>
    <col min="7698" max="7698" width="2.109375" style="336" customWidth="1"/>
    <col min="7699" max="7702" width="8.6640625" style="336" customWidth="1"/>
    <col min="7703" max="7934" width="9" style="336"/>
    <col min="7935" max="7935" width="3.6640625" style="336" customWidth="1"/>
    <col min="7936" max="7936" width="11.6640625" style="336" customWidth="1"/>
    <col min="7937" max="7952" width="7.6640625" style="336" customWidth="1"/>
    <col min="7953" max="7953" width="8.109375" style="336" customWidth="1"/>
    <col min="7954" max="7954" width="2.109375" style="336" customWidth="1"/>
    <col min="7955" max="7958" width="8.6640625" style="336" customWidth="1"/>
    <col min="7959" max="8190" width="9" style="336"/>
    <col min="8191" max="8191" width="3.6640625" style="336" customWidth="1"/>
    <col min="8192" max="8192" width="11.6640625" style="336" customWidth="1"/>
    <col min="8193" max="8208" width="7.6640625" style="336" customWidth="1"/>
    <col min="8209" max="8209" width="8.109375" style="336" customWidth="1"/>
    <col min="8210" max="8210" width="2.109375" style="336" customWidth="1"/>
    <col min="8211" max="8214" width="8.6640625" style="336" customWidth="1"/>
    <col min="8215" max="8446" width="9" style="336"/>
    <col min="8447" max="8447" width="3.6640625" style="336" customWidth="1"/>
    <col min="8448" max="8448" width="11.6640625" style="336" customWidth="1"/>
    <col min="8449" max="8464" width="7.6640625" style="336" customWidth="1"/>
    <col min="8465" max="8465" width="8.109375" style="336" customWidth="1"/>
    <col min="8466" max="8466" width="2.109375" style="336" customWidth="1"/>
    <col min="8467" max="8470" width="8.6640625" style="336" customWidth="1"/>
    <col min="8471" max="8702" width="9" style="336"/>
    <col min="8703" max="8703" width="3.6640625" style="336" customWidth="1"/>
    <col min="8704" max="8704" width="11.6640625" style="336" customWidth="1"/>
    <col min="8705" max="8720" width="7.6640625" style="336" customWidth="1"/>
    <col min="8721" max="8721" width="8.109375" style="336" customWidth="1"/>
    <col min="8722" max="8722" width="2.109375" style="336" customWidth="1"/>
    <col min="8723" max="8726" width="8.6640625" style="336" customWidth="1"/>
    <col min="8727" max="8958" width="9" style="336"/>
    <col min="8959" max="8959" width="3.6640625" style="336" customWidth="1"/>
    <col min="8960" max="8960" width="11.6640625" style="336" customWidth="1"/>
    <col min="8961" max="8976" width="7.6640625" style="336" customWidth="1"/>
    <col min="8977" max="8977" width="8.109375" style="336" customWidth="1"/>
    <col min="8978" max="8978" width="2.109375" style="336" customWidth="1"/>
    <col min="8979" max="8982" width="8.6640625" style="336" customWidth="1"/>
    <col min="8983" max="9214" width="9" style="336"/>
    <col min="9215" max="9215" width="3.6640625" style="336" customWidth="1"/>
    <col min="9216" max="9216" width="11.6640625" style="336" customWidth="1"/>
    <col min="9217" max="9232" width="7.6640625" style="336" customWidth="1"/>
    <col min="9233" max="9233" width="8.109375" style="336" customWidth="1"/>
    <col min="9234" max="9234" width="2.109375" style="336" customWidth="1"/>
    <col min="9235" max="9238" width="8.6640625" style="336" customWidth="1"/>
    <col min="9239" max="9470" width="9" style="336"/>
    <col min="9471" max="9471" width="3.6640625" style="336" customWidth="1"/>
    <col min="9472" max="9472" width="11.6640625" style="336" customWidth="1"/>
    <col min="9473" max="9488" width="7.6640625" style="336" customWidth="1"/>
    <col min="9489" max="9489" width="8.109375" style="336" customWidth="1"/>
    <col min="9490" max="9490" width="2.109375" style="336" customWidth="1"/>
    <col min="9491" max="9494" width="8.6640625" style="336" customWidth="1"/>
    <col min="9495" max="9726" width="9" style="336"/>
    <col min="9727" max="9727" width="3.6640625" style="336" customWidth="1"/>
    <col min="9728" max="9728" width="11.6640625" style="336" customWidth="1"/>
    <col min="9729" max="9744" width="7.6640625" style="336" customWidth="1"/>
    <col min="9745" max="9745" width="8.109375" style="336" customWidth="1"/>
    <col min="9746" max="9746" width="2.109375" style="336" customWidth="1"/>
    <col min="9747" max="9750" width="8.6640625" style="336" customWidth="1"/>
    <col min="9751" max="9982" width="9" style="336"/>
    <col min="9983" max="9983" width="3.6640625" style="336" customWidth="1"/>
    <col min="9984" max="9984" width="11.6640625" style="336" customWidth="1"/>
    <col min="9985" max="10000" width="7.6640625" style="336" customWidth="1"/>
    <col min="10001" max="10001" width="8.109375" style="336" customWidth="1"/>
    <col min="10002" max="10002" width="2.109375" style="336" customWidth="1"/>
    <col min="10003" max="10006" width="8.6640625" style="336" customWidth="1"/>
    <col min="10007" max="10238" width="9" style="336"/>
    <col min="10239" max="10239" width="3.6640625" style="336" customWidth="1"/>
    <col min="10240" max="10240" width="11.6640625" style="336" customWidth="1"/>
    <col min="10241" max="10256" width="7.6640625" style="336" customWidth="1"/>
    <col min="10257" max="10257" width="8.109375" style="336" customWidth="1"/>
    <col min="10258" max="10258" width="2.109375" style="336" customWidth="1"/>
    <col min="10259" max="10262" width="8.6640625" style="336" customWidth="1"/>
    <col min="10263" max="10494" width="9" style="336"/>
    <col min="10495" max="10495" width="3.6640625" style="336" customWidth="1"/>
    <col min="10496" max="10496" width="11.6640625" style="336" customWidth="1"/>
    <col min="10497" max="10512" width="7.6640625" style="336" customWidth="1"/>
    <col min="10513" max="10513" width="8.109375" style="336" customWidth="1"/>
    <col min="10514" max="10514" width="2.109375" style="336" customWidth="1"/>
    <col min="10515" max="10518" width="8.6640625" style="336" customWidth="1"/>
    <col min="10519" max="10750" width="9" style="336"/>
    <col min="10751" max="10751" width="3.6640625" style="336" customWidth="1"/>
    <col min="10752" max="10752" width="11.6640625" style="336" customWidth="1"/>
    <col min="10753" max="10768" width="7.6640625" style="336" customWidth="1"/>
    <col min="10769" max="10769" width="8.109375" style="336" customWidth="1"/>
    <col min="10770" max="10770" width="2.109375" style="336" customWidth="1"/>
    <col min="10771" max="10774" width="8.6640625" style="336" customWidth="1"/>
    <col min="10775" max="11006" width="9" style="336"/>
    <col min="11007" max="11007" width="3.6640625" style="336" customWidth="1"/>
    <col min="11008" max="11008" width="11.6640625" style="336" customWidth="1"/>
    <col min="11009" max="11024" width="7.6640625" style="336" customWidth="1"/>
    <col min="11025" max="11025" width="8.109375" style="336" customWidth="1"/>
    <col min="11026" max="11026" width="2.109375" style="336" customWidth="1"/>
    <col min="11027" max="11030" width="8.6640625" style="336" customWidth="1"/>
    <col min="11031" max="11262" width="9" style="336"/>
    <col min="11263" max="11263" width="3.6640625" style="336" customWidth="1"/>
    <col min="11264" max="11264" width="11.6640625" style="336" customWidth="1"/>
    <col min="11265" max="11280" width="7.6640625" style="336" customWidth="1"/>
    <col min="11281" max="11281" width="8.109375" style="336" customWidth="1"/>
    <col min="11282" max="11282" width="2.109375" style="336" customWidth="1"/>
    <col min="11283" max="11286" width="8.6640625" style="336" customWidth="1"/>
    <col min="11287" max="11518" width="9" style="336"/>
    <col min="11519" max="11519" width="3.6640625" style="336" customWidth="1"/>
    <col min="11520" max="11520" width="11.6640625" style="336" customWidth="1"/>
    <col min="11521" max="11536" width="7.6640625" style="336" customWidth="1"/>
    <col min="11537" max="11537" width="8.109375" style="336" customWidth="1"/>
    <col min="11538" max="11538" width="2.109375" style="336" customWidth="1"/>
    <col min="11539" max="11542" width="8.6640625" style="336" customWidth="1"/>
    <col min="11543" max="11774" width="9" style="336"/>
    <col min="11775" max="11775" width="3.6640625" style="336" customWidth="1"/>
    <col min="11776" max="11776" width="11.6640625" style="336" customWidth="1"/>
    <col min="11777" max="11792" width="7.6640625" style="336" customWidth="1"/>
    <col min="11793" max="11793" width="8.109375" style="336" customWidth="1"/>
    <col min="11794" max="11794" width="2.109375" style="336" customWidth="1"/>
    <col min="11795" max="11798" width="8.6640625" style="336" customWidth="1"/>
    <col min="11799" max="12030" width="9" style="336"/>
    <col min="12031" max="12031" width="3.6640625" style="336" customWidth="1"/>
    <col min="12032" max="12032" width="11.6640625" style="336" customWidth="1"/>
    <col min="12033" max="12048" width="7.6640625" style="336" customWidth="1"/>
    <col min="12049" max="12049" width="8.109375" style="336" customWidth="1"/>
    <col min="12050" max="12050" width="2.109375" style="336" customWidth="1"/>
    <col min="12051" max="12054" width="8.6640625" style="336" customWidth="1"/>
    <col min="12055" max="12286" width="9" style="336"/>
    <col min="12287" max="12287" width="3.6640625" style="336" customWidth="1"/>
    <col min="12288" max="12288" width="11.6640625" style="336" customWidth="1"/>
    <col min="12289" max="12304" width="7.6640625" style="336" customWidth="1"/>
    <col min="12305" max="12305" width="8.109375" style="336" customWidth="1"/>
    <col min="12306" max="12306" width="2.109375" style="336" customWidth="1"/>
    <col min="12307" max="12310" width="8.6640625" style="336" customWidth="1"/>
    <col min="12311" max="12542" width="9" style="336"/>
    <col min="12543" max="12543" width="3.6640625" style="336" customWidth="1"/>
    <col min="12544" max="12544" width="11.6640625" style="336" customWidth="1"/>
    <col min="12545" max="12560" width="7.6640625" style="336" customWidth="1"/>
    <col min="12561" max="12561" width="8.109375" style="336" customWidth="1"/>
    <col min="12562" max="12562" width="2.109375" style="336" customWidth="1"/>
    <col min="12563" max="12566" width="8.6640625" style="336" customWidth="1"/>
    <col min="12567" max="12798" width="9" style="336"/>
    <col min="12799" max="12799" width="3.6640625" style="336" customWidth="1"/>
    <col min="12800" max="12800" width="11.6640625" style="336" customWidth="1"/>
    <col min="12801" max="12816" width="7.6640625" style="336" customWidth="1"/>
    <col min="12817" max="12817" width="8.109375" style="336" customWidth="1"/>
    <col min="12818" max="12818" width="2.109375" style="336" customWidth="1"/>
    <col min="12819" max="12822" width="8.6640625" style="336" customWidth="1"/>
    <col min="12823" max="13054" width="9" style="336"/>
    <col min="13055" max="13055" width="3.6640625" style="336" customWidth="1"/>
    <col min="13056" max="13056" width="11.6640625" style="336" customWidth="1"/>
    <col min="13057" max="13072" width="7.6640625" style="336" customWidth="1"/>
    <col min="13073" max="13073" width="8.109375" style="336" customWidth="1"/>
    <col min="13074" max="13074" width="2.109375" style="336" customWidth="1"/>
    <col min="13075" max="13078" width="8.6640625" style="336" customWidth="1"/>
    <col min="13079" max="13310" width="9" style="336"/>
    <col min="13311" max="13311" width="3.6640625" style="336" customWidth="1"/>
    <col min="13312" max="13312" width="11.6640625" style="336" customWidth="1"/>
    <col min="13313" max="13328" width="7.6640625" style="336" customWidth="1"/>
    <col min="13329" max="13329" width="8.109375" style="336" customWidth="1"/>
    <col min="13330" max="13330" width="2.109375" style="336" customWidth="1"/>
    <col min="13331" max="13334" width="8.6640625" style="336" customWidth="1"/>
    <col min="13335" max="13566" width="9" style="336"/>
    <col min="13567" max="13567" width="3.6640625" style="336" customWidth="1"/>
    <col min="13568" max="13568" width="11.6640625" style="336" customWidth="1"/>
    <col min="13569" max="13584" width="7.6640625" style="336" customWidth="1"/>
    <col min="13585" max="13585" width="8.109375" style="336" customWidth="1"/>
    <col min="13586" max="13586" width="2.109375" style="336" customWidth="1"/>
    <col min="13587" max="13590" width="8.6640625" style="336" customWidth="1"/>
    <col min="13591" max="13822" width="9" style="336"/>
    <col min="13823" max="13823" width="3.6640625" style="336" customWidth="1"/>
    <col min="13824" max="13824" width="11.6640625" style="336" customWidth="1"/>
    <col min="13825" max="13840" width="7.6640625" style="336" customWidth="1"/>
    <col min="13841" max="13841" width="8.109375" style="336" customWidth="1"/>
    <col min="13842" max="13842" width="2.109375" style="336" customWidth="1"/>
    <col min="13843" max="13846" width="8.6640625" style="336" customWidth="1"/>
    <col min="13847" max="14078" width="9" style="336"/>
    <col min="14079" max="14079" width="3.6640625" style="336" customWidth="1"/>
    <col min="14080" max="14080" width="11.6640625" style="336" customWidth="1"/>
    <col min="14081" max="14096" width="7.6640625" style="336" customWidth="1"/>
    <col min="14097" max="14097" width="8.109375" style="336" customWidth="1"/>
    <col min="14098" max="14098" width="2.109375" style="336" customWidth="1"/>
    <col min="14099" max="14102" width="8.6640625" style="336" customWidth="1"/>
    <col min="14103" max="14334" width="9" style="336"/>
    <col min="14335" max="14335" width="3.6640625" style="336" customWidth="1"/>
    <col min="14336" max="14336" width="11.6640625" style="336" customWidth="1"/>
    <col min="14337" max="14352" width="7.6640625" style="336" customWidth="1"/>
    <col min="14353" max="14353" width="8.109375" style="336" customWidth="1"/>
    <col min="14354" max="14354" width="2.109375" style="336" customWidth="1"/>
    <col min="14355" max="14358" width="8.6640625" style="336" customWidth="1"/>
    <col min="14359" max="14590" width="9" style="336"/>
    <col min="14591" max="14591" width="3.6640625" style="336" customWidth="1"/>
    <col min="14592" max="14592" width="11.6640625" style="336" customWidth="1"/>
    <col min="14593" max="14608" width="7.6640625" style="336" customWidth="1"/>
    <col min="14609" max="14609" width="8.109375" style="336" customWidth="1"/>
    <col min="14610" max="14610" width="2.109375" style="336" customWidth="1"/>
    <col min="14611" max="14614" width="8.6640625" style="336" customWidth="1"/>
    <col min="14615" max="14846" width="9" style="336"/>
    <col min="14847" max="14847" width="3.6640625" style="336" customWidth="1"/>
    <col min="14848" max="14848" width="11.6640625" style="336" customWidth="1"/>
    <col min="14849" max="14864" width="7.6640625" style="336" customWidth="1"/>
    <col min="14865" max="14865" width="8.109375" style="336" customWidth="1"/>
    <col min="14866" max="14866" width="2.109375" style="336" customWidth="1"/>
    <col min="14867" max="14870" width="8.6640625" style="336" customWidth="1"/>
    <col min="14871" max="15102" width="9" style="336"/>
    <col min="15103" max="15103" width="3.6640625" style="336" customWidth="1"/>
    <col min="15104" max="15104" width="11.6640625" style="336" customWidth="1"/>
    <col min="15105" max="15120" width="7.6640625" style="336" customWidth="1"/>
    <col min="15121" max="15121" width="8.109375" style="336" customWidth="1"/>
    <col min="15122" max="15122" width="2.109375" style="336" customWidth="1"/>
    <col min="15123" max="15126" width="8.6640625" style="336" customWidth="1"/>
    <col min="15127" max="15358" width="9" style="336"/>
    <col min="15359" max="15359" width="3.6640625" style="336" customWidth="1"/>
    <col min="15360" max="15360" width="11.6640625" style="336" customWidth="1"/>
    <col min="15361" max="15376" width="7.6640625" style="336" customWidth="1"/>
    <col min="15377" max="15377" width="8.109375" style="336" customWidth="1"/>
    <col min="15378" max="15378" width="2.109375" style="336" customWidth="1"/>
    <col min="15379" max="15382" width="8.6640625" style="336" customWidth="1"/>
    <col min="15383" max="15614" width="9" style="336"/>
    <col min="15615" max="15615" width="3.6640625" style="336" customWidth="1"/>
    <col min="15616" max="15616" width="11.6640625" style="336" customWidth="1"/>
    <col min="15617" max="15632" width="7.6640625" style="336" customWidth="1"/>
    <col min="15633" max="15633" width="8.109375" style="336" customWidth="1"/>
    <col min="15634" max="15634" width="2.109375" style="336" customWidth="1"/>
    <col min="15635" max="15638" width="8.6640625" style="336" customWidth="1"/>
    <col min="15639" max="15870" width="9" style="336"/>
    <col min="15871" max="15871" width="3.6640625" style="336" customWidth="1"/>
    <col min="15872" max="15872" width="11.6640625" style="336" customWidth="1"/>
    <col min="15873" max="15888" width="7.6640625" style="336" customWidth="1"/>
    <col min="15889" max="15889" width="8.109375" style="336" customWidth="1"/>
    <col min="15890" max="15890" width="2.109375" style="336" customWidth="1"/>
    <col min="15891" max="15894" width="8.6640625" style="336" customWidth="1"/>
    <col min="15895" max="16126" width="9" style="336"/>
    <col min="16127" max="16127" width="3.6640625" style="336" customWidth="1"/>
    <col min="16128" max="16128" width="11.6640625" style="336" customWidth="1"/>
    <col min="16129" max="16144" width="7.6640625" style="336" customWidth="1"/>
    <col min="16145" max="16145" width="8.109375" style="336" customWidth="1"/>
    <col min="16146" max="16146" width="2.109375" style="336" customWidth="1"/>
    <col min="16147" max="16150" width="8.6640625" style="336" customWidth="1"/>
    <col min="16151" max="16384" width="9" style="336"/>
  </cols>
  <sheetData>
    <row r="1" spans="1:20" s="333" customFormat="1" ht="20.3" customHeight="1">
      <c r="A1" s="1143" t="s">
        <v>967</v>
      </c>
      <c r="B1" s="1143"/>
      <c r="C1" s="1143"/>
      <c r="D1" s="1143"/>
      <c r="E1" s="329"/>
      <c r="F1" s="329"/>
      <c r="G1" s="329"/>
      <c r="H1" s="329"/>
      <c r="I1" s="329"/>
      <c r="J1" s="329"/>
      <c r="K1" s="329"/>
      <c r="L1" s="329"/>
      <c r="M1" s="329"/>
      <c r="N1" s="329"/>
      <c r="O1" s="329"/>
      <c r="P1" s="329"/>
      <c r="Q1" s="329"/>
      <c r="R1" s="329"/>
      <c r="S1" s="329"/>
      <c r="T1" s="329"/>
    </row>
    <row r="2" spans="1:20" s="333" customFormat="1" ht="20.3" customHeight="1">
      <c r="A2" s="1234" t="s">
        <v>1862</v>
      </c>
      <c r="B2" s="1234"/>
      <c r="C2" s="1234"/>
      <c r="D2" s="1234"/>
      <c r="E2" s="1234"/>
      <c r="F2" s="1234"/>
      <c r="G2" s="331"/>
      <c r="H2" s="331"/>
      <c r="I2" s="331"/>
      <c r="J2" s="331"/>
      <c r="K2" s="331"/>
      <c r="L2" s="331"/>
      <c r="M2" s="331"/>
      <c r="N2" s="331"/>
      <c r="O2" s="1235" t="s">
        <v>1656</v>
      </c>
      <c r="P2" s="1235"/>
      <c r="Q2" s="1235"/>
      <c r="R2" s="1235"/>
      <c r="S2" s="1235"/>
      <c r="T2" s="1235"/>
    </row>
    <row r="3" spans="1:20" ht="20.3" customHeight="1">
      <c r="A3" s="334"/>
      <c r="B3" s="335" t="s">
        <v>968</v>
      </c>
      <c r="C3" s="1056" t="s">
        <v>1654</v>
      </c>
      <c r="D3" s="1054"/>
      <c r="E3" s="1054"/>
      <c r="F3" s="1054"/>
      <c r="G3" s="1054"/>
      <c r="H3" s="1055"/>
      <c r="I3" s="1056" t="s">
        <v>969</v>
      </c>
      <c r="J3" s="1054"/>
      <c r="K3" s="1054"/>
      <c r="L3" s="1054"/>
      <c r="M3" s="1054"/>
      <c r="N3" s="1055"/>
      <c r="O3" s="1056" t="s">
        <v>970</v>
      </c>
      <c r="P3" s="1054"/>
      <c r="Q3" s="1054"/>
      <c r="R3" s="1054"/>
      <c r="S3" s="1054"/>
      <c r="T3" s="1057"/>
    </row>
    <row r="4" spans="1:20" ht="20.3" customHeight="1">
      <c r="A4" s="337" t="s">
        <v>971</v>
      </c>
      <c r="B4" s="451" t="s">
        <v>972</v>
      </c>
      <c r="C4" s="338" t="s">
        <v>973</v>
      </c>
      <c r="D4" s="338" t="s">
        <v>974</v>
      </c>
      <c r="E4" s="338" t="s">
        <v>975</v>
      </c>
      <c r="F4" s="338" t="s">
        <v>976</v>
      </c>
      <c r="G4" s="1017" t="s">
        <v>95</v>
      </c>
      <c r="H4" s="1035"/>
      <c r="I4" s="297" t="s">
        <v>973</v>
      </c>
      <c r="J4" s="297" t="s">
        <v>974</v>
      </c>
      <c r="K4" s="297" t="s">
        <v>975</v>
      </c>
      <c r="L4" s="297" t="s">
        <v>976</v>
      </c>
      <c r="M4" s="1017" t="s">
        <v>95</v>
      </c>
      <c r="N4" s="1035"/>
      <c r="O4" s="297" t="s">
        <v>973</v>
      </c>
      <c r="P4" s="297" t="s">
        <v>974</v>
      </c>
      <c r="Q4" s="297" t="s">
        <v>975</v>
      </c>
      <c r="R4" s="297" t="s">
        <v>976</v>
      </c>
      <c r="S4" s="1017" t="s">
        <v>95</v>
      </c>
      <c r="T4" s="1042"/>
    </row>
    <row r="5" spans="1:20" ht="20.3" customHeight="1">
      <c r="A5" s="1217" t="s">
        <v>977</v>
      </c>
      <c r="B5" s="339" t="s">
        <v>978</v>
      </c>
      <c r="C5" s="508" t="s">
        <v>1324</v>
      </c>
      <c r="D5" s="508">
        <v>20</v>
      </c>
      <c r="E5" s="508" t="s">
        <v>1324</v>
      </c>
      <c r="F5" s="508" t="s">
        <v>1324</v>
      </c>
      <c r="G5" s="1226">
        <f>IF(SUM(C5:F5)=0,"－",SUM(C5:F5))</f>
        <v>20</v>
      </c>
      <c r="H5" s="1227"/>
      <c r="I5" s="508" t="s">
        <v>1324</v>
      </c>
      <c r="J5" s="508" t="s">
        <v>1324</v>
      </c>
      <c r="K5" s="508" t="s">
        <v>1324</v>
      </c>
      <c r="L5" s="508" t="s">
        <v>1655</v>
      </c>
      <c r="M5" s="1226" t="str">
        <f>IF(SUM(I5:L5)=0,"－",SUM(I5:L5))</f>
        <v>－</v>
      </c>
      <c r="N5" s="1227"/>
      <c r="O5" s="508" t="s">
        <v>1324</v>
      </c>
      <c r="P5" s="508">
        <v>20</v>
      </c>
      <c r="Q5" s="508" t="s">
        <v>1324</v>
      </c>
      <c r="R5" s="508" t="s">
        <v>1324</v>
      </c>
      <c r="S5" s="1220">
        <f>IF(SUM(O5:R5)=0,"－",SUM(O5:R5))</f>
        <v>20</v>
      </c>
      <c r="T5" s="1221"/>
    </row>
    <row r="6" spans="1:20" ht="20.3" customHeight="1">
      <c r="A6" s="1218"/>
      <c r="B6" s="339" t="s">
        <v>979</v>
      </c>
      <c r="C6" s="508" t="s">
        <v>1324</v>
      </c>
      <c r="D6" s="508">
        <v>9</v>
      </c>
      <c r="E6" s="508" t="s">
        <v>1324</v>
      </c>
      <c r="F6" s="508" t="s">
        <v>1324</v>
      </c>
      <c r="G6" s="1226">
        <f>IF(SUM(C6:F6)=0,"－",SUM(C6:F6))</f>
        <v>9</v>
      </c>
      <c r="H6" s="1227"/>
      <c r="I6" s="508" t="s">
        <v>1324</v>
      </c>
      <c r="J6" s="508" t="s">
        <v>1324</v>
      </c>
      <c r="K6" s="508" t="s">
        <v>1324</v>
      </c>
      <c r="L6" s="508" t="s">
        <v>1324</v>
      </c>
      <c r="M6" s="1226" t="str">
        <f>IF(SUM(I6:L6)=0,"－",SUM(I6:L6))</f>
        <v>－</v>
      </c>
      <c r="N6" s="1227"/>
      <c r="O6" s="508" t="s">
        <v>1324</v>
      </c>
      <c r="P6" s="508">
        <v>2</v>
      </c>
      <c r="Q6" s="508" t="s">
        <v>1324</v>
      </c>
      <c r="R6" s="508" t="s">
        <v>1324</v>
      </c>
      <c r="S6" s="1220">
        <f>IF(SUM(O6:R6)=0,"－",SUM(O6:R6))</f>
        <v>2</v>
      </c>
      <c r="T6" s="1221"/>
    </row>
    <row r="7" spans="1:20" ht="20.3" customHeight="1">
      <c r="A7" s="1218"/>
      <c r="B7" s="339" t="s">
        <v>980</v>
      </c>
      <c r="C7" s="508" t="s">
        <v>1324</v>
      </c>
      <c r="D7" s="508" t="s">
        <v>1324</v>
      </c>
      <c r="E7" s="508" t="s">
        <v>1324</v>
      </c>
      <c r="F7" s="508" t="s">
        <v>1324</v>
      </c>
      <c r="G7" s="1226" t="str">
        <f>IF(SUM(C7:F7)=0,"－",SUM(C7:F7))</f>
        <v>－</v>
      </c>
      <c r="H7" s="1227"/>
      <c r="I7" s="508" t="s">
        <v>1324</v>
      </c>
      <c r="J7" s="508" t="s">
        <v>1324</v>
      </c>
      <c r="K7" s="508" t="s">
        <v>1324</v>
      </c>
      <c r="L7" s="508" t="s">
        <v>1324</v>
      </c>
      <c r="M7" s="1226" t="str">
        <f>IF(SUM(I7:L7)=0,"－",SUM(I7:L7))</f>
        <v>－</v>
      </c>
      <c r="N7" s="1227"/>
      <c r="O7" s="508" t="s">
        <v>1324</v>
      </c>
      <c r="P7" s="508" t="s">
        <v>1324</v>
      </c>
      <c r="Q7" s="508" t="s">
        <v>1324</v>
      </c>
      <c r="R7" s="508" t="s">
        <v>1324</v>
      </c>
      <c r="S7" s="1220" t="str">
        <f>IF(SUM(O7:R7)=0,"－",SUM(O7:R7))</f>
        <v>－</v>
      </c>
      <c r="T7" s="1221"/>
    </row>
    <row r="8" spans="1:20" ht="20.3" customHeight="1">
      <c r="A8" s="1218"/>
      <c r="B8" s="339" t="s">
        <v>981</v>
      </c>
      <c r="C8" s="508" t="s">
        <v>1324</v>
      </c>
      <c r="D8" s="508" t="s">
        <v>1324</v>
      </c>
      <c r="E8" s="508" t="s">
        <v>1324</v>
      </c>
      <c r="F8" s="508" t="s">
        <v>1324</v>
      </c>
      <c r="G8" s="1226" t="str">
        <f>IF(SUM(C8:F8)=0,"－",SUM(C8:F8))</f>
        <v>－</v>
      </c>
      <c r="H8" s="1227"/>
      <c r="I8" s="508" t="s">
        <v>1324</v>
      </c>
      <c r="J8" s="508" t="s">
        <v>1324</v>
      </c>
      <c r="K8" s="508" t="s">
        <v>1324</v>
      </c>
      <c r="L8" s="508" t="s">
        <v>1324</v>
      </c>
      <c r="M8" s="1226" t="str">
        <f>IF(SUM(I8:L8)=0,"－",SUM(I8:L8))</f>
        <v>－</v>
      </c>
      <c r="N8" s="1227"/>
      <c r="O8" s="508" t="s">
        <v>1324</v>
      </c>
      <c r="P8" s="508" t="s">
        <v>1324</v>
      </c>
      <c r="Q8" s="508" t="s">
        <v>1324</v>
      </c>
      <c r="R8" s="508" t="s">
        <v>1324</v>
      </c>
      <c r="S8" s="1220" t="str">
        <f>IF(SUM(O8:R8)=0,"－",SUM(O8:R8))</f>
        <v>－</v>
      </c>
      <c r="T8" s="1221"/>
    </row>
    <row r="9" spans="1:20" ht="20.3" customHeight="1">
      <c r="A9" s="1219"/>
      <c r="B9" s="339" t="s">
        <v>95</v>
      </c>
      <c r="C9" s="508" t="str">
        <f>IF(SUM(C5:C8)=0,"－",SUM(C5:C8))</f>
        <v>－</v>
      </c>
      <c r="D9" s="508">
        <f>IF(SUM(D5:D8)=0,"－",SUM(D5:D8))</f>
        <v>29</v>
      </c>
      <c r="E9" s="508" t="str">
        <f>IF(SUM(E5:E8)=0,"－",SUM(E5:E8))</f>
        <v>－</v>
      </c>
      <c r="F9" s="508" t="str">
        <f>IF(SUM(F5:F8)=0,"－",SUM(F5:F8))</f>
        <v>－</v>
      </c>
      <c r="G9" s="1226">
        <f>IF(SUM(G5:G8)=0,"－",SUM(G5:G8))</f>
        <v>29</v>
      </c>
      <c r="H9" s="1227" t="str">
        <f t="shared" ref="H9:T9" si="0">IF(SUM(H5:H8)=0,"－",SUM(H5:H8))</f>
        <v>－</v>
      </c>
      <c r="I9" s="508" t="str">
        <f>IF(SUM(I5:I8)=0,"－",SUM(I5:I8))</f>
        <v>－</v>
      </c>
      <c r="J9" s="508" t="str">
        <f>IF(SUM(J5:J8)=0,"－",SUM(J5:J8))</f>
        <v>－</v>
      </c>
      <c r="K9" s="508" t="str">
        <f>IF(SUM(K5:K8)=0,"－",SUM(K5:K8))</f>
        <v>－</v>
      </c>
      <c r="L9" s="508" t="str">
        <f>IF(SUM(L5:L8)=0,"－",SUM(L5:L8))</f>
        <v>－</v>
      </c>
      <c r="M9" s="1226" t="str">
        <f>IF(SUM(M5:M8)=0,"－",SUM(M5:M8))</f>
        <v>－</v>
      </c>
      <c r="N9" s="1227" t="str">
        <f t="shared" si="0"/>
        <v>－</v>
      </c>
      <c r="O9" s="508" t="str">
        <f>IF(SUM(O5:O8)=0,"－",SUM(O5:O8))</f>
        <v>－</v>
      </c>
      <c r="P9" s="508">
        <f>IF(SUM(P5:P8)=0,"－",SUM(P5:P8))</f>
        <v>22</v>
      </c>
      <c r="Q9" s="508" t="str">
        <f>IF(SUM(Q5:Q8)=0,"－",SUM(Q5:Q8))</f>
        <v>－</v>
      </c>
      <c r="R9" s="508" t="str">
        <f>IF(SUM(R5:R8)=0,"－",SUM(R5:R8))</f>
        <v>－</v>
      </c>
      <c r="S9" s="1220">
        <f>IF(SUM(S5:S8)=0,"－",SUM(S5:S8))</f>
        <v>22</v>
      </c>
      <c r="T9" s="1221" t="str">
        <f t="shared" si="0"/>
        <v>－</v>
      </c>
    </row>
    <row r="10" spans="1:20" ht="20.3" customHeight="1">
      <c r="A10" s="1217" t="s">
        <v>982</v>
      </c>
      <c r="B10" s="339" t="s">
        <v>978</v>
      </c>
      <c r="C10" s="508" t="s">
        <v>1324</v>
      </c>
      <c r="D10" s="508">
        <v>97</v>
      </c>
      <c r="E10" s="508" t="s">
        <v>1324</v>
      </c>
      <c r="F10" s="508" t="s">
        <v>1324</v>
      </c>
      <c r="G10" s="1226">
        <f>IF(SUM(C10:F10)=0,"－",SUM(C10:F10))</f>
        <v>97</v>
      </c>
      <c r="H10" s="1227"/>
      <c r="I10" s="508" t="s">
        <v>1324</v>
      </c>
      <c r="J10" s="508" t="s">
        <v>1324</v>
      </c>
      <c r="K10" s="508" t="s">
        <v>1324</v>
      </c>
      <c r="L10" s="508" t="s">
        <v>1324</v>
      </c>
      <c r="M10" s="1226" t="str">
        <f>IF(SUM(I10:L10)=0,"－",SUM(I10:L10))</f>
        <v>－</v>
      </c>
      <c r="N10" s="1227"/>
      <c r="O10" s="508" t="s">
        <v>1324</v>
      </c>
      <c r="P10" s="508" t="s">
        <v>1324</v>
      </c>
      <c r="Q10" s="508" t="s">
        <v>1324</v>
      </c>
      <c r="R10" s="508" t="s">
        <v>1324</v>
      </c>
      <c r="S10" s="1220" t="str">
        <f>IF(SUM(O10:R10)=0,"－",SUM(O10:R10))</f>
        <v>－</v>
      </c>
      <c r="T10" s="1221"/>
    </row>
    <row r="11" spans="1:20" ht="20.3" customHeight="1">
      <c r="A11" s="1218"/>
      <c r="B11" s="339" t="s">
        <v>979</v>
      </c>
      <c r="C11" s="508" t="s">
        <v>1324</v>
      </c>
      <c r="D11" s="508">
        <v>256</v>
      </c>
      <c r="E11" s="508" t="s">
        <v>1324</v>
      </c>
      <c r="F11" s="508" t="s">
        <v>1324</v>
      </c>
      <c r="G11" s="1226">
        <f>IF(SUM(C11:F11)=0,"－",SUM(C11:F11))</f>
        <v>256</v>
      </c>
      <c r="H11" s="1227"/>
      <c r="I11" s="508" t="s">
        <v>1324</v>
      </c>
      <c r="J11" s="508" t="s">
        <v>1324</v>
      </c>
      <c r="K11" s="508" t="s">
        <v>1324</v>
      </c>
      <c r="L11" s="508" t="s">
        <v>1324</v>
      </c>
      <c r="M11" s="1226" t="str">
        <f>IF(SUM(I11:L11)=0,"－",SUM(I11:L11))</f>
        <v>－</v>
      </c>
      <c r="N11" s="1227"/>
      <c r="O11" s="508" t="s">
        <v>1324</v>
      </c>
      <c r="P11" s="508" t="s">
        <v>1324</v>
      </c>
      <c r="Q11" s="508" t="s">
        <v>1324</v>
      </c>
      <c r="R11" s="508" t="s">
        <v>1324</v>
      </c>
      <c r="S11" s="1220" t="str">
        <f>IF(SUM(O11:R11)=0,"－",SUM(O11:R11))</f>
        <v>－</v>
      </c>
      <c r="T11" s="1221"/>
    </row>
    <row r="12" spans="1:20" ht="20.3" customHeight="1">
      <c r="A12" s="1218"/>
      <c r="B12" s="339" t="s">
        <v>980</v>
      </c>
      <c r="C12" s="508" t="s">
        <v>1324</v>
      </c>
      <c r="D12" s="508" t="s">
        <v>1324</v>
      </c>
      <c r="E12" s="508" t="s">
        <v>1324</v>
      </c>
      <c r="F12" s="508" t="s">
        <v>1324</v>
      </c>
      <c r="G12" s="1226" t="str">
        <f>IF(SUM(C12:F12)=0,"－",SUM(C12:F12))</f>
        <v>－</v>
      </c>
      <c r="H12" s="1227"/>
      <c r="I12" s="508" t="s">
        <v>1324</v>
      </c>
      <c r="J12" s="508" t="s">
        <v>1324</v>
      </c>
      <c r="K12" s="508" t="s">
        <v>1324</v>
      </c>
      <c r="L12" s="508" t="s">
        <v>1324</v>
      </c>
      <c r="M12" s="1226" t="str">
        <f>IF(SUM(I12:L12)=0,"－",SUM(I12:L12))</f>
        <v>－</v>
      </c>
      <c r="N12" s="1227"/>
      <c r="O12" s="508" t="s">
        <v>1324</v>
      </c>
      <c r="P12" s="508" t="s">
        <v>1324</v>
      </c>
      <c r="Q12" s="508" t="s">
        <v>1324</v>
      </c>
      <c r="R12" s="508" t="s">
        <v>1324</v>
      </c>
      <c r="S12" s="1220" t="str">
        <f>IF(SUM(O12:R12)=0,"－",SUM(O12:R12))</f>
        <v>－</v>
      </c>
      <c r="T12" s="1221"/>
    </row>
    <row r="13" spans="1:20" ht="20.3" customHeight="1">
      <c r="A13" s="1218"/>
      <c r="B13" s="339" t="s">
        <v>981</v>
      </c>
      <c r="C13" s="508" t="s">
        <v>1324</v>
      </c>
      <c r="D13" s="508" t="s">
        <v>1324</v>
      </c>
      <c r="E13" s="508" t="s">
        <v>1324</v>
      </c>
      <c r="F13" s="508" t="s">
        <v>1324</v>
      </c>
      <c r="G13" s="1226" t="str">
        <f>IF(SUM(C13:F13)=0,"－",SUM(C13:F13))</f>
        <v>－</v>
      </c>
      <c r="H13" s="1227"/>
      <c r="I13" s="508" t="s">
        <v>1324</v>
      </c>
      <c r="J13" s="508" t="s">
        <v>1324</v>
      </c>
      <c r="K13" s="508" t="s">
        <v>1324</v>
      </c>
      <c r="L13" s="508" t="s">
        <v>1324</v>
      </c>
      <c r="M13" s="1226" t="str">
        <f>IF(SUM(I13:L13)=0,"－",SUM(I13:L13))</f>
        <v>－</v>
      </c>
      <c r="N13" s="1227"/>
      <c r="O13" s="508" t="s">
        <v>1324</v>
      </c>
      <c r="P13" s="508" t="s">
        <v>1324</v>
      </c>
      <c r="Q13" s="508" t="s">
        <v>1324</v>
      </c>
      <c r="R13" s="508" t="s">
        <v>1324</v>
      </c>
      <c r="S13" s="1220" t="str">
        <f>IF(SUM(O13:R13)=0,"－",SUM(O13:R13))</f>
        <v>－</v>
      </c>
      <c r="T13" s="1221"/>
    </row>
    <row r="14" spans="1:20" ht="20.3" customHeight="1">
      <c r="A14" s="1219"/>
      <c r="B14" s="339" t="s">
        <v>95</v>
      </c>
      <c r="C14" s="508" t="str">
        <f>IF(SUM(C10:C13)=0,"－",SUM(C10:C13))</f>
        <v>－</v>
      </c>
      <c r="D14" s="508">
        <f>IF(SUM(D10:D13)=0,"－",SUM(D10:D13))</f>
        <v>353</v>
      </c>
      <c r="E14" s="508" t="str">
        <f>IF(SUM(E10:E13)=0,"－",SUM(E10:E13))</f>
        <v>－</v>
      </c>
      <c r="F14" s="508" t="str">
        <f>IF(SUM(F10:F13)=0,"－",SUM(F10:F13))</f>
        <v>－</v>
      </c>
      <c r="G14" s="1226">
        <f>IF(SUM(G10:G13)=0,"－",SUM(G10:G13))</f>
        <v>353</v>
      </c>
      <c r="H14" s="1227" t="str">
        <f t="shared" ref="H14:T14" si="1">IF(SUM(H10:H13)=0,"－",SUM(H10:H13))</f>
        <v>－</v>
      </c>
      <c r="I14" s="508" t="str">
        <f>IF(SUM(I10:I13)=0,"－",SUM(I10:I13))</f>
        <v>－</v>
      </c>
      <c r="J14" s="508" t="str">
        <f>IF(SUM(J10:J13)=0,"－",SUM(J10:J13))</f>
        <v>－</v>
      </c>
      <c r="K14" s="508" t="str">
        <f>IF(SUM(K10:K13)=0,"－",SUM(K10:K13))</f>
        <v>－</v>
      </c>
      <c r="L14" s="508" t="str">
        <f>IF(SUM(L10:L13)=0,"－",SUM(L10:L13))</f>
        <v>－</v>
      </c>
      <c r="M14" s="1226" t="str">
        <f>IF(SUM(M10:M13)=0,"－",SUM(M10:M13))</f>
        <v>－</v>
      </c>
      <c r="N14" s="1227" t="str">
        <f t="shared" si="1"/>
        <v>－</v>
      </c>
      <c r="O14" s="508" t="str">
        <f>IF(SUM(O10:O13)=0,"－",SUM(O10:O13))</f>
        <v>－</v>
      </c>
      <c r="P14" s="508" t="str">
        <f>IF(SUM(P10:P13)=0,"－",SUM(P10:P13))</f>
        <v>－</v>
      </c>
      <c r="Q14" s="508" t="str">
        <f>IF(SUM(Q10:Q13)=0,"－",SUM(Q10:Q13))</f>
        <v>－</v>
      </c>
      <c r="R14" s="508" t="str">
        <f>IF(SUM(R10:R13)=0,"－",SUM(R10:R13))</f>
        <v>－</v>
      </c>
      <c r="S14" s="1220" t="str">
        <f>IF(SUM(S10:S13)=0,"－",SUM(S10:S13))</f>
        <v>－</v>
      </c>
      <c r="T14" s="1221" t="str">
        <f t="shared" si="1"/>
        <v>－</v>
      </c>
    </row>
    <row r="15" spans="1:20" ht="20.3" customHeight="1" thickBot="1">
      <c r="A15" s="1228" t="s">
        <v>983</v>
      </c>
      <c r="B15" s="1229"/>
      <c r="C15" s="509" t="str">
        <f>IF(SUM(C5:C8)+SUM(C10:C13)=0,"－",SUM(C5:C8)+SUM(C10:C13))</f>
        <v>－</v>
      </c>
      <c r="D15" s="509">
        <f>IF(SUM(D5:D8)+SUM(D10:D13)=0,"－",SUM(D5:D8)+SUM(D10:D13))</f>
        <v>382</v>
      </c>
      <c r="E15" s="509" t="str">
        <f>IF(SUM(E5:E8)+SUM(E10:E13)=0,"－",SUM(E5:E8)+SUM(E10:E13))</f>
        <v>－</v>
      </c>
      <c r="F15" s="509" t="str">
        <f>IF(SUM(F5:F8)+SUM(F10:F13)=0,"－",SUM(F5:F8)+SUM(F10:F13))</f>
        <v>－</v>
      </c>
      <c r="G15" s="1230">
        <f>IF(SUM(G5:G8)+SUM(G10:G13)=0,"－",SUM(G5:G8)+SUM(G10:G13))</f>
        <v>382</v>
      </c>
      <c r="H15" s="1231" t="str">
        <f t="shared" ref="H15:T15" si="2">IF(SUM(H5:H8)+SUM(H10:H13)=0,"－",SUM(H5:H8)+SUM(H10:H13))</f>
        <v>－</v>
      </c>
      <c r="I15" s="510" t="str">
        <f>IF(SUM(I5:I8)+SUM(I10:I13)=0,"－",SUM(I5:I8)+SUM(I10:I13))</f>
        <v>－</v>
      </c>
      <c r="J15" s="510" t="str">
        <f>IF(SUM(J5:J8)+SUM(J10:J13)=0,"－",SUM(J5:J8)+SUM(J10:J13))</f>
        <v>－</v>
      </c>
      <c r="K15" s="510" t="str">
        <f>IF(SUM(K5:K8)+SUM(K10:K13)=0,"－",SUM(K5:K8)+SUM(K10:K13))</f>
        <v>－</v>
      </c>
      <c r="L15" s="510" t="str">
        <f>IF(SUM(L5:L8)+SUM(L10:L13)=0,"－",SUM(L5:L8)+SUM(L10:L13))</f>
        <v>－</v>
      </c>
      <c r="M15" s="1230" t="str">
        <f>IF(SUM(M5:M8)+SUM(M10:M13)=0,"－",SUM(M5:M8)+SUM(M10:M13))</f>
        <v>－</v>
      </c>
      <c r="N15" s="1231" t="str">
        <f t="shared" si="2"/>
        <v>－</v>
      </c>
      <c r="O15" s="510" t="str">
        <f>IF(SUM(O5:O8)+SUM(O10:O13)=0,"－",SUM(O5:O8)+SUM(O10:O13))</f>
        <v>－</v>
      </c>
      <c r="P15" s="509">
        <f>IF(SUM(P5:P8)+SUM(P10:P13)=0,"－",SUM(P5:P8)+SUM(P10:P13))</f>
        <v>22</v>
      </c>
      <c r="Q15" s="510" t="str">
        <f>IF(SUM(Q5:Q8)+SUM(Q10:Q13)=0,"－",SUM(Q5:Q8)+SUM(Q10:Q13))</f>
        <v>－</v>
      </c>
      <c r="R15" s="510" t="str">
        <f>IF(SUM(R5:R8)+SUM(R10:R13)=0,"－",SUM(R5:R8)+SUM(R10:R13))</f>
        <v>－</v>
      </c>
      <c r="S15" s="1232">
        <f>IF(SUM(S5:S8)+SUM(S10:S13)=0,"－",SUM(S5:S8)+SUM(S10:S13))</f>
        <v>22</v>
      </c>
      <c r="T15" s="1233" t="str">
        <f t="shared" si="2"/>
        <v>－</v>
      </c>
    </row>
    <row r="16" spans="1:20" ht="20.3" customHeight="1" thickTop="1">
      <c r="A16" s="340"/>
      <c r="B16" s="341" t="s">
        <v>968</v>
      </c>
      <c r="C16" s="1222" t="s">
        <v>1678</v>
      </c>
      <c r="D16" s="1223"/>
      <c r="E16" s="1223"/>
      <c r="F16" s="1223"/>
      <c r="G16" s="1223"/>
      <c r="H16" s="1224"/>
      <c r="I16" s="1222" t="s">
        <v>984</v>
      </c>
      <c r="J16" s="1223"/>
      <c r="K16" s="1223"/>
      <c r="L16" s="1223"/>
      <c r="M16" s="1224"/>
      <c r="N16" s="1222" t="s">
        <v>869</v>
      </c>
      <c r="O16" s="1223"/>
      <c r="P16" s="1223"/>
      <c r="Q16" s="1223"/>
      <c r="R16" s="1223"/>
      <c r="S16" s="1223"/>
      <c r="T16" s="1225"/>
    </row>
    <row r="17" spans="1:20" ht="20.3" customHeight="1">
      <c r="A17" s="337" t="s">
        <v>971</v>
      </c>
      <c r="B17" s="451" t="s">
        <v>972</v>
      </c>
      <c r="C17" s="297" t="s">
        <v>973</v>
      </c>
      <c r="D17" s="297" t="s">
        <v>974</v>
      </c>
      <c r="E17" s="297" t="s">
        <v>975</v>
      </c>
      <c r="F17" s="297" t="s">
        <v>976</v>
      </c>
      <c r="G17" s="312" t="s">
        <v>985</v>
      </c>
      <c r="H17" s="297" t="s">
        <v>95</v>
      </c>
      <c r="I17" s="297" t="s">
        <v>973</v>
      </c>
      <c r="J17" s="297" t="s">
        <v>974</v>
      </c>
      <c r="K17" s="297" t="s">
        <v>975</v>
      </c>
      <c r="L17" s="297" t="s">
        <v>976</v>
      </c>
      <c r="M17" s="297" t="s">
        <v>95</v>
      </c>
      <c r="N17" s="297" t="s">
        <v>973</v>
      </c>
      <c r="O17" s="297" t="s">
        <v>974</v>
      </c>
      <c r="P17" s="297" t="s">
        <v>975</v>
      </c>
      <c r="Q17" s="297" t="s">
        <v>976</v>
      </c>
      <c r="R17" s="312" t="s">
        <v>985</v>
      </c>
      <c r="S17" s="1017" t="s">
        <v>95</v>
      </c>
      <c r="T17" s="1042"/>
    </row>
    <row r="18" spans="1:20" ht="20.3" customHeight="1">
      <c r="A18" s="1217" t="s">
        <v>977</v>
      </c>
      <c r="B18" s="339" t="s">
        <v>978</v>
      </c>
      <c r="C18" s="516" t="s">
        <v>1653</v>
      </c>
      <c r="D18" s="508" t="s">
        <v>1324</v>
      </c>
      <c r="E18" s="508" t="s">
        <v>1324</v>
      </c>
      <c r="F18" s="508" t="s">
        <v>1324</v>
      </c>
      <c r="G18" s="508" t="s">
        <v>1324</v>
      </c>
      <c r="H18" s="508" t="str">
        <f>IF(SUM(C18:G18)=0,"－",SUM(C18:G18))</f>
        <v>－</v>
      </c>
      <c r="I18" s="508" t="s">
        <v>1324</v>
      </c>
      <c r="J18" s="508" t="s">
        <v>1324</v>
      </c>
      <c r="K18" s="508" t="s">
        <v>1324</v>
      </c>
      <c r="L18" s="508" t="s">
        <v>1324</v>
      </c>
      <c r="M18" s="508" t="str">
        <f>IF(SUM(H18:L18)=0,"－",SUM(H18:L18))</f>
        <v>－</v>
      </c>
      <c r="N18" s="508" t="s">
        <v>1324</v>
      </c>
      <c r="O18" s="508">
        <v>40</v>
      </c>
      <c r="P18" s="508" t="s">
        <v>1324</v>
      </c>
      <c r="Q18" s="508" t="s">
        <v>1324</v>
      </c>
      <c r="R18" s="508" t="s">
        <v>1324</v>
      </c>
      <c r="S18" s="1220">
        <f t="shared" ref="S18:S27" si="3">IF(SUM(N18:R18)=0,"－",SUM(N18:R18))</f>
        <v>40</v>
      </c>
      <c r="T18" s="1221">
        <f t="shared" ref="T18:T27" si="4">IF(SUM(O18:S18)=0,"－",SUM(O18:S18))</f>
        <v>80</v>
      </c>
    </row>
    <row r="19" spans="1:20" ht="20.3" customHeight="1">
      <c r="A19" s="1218"/>
      <c r="B19" s="339" t="s">
        <v>979</v>
      </c>
      <c r="C19" s="508" t="s">
        <v>1324</v>
      </c>
      <c r="D19" s="508" t="s">
        <v>1324</v>
      </c>
      <c r="E19" s="508" t="s">
        <v>1324</v>
      </c>
      <c r="F19" s="508" t="s">
        <v>1324</v>
      </c>
      <c r="G19" s="508" t="s">
        <v>1324</v>
      </c>
      <c r="H19" s="508" t="str">
        <f>IF(SUM(C19:G19)=0,"－",SUM(C19:G19))</f>
        <v>－</v>
      </c>
      <c r="I19" s="508" t="s">
        <v>1324</v>
      </c>
      <c r="J19" s="508" t="s">
        <v>1324</v>
      </c>
      <c r="K19" s="508" t="s">
        <v>1324</v>
      </c>
      <c r="L19" s="508" t="s">
        <v>1324</v>
      </c>
      <c r="M19" s="508" t="str">
        <f>IF(SUM(H19:L19)=0,"－",SUM(H19:L19))</f>
        <v>－</v>
      </c>
      <c r="N19" s="508" t="s">
        <v>1324</v>
      </c>
      <c r="O19" s="508">
        <v>11</v>
      </c>
      <c r="P19" s="508" t="s">
        <v>1324</v>
      </c>
      <c r="Q19" s="508" t="s">
        <v>1324</v>
      </c>
      <c r="R19" s="508" t="s">
        <v>1324</v>
      </c>
      <c r="S19" s="1220">
        <f t="shared" si="3"/>
        <v>11</v>
      </c>
      <c r="T19" s="1221">
        <f t="shared" si="4"/>
        <v>22</v>
      </c>
    </row>
    <row r="20" spans="1:20" ht="20.3" customHeight="1">
      <c r="A20" s="1218"/>
      <c r="B20" s="339" t="s">
        <v>980</v>
      </c>
      <c r="C20" s="508" t="s">
        <v>1324</v>
      </c>
      <c r="D20" s="508" t="s">
        <v>1324</v>
      </c>
      <c r="E20" s="508" t="s">
        <v>1324</v>
      </c>
      <c r="F20" s="508" t="s">
        <v>1324</v>
      </c>
      <c r="G20" s="508" t="s">
        <v>1324</v>
      </c>
      <c r="H20" s="508" t="str">
        <f>IF(SUM(C20:G20)=0,"－",SUM(C20:G20))</f>
        <v>－</v>
      </c>
      <c r="I20" s="508" t="s">
        <v>1324</v>
      </c>
      <c r="J20" s="508" t="s">
        <v>1324</v>
      </c>
      <c r="K20" s="508" t="s">
        <v>1324</v>
      </c>
      <c r="L20" s="508" t="s">
        <v>1324</v>
      </c>
      <c r="M20" s="508" t="str">
        <f>IF(SUM(H20:L20)=0,"－",SUM(H20:L20))</f>
        <v>－</v>
      </c>
      <c r="N20" s="508" t="s">
        <v>1324</v>
      </c>
      <c r="O20" s="508" t="s">
        <v>1324</v>
      </c>
      <c r="P20" s="508" t="s">
        <v>1324</v>
      </c>
      <c r="Q20" s="508" t="s">
        <v>1324</v>
      </c>
      <c r="R20" s="508" t="s">
        <v>1324</v>
      </c>
      <c r="S20" s="1220" t="str">
        <f t="shared" si="3"/>
        <v>－</v>
      </c>
      <c r="T20" s="1221" t="str">
        <f t="shared" si="4"/>
        <v>－</v>
      </c>
    </row>
    <row r="21" spans="1:20" ht="20.3" customHeight="1">
      <c r="A21" s="1218"/>
      <c r="B21" s="339" t="s">
        <v>981</v>
      </c>
      <c r="C21" s="508" t="s">
        <v>1324</v>
      </c>
      <c r="D21" s="508" t="s">
        <v>1324</v>
      </c>
      <c r="E21" s="508" t="s">
        <v>1324</v>
      </c>
      <c r="F21" s="508" t="s">
        <v>1324</v>
      </c>
      <c r="G21" s="508" t="s">
        <v>1324</v>
      </c>
      <c r="H21" s="508" t="str">
        <f>IF(SUM(C21:G21)=0,"－",SUM(C21:G21))</f>
        <v>－</v>
      </c>
      <c r="I21" s="508" t="s">
        <v>1324</v>
      </c>
      <c r="J21" s="508" t="s">
        <v>1324</v>
      </c>
      <c r="K21" s="508" t="s">
        <v>1324</v>
      </c>
      <c r="L21" s="508" t="s">
        <v>1324</v>
      </c>
      <c r="M21" s="508" t="str">
        <f>IF(SUM(H21:L21)=0,"－",SUM(H21:L21))</f>
        <v>－</v>
      </c>
      <c r="N21" s="508" t="s">
        <v>1324</v>
      </c>
      <c r="O21" s="508" t="s">
        <v>1324</v>
      </c>
      <c r="P21" s="508" t="s">
        <v>1324</v>
      </c>
      <c r="Q21" s="508" t="s">
        <v>1324</v>
      </c>
      <c r="R21" s="508" t="s">
        <v>1324</v>
      </c>
      <c r="S21" s="1220" t="str">
        <f t="shared" si="3"/>
        <v>－</v>
      </c>
      <c r="T21" s="1221" t="str">
        <f t="shared" si="4"/>
        <v>－</v>
      </c>
    </row>
    <row r="22" spans="1:20" ht="20.3" customHeight="1">
      <c r="A22" s="1219"/>
      <c r="B22" s="339" t="s">
        <v>95</v>
      </c>
      <c r="C22" s="508" t="str">
        <f t="shared" ref="C22:R22" si="5">IF(SUM(C18:C21)=0,"－",SUM(C18:C21))</f>
        <v>－</v>
      </c>
      <c r="D22" s="508" t="str">
        <f t="shared" si="5"/>
        <v>－</v>
      </c>
      <c r="E22" s="508" t="str">
        <f t="shared" si="5"/>
        <v>－</v>
      </c>
      <c r="F22" s="508" t="str">
        <f t="shared" si="5"/>
        <v>－</v>
      </c>
      <c r="G22" s="508" t="str">
        <f t="shared" si="5"/>
        <v>－</v>
      </c>
      <c r="H22" s="508" t="str">
        <f t="shared" si="5"/>
        <v>－</v>
      </c>
      <c r="I22" s="508" t="str">
        <f t="shared" si="5"/>
        <v>－</v>
      </c>
      <c r="J22" s="508" t="str">
        <f t="shared" si="5"/>
        <v>－</v>
      </c>
      <c r="K22" s="508" t="str">
        <f t="shared" si="5"/>
        <v>－</v>
      </c>
      <c r="L22" s="508" t="str">
        <f t="shared" si="5"/>
        <v>－</v>
      </c>
      <c r="M22" s="508" t="str">
        <f t="shared" si="5"/>
        <v>－</v>
      </c>
      <c r="N22" s="508" t="str">
        <f t="shared" si="5"/>
        <v>－</v>
      </c>
      <c r="O22" s="511">
        <f t="shared" si="5"/>
        <v>51</v>
      </c>
      <c r="P22" s="508" t="str">
        <f t="shared" si="5"/>
        <v>－</v>
      </c>
      <c r="Q22" s="508" t="str">
        <f t="shared" si="5"/>
        <v>－</v>
      </c>
      <c r="R22" s="508" t="str">
        <f t="shared" si="5"/>
        <v>－</v>
      </c>
      <c r="S22" s="1220">
        <f t="shared" si="3"/>
        <v>51</v>
      </c>
      <c r="T22" s="1221">
        <f t="shared" si="4"/>
        <v>102</v>
      </c>
    </row>
    <row r="23" spans="1:20" ht="20.3" customHeight="1">
      <c r="A23" s="1217" t="s">
        <v>982</v>
      </c>
      <c r="B23" s="339" t="s">
        <v>978</v>
      </c>
      <c r="C23" s="508" t="s">
        <v>1324</v>
      </c>
      <c r="D23" s="508" t="s">
        <v>1324</v>
      </c>
      <c r="E23" s="508" t="s">
        <v>1324</v>
      </c>
      <c r="F23" s="508" t="s">
        <v>1324</v>
      </c>
      <c r="G23" s="508" t="s">
        <v>1324</v>
      </c>
      <c r="H23" s="508" t="str">
        <f>IF(SUM(C23:G23)=0,"－",SUM(C23:G23))</f>
        <v>－</v>
      </c>
      <c r="I23" s="508" t="s">
        <v>1324</v>
      </c>
      <c r="J23" s="508" t="s">
        <v>1324</v>
      </c>
      <c r="K23" s="508" t="s">
        <v>1324</v>
      </c>
      <c r="L23" s="508" t="s">
        <v>1324</v>
      </c>
      <c r="M23" s="508" t="str">
        <f>IF(SUM(H23:L23)=0,"－",SUM(H23:L23))</f>
        <v>－</v>
      </c>
      <c r="N23" s="508" t="s">
        <v>1324</v>
      </c>
      <c r="O23" s="508">
        <v>97</v>
      </c>
      <c r="P23" s="508" t="s">
        <v>1324</v>
      </c>
      <c r="Q23" s="508" t="s">
        <v>1324</v>
      </c>
      <c r="R23" s="508" t="s">
        <v>1324</v>
      </c>
      <c r="S23" s="1220">
        <f t="shared" si="3"/>
        <v>97</v>
      </c>
      <c r="T23" s="1221">
        <f t="shared" si="4"/>
        <v>194</v>
      </c>
    </row>
    <row r="24" spans="1:20" ht="20.3" customHeight="1">
      <c r="A24" s="1218"/>
      <c r="B24" s="339" t="s">
        <v>979</v>
      </c>
      <c r="C24" s="508" t="s">
        <v>1324</v>
      </c>
      <c r="D24" s="508" t="s">
        <v>1324</v>
      </c>
      <c r="E24" s="508" t="s">
        <v>1324</v>
      </c>
      <c r="F24" s="508" t="s">
        <v>1324</v>
      </c>
      <c r="G24" s="508" t="s">
        <v>1324</v>
      </c>
      <c r="H24" s="508" t="str">
        <f>IF(SUM(C24:G24)=0,"－",SUM(C24:G24))</f>
        <v>－</v>
      </c>
      <c r="I24" s="508" t="s">
        <v>1324</v>
      </c>
      <c r="J24" s="508">
        <v>192</v>
      </c>
      <c r="K24" s="508" t="s">
        <v>1324</v>
      </c>
      <c r="L24" s="508" t="s">
        <v>1324</v>
      </c>
      <c r="M24" s="508">
        <f>IF(SUM(H24:L24)=0,"－",SUM(H24:L24))</f>
        <v>192</v>
      </c>
      <c r="N24" s="508" t="s">
        <v>1324</v>
      </c>
      <c r="O24" s="508">
        <v>448</v>
      </c>
      <c r="P24" s="508" t="s">
        <v>1324</v>
      </c>
      <c r="Q24" s="508" t="s">
        <v>1324</v>
      </c>
      <c r="R24" s="508" t="s">
        <v>1324</v>
      </c>
      <c r="S24" s="1220">
        <f t="shared" si="3"/>
        <v>448</v>
      </c>
      <c r="T24" s="1221">
        <f t="shared" si="4"/>
        <v>896</v>
      </c>
    </row>
    <row r="25" spans="1:20" ht="20.3" customHeight="1">
      <c r="A25" s="1218"/>
      <c r="B25" s="339" t="s">
        <v>980</v>
      </c>
      <c r="C25" s="508" t="s">
        <v>1324</v>
      </c>
      <c r="D25" s="508" t="s">
        <v>1324</v>
      </c>
      <c r="E25" s="508" t="s">
        <v>1324</v>
      </c>
      <c r="F25" s="508" t="s">
        <v>1324</v>
      </c>
      <c r="G25" s="508" t="s">
        <v>1324</v>
      </c>
      <c r="H25" s="508" t="str">
        <f>IF(SUM(C25:G25)=0,"－",SUM(C25:G25))</f>
        <v>－</v>
      </c>
      <c r="I25" s="508" t="s">
        <v>1324</v>
      </c>
      <c r="J25" s="508" t="s">
        <v>1324</v>
      </c>
      <c r="K25" s="508" t="s">
        <v>1324</v>
      </c>
      <c r="L25" s="508" t="s">
        <v>1324</v>
      </c>
      <c r="M25" s="508" t="str">
        <f>IF(SUM(H25:L25)=0,"－",SUM(H25:L25))</f>
        <v>－</v>
      </c>
      <c r="N25" s="508" t="s">
        <v>1324</v>
      </c>
      <c r="O25" s="508" t="s">
        <v>1324</v>
      </c>
      <c r="P25" s="508" t="s">
        <v>1324</v>
      </c>
      <c r="Q25" s="508" t="s">
        <v>1324</v>
      </c>
      <c r="R25" s="508" t="s">
        <v>1324</v>
      </c>
      <c r="S25" s="1220" t="str">
        <f t="shared" si="3"/>
        <v>－</v>
      </c>
      <c r="T25" s="1221" t="str">
        <f t="shared" si="4"/>
        <v>－</v>
      </c>
    </row>
    <row r="26" spans="1:20" ht="20.3" customHeight="1">
      <c r="A26" s="1218"/>
      <c r="B26" s="339" t="s">
        <v>981</v>
      </c>
      <c r="C26" s="508" t="s">
        <v>1324</v>
      </c>
      <c r="D26" s="508" t="s">
        <v>1324</v>
      </c>
      <c r="E26" s="508" t="s">
        <v>1324</v>
      </c>
      <c r="F26" s="508" t="s">
        <v>1324</v>
      </c>
      <c r="G26" s="508" t="s">
        <v>1324</v>
      </c>
      <c r="H26" s="508" t="str">
        <f>IF(SUM(C26:G26)=0,"－",SUM(C26:G26))</f>
        <v>－</v>
      </c>
      <c r="I26" s="508" t="s">
        <v>1324</v>
      </c>
      <c r="J26" s="508" t="s">
        <v>1324</v>
      </c>
      <c r="K26" s="508" t="s">
        <v>1324</v>
      </c>
      <c r="L26" s="508" t="s">
        <v>1324</v>
      </c>
      <c r="M26" s="508" t="str">
        <f>IF(SUM(H26:L26)=0,"－",SUM(H26:L26))</f>
        <v>－</v>
      </c>
      <c r="N26" s="508" t="s">
        <v>1324</v>
      </c>
      <c r="O26" s="508" t="s">
        <v>1324</v>
      </c>
      <c r="P26" s="508" t="s">
        <v>1324</v>
      </c>
      <c r="Q26" s="508" t="s">
        <v>1324</v>
      </c>
      <c r="R26" s="508" t="s">
        <v>1324</v>
      </c>
      <c r="S26" s="1220" t="str">
        <f t="shared" si="3"/>
        <v>－</v>
      </c>
      <c r="T26" s="1221" t="str">
        <f t="shared" si="4"/>
        <v>－</v>
      </c>
    </row>
    <row r="27" spans="1:20" ht="20.3" customHeight="1">
      <c r="A27" s="1219"/>
      <c r="B27" s="339" t="s">
        <v>95</v>
      </c>
      <c r="C27" s="508" t="str">
        <f t="shared" ref="C27:R27" si="6">IF(SUM(C23:C26)=0,"－",SUM(C23:C26))</f>
        <v>－</v>
      </c>
      <c r="D27" s="508" t="str">
        <f t="shared" si="6"/>
        <v>－</v>
      </c>
      <c r="E27" s="508" t="str">
        <f t="shared" si="6"/>
        <v>－</v>
      </c>
      <c r="F27" s="508" t="str">
        <f t="shared" si="6"/>
        <v>－</v>
      </c>
      <c r="G27" s="508" t="str">
        <f t="shared" si="6"/>
        <v>－</v>
      </c>
      <c r="H27" s="508" t="str">
        <f t="shared" si="6"/>
        <v>－</v>
      </c>
      <c r="I27" s="508" t="str">
        <f t="shared" si="6"/>
        <v>－</v>
      </c>
      <c r="J27" s="508">
        <f t="shared" si="6"/>
        <v>192</v>
      </c>
      <c r="K27" s="508" t="str">
        <f t="shared" si="6"/>
        <v>－</v>
      </c>
      <c r="L27" s="508" t="str">
        <f t="shared" si="6"/>
        <v>－</v>
      </c>
      <c r="M27" s="508">
        <f t="shared" si="6"/>
        <v>192</v>
      </c>
      <c r="N27" s="508" t="str">
        <f t="shared" si="6"/>
        <v>－</v>
      </c>
      <c r="O27" s="508">
        <f t="shared" si="6"/>
        <v>545</v>
      </c>
      <c r="P27" s="508" t="str">
        <f t="shared" si="6"/>
        <v>－</v>
      </c>
      <c r="Q27" s="508" t="str">
        <f t="shared" si="6"/>
        <v>－</v>
      </c>
      <c r="R27" s="508" t="str">
        <f t="shared" si="6"/>
        <v>－</v>
      </c>
      <c r="S27" s="1220">
        <f t="shared" si="3"/>
        <v>545</v>
      </c>
      <c r="T27" s="1221">
        <f t="shared" si="4"/>
        <v>1090</v>
      </c>
    </row>
    <row r="28" spans="1:20" ht="20.3" customHeight="1">
      <c r="A28" s="1018" t="s">
        <v>983</v>
      </c>
      <c r="B28" s="964"/>
      <c r="C28" s="512" t="str">
        <f t="shared" ref="C28:S28" si="7">IF(SUM(C18:C21)+SUM(C23:C26)=0,"－",SUM(C18:C21)+SUM(C23:C26))</f>
        <v>－</v>
      </c>
      <c r="D28" s="513" t="str">
        <f t="shared" si="7"/>
        <v>－</v>
      </c>
      <c r="E28" s="512" t="str">
        <f t="shared" si="7"/>
        <v>－</v>
      </c>
      <c r="F28" s="514" t="str">
        <f t="shared" si="7"/>
        <v>－</v>
      </c>
      <c r="G28" s="513" t="str">
        <f t="shared" si="7"/>
        <v>－</v>
      </c>
      <c r="H28" s="513" t="str">
        <f t="shared" si="7"/>
        <v>－</v>
      </c>
      <c r="I28" s="512" t="str">
        <f t="shared" si="7"/>
        <v>－</v>
      </c>
      <c r="J28" s="512">
        <f t="shared" si="7"/>
        <v>192</v>
      </c>
      <c r="K28" s="513" t="str">
        <f t="shared" si="7"/>
        <v>－</v>
      </c>
      <c r="L28" s="515" t="str">
        <f t="shared" si="7"/>
        <v>－</v>
      </c>
      <c r="M28" s="513">
        <f t="shared" si="7"/>
        <v>192</v>
      </c>
      <c r="N28" s="513" t="str">
        <f t="shared" si="7"/>
        <v>－</v>
      </c>
      <c r="O28" s="513">
        <f t="shared" si="7"/>
        <v>596</v>
      </c>
      <c r="P28" s="508" t="str">
        <f t="shared" si="7"/>
        <v>－</v>
      </c>
      <c r="Q28" s="512" t="str">
        <f t="shared" si="7"/>
        <v>－</v>
      </c>
      <c r="R28" s="512" t="str">
        <f t="shared" si="7"/>
        <v>－</v>
      </c>
      <c r="S28" s="1215">
        <f t="shared" si="7"/>
        <v>596</v>
      </c>
      <c r="T28" s="1216">
        <f t="shared" ref="T28" si="8">IF(SUM(T18:T21)+SUM(T23:T26)=0,"－",SUM(T18:T21)+SUM(T23:T26))</f>
        <v>1192</v>
      </c>
    </row>
    <row r="29" spans="1:20" ht="20.3" customHeight="1">
      <c r="A29" s="295"/>
      <c r="B29" s="342" t="s">
        <v>986</v>
      </c>
      <c r="C29" s="295"/>
      <c r="D29" s="295"/>
      <c r="E29" s="295"/>
      <c r="F29" s="295"/>
      <c r="G29" s="295"/>
      <c r="H29" s="295"/>
      <c r="I29" s="295"/>
      <c r="J29" s="295"/>
      <c r="K29" s="295"/>
      <c r="L29" s="295"/>
      <c r="M29" s="295"/>
      <c r="N29" s="295"/>
      <c r="O29" s="1030" t="s">
        <v>1954</v>
      </c>
      <c r="P29" s="1030"/>
      <c r="Q29" s="1030"/>
      <c r="R29" s="1030"/>
      <c r="S29" s="1030"/>
      <c r="T29" s="1030"/>
    </row>
    <row r="30" spans="1:20" ht="20.3" customHeight="1">
      <c r="A30" s="295"/>
      <c r="B30" s="517" t="s">
        <v>1657</v>
      </c>
      <c r="C30" s="295"/>
      <c r="D30" s="295"/>
      <c r="E30" s="295"/>
      <c r="F30" s="295"/>
      <c r="G30" s="295"/>
      <c r="H30" s="295"/>
      <c r="I30" s="295"/>
      <c r="J30" s="295"/>
      <c r="K30" s="295"/>
      <c r="L30" s="295"/>
      <c r="M30" s="295"/>
      <c r="N30" s="295"/>
      <c r="O30" s="295"/>
      <c r="P30" s="295"/>
      <c r="Q30" s="295"/>
      <c r="R30" s="295"/>
      <c r="S30" s="295"/>
      <c r="T30" s="295"/>
    </row>
    <row r="31" spans="1:20">
      <c r="A31" s="295"/>
      <c r="B31" s="295"/>
      <c r="C31" s="295"/>
      <c r="D31" s="295"/>
      <c r="E31" s="295"/>
      <c r="F31" s="295"/>
      <c r="G31" s="295"/>
      <c r="H31" s="295"/>
      <c r="I31" s="295"/>
      <c r="J31" s="295"/>
      <c r="K31" s="295"/>
      <c r="L31" s="295"/>
      <c r="M31" s="295"/>
      <c r="N31" s="295"/>
      <c r="O31" s="295"/>
      <c r="P31" s="295"/>
      <c r="Q31" s="295"/>
      <c r="R31" s="295"/>
      <c r="S31" s="295"/>
      <c r="T31" s="295"/>
    </row>
    <row r="32" spans="1:20">
      <c r="A32" s="295"/>
      <c r="B32" s="295"/>
      <c r="C32" s="295"/>
      <c r="D32" s="295"/>
      <c r="E32" s="295"/>
      <c r="F32" s="295"/>
      <c r="G32" s="295"/>
      <c r="H32" s="295"/>
      <c r="I32" s="295"/>
      <c r="J32" s="295"/>
      <c r="K32" s="295"/>
      <c r="L32" s="295"/>
      <c r="M32" s="295"/>
      <c r="N32" s="295"/>
      <c r="O32" s="295"/>
      <c r="P32" s="295"/>
      <c r="Q32" s="295"/>
      <c r="R32" s="295"/>
      <c r="S32" s="295"/>
      <c r="T32" s="295"/>
    </row>
    <row r="33" spans="1:20">
      <c r="A33" s="295"/>
      <c r="B33" s="295"/>
      <c r="C33" s="295"/>
      <c r="D33" s="295"/>
      <c r="E33" s="295"/>
      <c r="F33" s="295"/>
      <c r="G33" s="295"/>
      <c r="H33" s="295"/>
      <c r="I33" s="295"/>
      <c r="J33" s="295"/>
      <c r="K33" s="295"/>
      <c r="L33" s="295"/>
      <c r="M33" s="295"/>
      <c r="N33" s="295"/>
      <c r="O33" s="295"/>
      <c r="P33" s="295"/>
      <c r="Q33" s="295"/>
      <c r="R33" s="295"/>
      <c r="S33" s="295"/>
      <c r="T33" s="295"/>
    </row>
  </sheetData>
  <sheetProtection selectLockedCells="1" selectUnlockedCells="1"/>
  <mergeCells count="64">
    <mergeCell ref="A1:D1"/>
    <mergeCell ref="A2:F2"/>
    <mergeCell ref="O2:T2"/>
    <mergeCell ref="C3:H3"/>
    <mergeCell ref="I3:N3"/>
    <mergeCell ref="O3:T3"/>
    <mergeCell ref="G4:H4"/>
    <mergeCell ref="M4:N4"/>
    <mergeCell ref="S4:T4"/>
    <mergeCell ref="A5:A9"/>
    <mergeCell ref="G5:H5"/>
    <mergeCell ref="M5:N5"/>
    <mergeCell ref="S5:T5"/>
    <mergeCell ref="G6:H6"/>
    <mergeCell ref="M6:N6"/>
    <mergeCell ref="S6:T6"/>
    <mergeCell ref="G7:H7"/>
    <mergeCell ref="M7:N7"/>
    <mergeCell ref="S7:T7"/>
    <mergeCell ref="G8:H8"/>
    <mergeCell ref="M8:N8"/>
    <mergeCell ref="S8:T8"/>
    <mergeCell ref="G9:H9"/>
    <mergeCell ref="M9:N9"/>
    <mergeCell ref="S9:T9"/>
    <mergeCell ref="A10:A14"/>
    <mergeCell ref="G10:H10"/>
    <mergeCell ref="M10:N10"/>
    <mergeCell ref="S10:T10"/>
    <mergeCell ref="G11:H11"/>
    <mergeCell ref="M11:N11"/>
    <mergeCell ref="S11:T11"/>
    <mergeCell ref="G12:H12"/>
    <mergeCell ref="M12:N12"/>
    <mergeCell ref="S12:T12"/>
    <mergeCell ref="G13:H13"/>
    <mergeCell ref="M13:N13"/>
    <mergeCell ref="S13:T13"/>
    <mergeCell ref="G14:H14"/>
    <mergeCell ref="M14:N14"/>
    <mergeCell ref="S14:T14"/>
    <mergeCell ref="A15:B15"/>
    <mergeCell ref="G15:H15"/>
    <mergeCell ref="M15:N15"/>
    <mergeCell ref="S15:T15"/>
    <mergeCell ref="C16:H16"/>
    <mergeCell ref="I16:M16"/>
    <mergeCell ref="N16:T16"/>
    <mergeCell ref="S17:T17"/>
    <mergeCell ref="A18:A22"/>
    <mergeCell ref="S18:T18"/>
    <mergeCell ref="S19:T19"/>
    <mergeCell ref="S20:T20"/>
    <mergeCell ref="S21:T21"/>
    <mergeCell ref="S22:T22"/>
    <mergeCell ref="A28:B28"/>
    <mergeCell ref="S28:T28"/>
    <mergeCell ref="O29:T29"/>
    <mergeCell ref="A23:A27"/>
    <mergeCell ref="S23:T23"/>
    <mergeCell ref="S24:T24"/>
    <mergeCell ref="S25:T25"/>
    <mergeCell ref="S26:T26"/>
    <mergeCell ref="S27:T27"/>
  </mergeCells>
  <phoneticPr fontId="4"/>
  <pageMargins left="0.78740157480314965" right="0.39370078740157483" top="0.39370078740157483" bottom="0.39370078740157483" header="0" footer="0"/>
  <pageSetup paperSize="9" scale="91" firstPageNumber="0" orientation="landscape" horizontalDpi="300" verticalDpi="300" r:id="rId1"/>
  <headerFooter scaleWithDoc="0" alignWithMargins="0">
    <oddFooter>&amp;C&amp;"ＭＳ 明朝,標準"－３４－</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502C8-E86E-485D-A405-08505C044561}">
  <sheetPr>
    <pageSetUpPr fitToPage="1"/>
  </sheetPr>
  <dimension ref="A1:R23"/>
  <sheetViews>
    <sheetView view="pageLayout" zoomScaleNormal="100" workbookViewId="0">
      <selection sqref="A1:H1"/>
    </sheetView>
  </sheetViews>
  <sheetFormatPr defaultColWidth="9" defaultRowHeight="14.4"/>
  <cols>
    <col min="1" max="1" width="9" style="336"/>
    <col min="2" max="2" width="6.77734375" style="336" customWidth="1"/>
    <col min="3" max="3" width="8.77734375" style="336" customWidth="1"/>
    <col min="4" max="4" width="6.77734375" style="336" customWidth="1"/>
    <col min="5" max="5" width="8.77734375" style="336" customWidth="1"/>
    <col min="6" max="6" width="7.33203125" style="336" customWidth="1"/>
    <col min="7" max="7" width="8.77734375" style="336" customWidth="1"/>
    <col min="8" max="8" width="7.21875" style="336" customWidth="1"/>
    <col min="9" max="9" width="8.77734375" style="336" customWidth="1"/>
    <col min="10" max="10" width="7.109375" style="336" customWidth="1"/>
    <col min="11" max="11" width="8.77734375" style="336" customWidth="1"/>
    <col min="12" max="12" width="7.109375" style="336" customWidth="1"/>
    <col min="13" max="13" width="8.77734375" style="336" customWidth="1"/>
    <col min="14" max="14" width="6.88671875" style="336" customWidth="1"/>
    <col min="15" max="15" width="8.77734375" style="336" customWidth="1"/>
    <col min="16" max="16" width="6.88671875" style="336" customWidth="1"/>
    <col min="17" max="17" width="8.77734375" style="336" customWidth="1"/>
    <col min="18" max="257" width="9" style="336"/>
    <col min="258" max="258" width="7.6640625" style="336" customWidth="1"/>
    <col min="259" max="259" width="10.6640625" style="336" customWidth="1"/>
    <col min="260" max="260" width="7.6640625" style="336" customWidth="1"/>
    <col min="261" max="261" width="10.6640625" style="336" customWidth="1"/>
    <col min="262" max="262" width="7.6640625" style="336" customWidth="1"/>
    <col min="263" max="263" width="10.6640625" style="336" customWidth="1"/>
    <col min="264" max="264" width="7.6640625" style="336" customWidth="1"/>
    <col min="265" max="265" width="10.6640625" style="336" customWidth="1"/>
    <col min="266" max="266" width="7.6640625" style="336" customWidth="1"/>
    <col min="267" max="267" width="10.44140625" style="336" customWidth="1"/>
    <col min="268" max="268" width="7.6640625" style="336" customWidth="1"/>
    <col min="269" max="269" width="10.6640625" style="336" customWidth="1"/>
    <col min="270" max="270" width="7.6640625" style="336" customWidth="1"/>
    <col min="271" max="271" width="10.6640625" style="336" customWidth="1"/>
    <col min="272" max="272" width="7.6640625" style="336" customWidth="1"/>
    <col min="273" max="273" width="10.6640625" style="336" customWidth="1"/>
    <col min="274" max="513" width="9" style="336"/>
    <col min="514" max="514" width="7.6640625" style="336" customWidth="1"/>
    <col min="515" max="515" width="10.6640625" style="336" customWidth="1"/>
    <col min="516" max="516" width="7.6640625" style="336" customWidth="1"/>
    <col min="517" max="517" width="10.6640625" style="336" customWidth="1"/>
    <col min="518" max="518" width="7.6640625" style="336" customWidth="1"/>
    <col min="519" max="519" width="10.6640625" style="336" customWidth="1"/>
    <col min="520" max="520" width="7.6640625" style="336" customWidth="1"/>
    <col min="521" max="521" width="10.6640625" style="336" customWidth="1"/>
    <col min="522" max="522" width="7.6640625" style="336" customWidth="1"/>
    <col min="523" max="523" width="10.44140625" style="336" customWidth="1"/>
    <col min="524" max="524" width="7.6640625" style="336" customWidth="1"/>
    <col min="525" max="525" width="10.6640625" style="336" customWidth="1"/>
    <col min="526" max="526" width="7.6640625" style="336" customWidth="1"/>
    <col min="527" max="527" width="10.6640625" style="336" customWidth="1"/>
    <col min="528" max="528" width="7.6640625" style="336" customWidth="1"/>
    <col min="529" max="529" width="10.6640625" style="336" customWidth="1"/>
    <col min="530" max="769" width="9" style="336"/>
    <col min="770" max="770" width="7.6640625" style="336" customWidth="1"/>
    <col min="771" max="771" width="10.6640625" style="336" customWidth="1"/>
    <col min="772" max="772" width="7.6640625" style="336" customWidth="1"/>
    <col min="773" max="773" width="10.6640625" style="336" customWidth="1"/>
    <col min="774" max="774" width="7.6640625" style="336" customWidth="1"/>
    <col min="775" max="775" width="10.6640625" style="336" customWidth="1"/>
    <col min="776" max="776" width="7.6640625" style="336" customWidth="1"/>
    <col min="777" max="777" width="10.6640625" style="336" customWidth="1"/>
    <col min="778" max="778" width="7.6640625" style="336" customWidth="1"/>
    <col min="779" max="779" width="10.44140625" style="336" customWidth="1"/>
    <col min="780" max="780" width="7.6640625" style="336" customWidth="1"/>
    <col min="781" max="781" width="10.6640625" style="336" customWidth="1"/>
    <col min="782" max="782" width="7.6640625" style="336" customWidth="1"/>
    <col min="783" max="783" width="10.6640625" style="336" customWidth="1"/>
    <col min="784" max="784" width="7.6640625" style="336" customWidth="1"/>
    <col min="785" max="785" width="10.6640625" style="336" customWidth="1"/>
    <col min="786" max="1025" width="9" style="336"/>
    <col min="1026" max="1026" width="7.6640625" style="336" customWidth="1"/>
    <col min="1027" max="1027" width="10.6640625" style="336" customWidth="1"/>
    <col min="1028" max="1028" width="7.6640625" style="336" customWidth="1"/>
    <col min="1029" max="1029" width="10.6640625" style="336" customWidth="1"/>
    <col min="1030" max="1030" width="7.6640625" style="336" customWidth="1"/>
    <col min="1031" max="1031" width="10.6640625" style="336" customWidth="1"/>
    <col min="1032" max="1032" width="7.6640625" style="336" customWidth="1"/>
    <col min="1033" max="1033" width="10.6640625" style="336" customWidth="1"/>
    <col min="1034" max="1034" width="7.6640625" style="336" customWidth="1"/>
    <col min="1035" max="1035" width="10.44140625" style="336" customWidth="1"/>
    <col min="1036" max="1036" width="7.6640625" style="336" customWidth="1"/>
    <col min="1037" max="1037" width="10.6640625" style="336" customWidth="1"/>
    <col min="1038" max="1038" width="7.6640625" style="336" customWidth="1"/>
    <col min="1039" max="1039" width="10.6640625" style="336" customWidth="1"/>
    <col min="1040" max="1040" width="7.6640625" style="336" customWidth="1"/>
    <col min="1041" max="1041" width="10.6640625" style="336" customWidth="1"/>
    <col min="1042" max="1281" width="9" style="336"/>
    <col min="1282" max="1282" width="7.6640625" style="336" customWidth="1"/>
    <col min="1283" max="1283" width="10.6640625" style="336" customWidth="1"/>
    <col min="1284" max="1284" width="7.6640625" style="336" customWidth="1"/>
    <col min="1285" max="1285" width="10.6640625" style="336" customWidth="1"/>
    <col min="1286" max="1286" width="7.6640625" style="336" customWidth="1"/>
    <col min="1287" max="1287" width="10.6640625" style="336" customWidth="1"/>
    <col min="1288" max="1288" width="7.6640625" style="336" customWidth="1"/>
    <col min="1289" max="1289" width="10.6640625" style="336" customWidth="1"/>
    <col min="1290" max="1290" width="7.6640625" style="336" customWidth="1"/>
    <col min="1291" max="1291" width="10.44140625" style="336" customWidth="1"/>
    <col min="1292" max="1292" width="7.6640625" style="336" customWidth="1"/>
    <col min="1293" max="1293" width="10.6640625" style="336" customWidth="1"/>
    <col min="1294" max="1294" width="7.6640625" style="336" customWidth="1"/>
    <col min="1295" max="1295" width="10.6640625" style="336" customWidth="1"/>
    <col min="1296" max="1296" width="7.6640625" style="336" customWidth="1"/>
    <col min="1297" max="1297" width="10.6640625" style="336" customWidth="1"/>
    <col min="1298" max="1537" width="9" style="336"/>
    <col min="1538" max="1538" width="7.6640625" style="336" customWidth="1"/>
    <col min="1539" max="1539" width="10.6640625" style="336" customWidth="1"/>
    <col min="1540" max="1540" width="7.6640625" style="336" customWidth="1"/>
    <col min="1541" max="1541" width="10.6640625" style="336" customWidth="1"/>
    <col min="1542" max="1542" width="7.6640625" style="336" customWidth="1"/>
    <col min="1543" max="1543" width="10.6640625" style="336" customWidth="1"/>
    <col min="1544" max="1544" width="7.6640625" style="336" customWidth="1"/>
    <col min="1545" max="1545" width="10.6640625" style="336" customWidth="1"/>
    <col min="1546" max="1546" width="7.6640625" style="336" customWidth="1"/>
    <col min="1547" max="1547" width="10.44140625" style="336" customWidth="1"/>
    <col min="1548" max="1548" width="7.6640625" style="336" customWidth="1"/>
    <col min="1549" max="1549" width="10.6640625" style="336" customWidth="1"/>
    <col min="1550" max="1550" width="7.6640625" style="336" customWidth="1"/>
    <col min="1551" max="1551" width="10.6640625" style="336" customWidth="1"/>
    <col min="1552" max="1552" width="7.6640625" style="336" customWidth="1"/>
    <col min="1553" max="1553" width="10.6640625" style="336" customWidth="1"/>
    <col min="1554" max="1793" width="9" style="336"/>
    <col min="1794" max="1794" width="7.6640625" style="336" customWidth="1"/>
    <col min="1795" max="1795" width="10.6640625" style="336" customWidth="1"/>
    <col min="1796" max="1796" width="7.6640625" style="336" customWidth="1"/>
    <col min="1797" max="1797" width="10.6640625" style="336" customWidth="1"/>
    <col min="1798" max="1798" width="7.6640625" style="336" customWidth="1"/>
    <col min="1799" max="1799" width="10.6640625" style="336" customWidth="1"/>
    <col min="1800" max="1800" width="7.6640625" style="336" customWidth="1"/>
    <col min="1801" max="1801" width="10.6640625" style="336" customWidth="1"/>
    <col min="1802" max="1802" width="7.6640625" style="336" customWidth="1"/>
    <col min="1803" max="1803" width="10.44140625" style="336" customWidth="1"/>
    <col min="1804" max="1804" width="7.6640625" style="336" customWidth="1"/>
    <col min="1805" max="1805" width="10.6640625" style="336" customWidth="1"/>
    <col min="1806" max="1806" width="7.6640625" style="336" customWidth="1"/>
    <col min="1807" max="1807" width="10.6640625" style="336" customWidth="1"/>
    <col min="1808" max="1808" width="7.6640625" style="336" customWidth="1"/>
    <col min="1809" max="1809" width="10.6640625" style="336" customWidth="1"/>
    <col min="1810" max="2049" width="9" style="336"/>
    <col min="2050" max="2050" width="7.6640625" style="336" customWidth="1"/>
    <col min="2051" max="2051" width="10.6640625" style="336" customWidth="1"/>
    <col min="2052" max="2052" width="7.6640625" style="336" customWidth="1"/>
    <col min="2053" max="2053" width="10.6640625" style="336" customWidth="1"/>
    <col min="2054" max="2054" width="7.6640625" style="336" customWidth="1"/>
    <col min="2055" max="2055" width="10.6640625" style="336" customWidth="1"/>
    <col min="2056" max="2056" width="7.6640625" style="336" customWidth="1"/>
    <col min="2057" max="2057" width="10.6640625" style="336" customWidth="1"/>
    <col min="2058" max="2058" width="7.6640625" style="336" customWidth="1"/>
    <col min="2059" max="2059" width="10.44140625" style="336" customWidth="1"/>
    <col min="2060" max="2060" width="7.6640625" style="336" customWidth="1"/>
    <col min="2061" max="2061" width="10.6640625" style="336" customWidth="1"/>
    <col min="2062" max="2062" width="7.6640625" style="336" customWidth="1"/>
    <col min="2063" max="2063" width="10.6640625" style="336" customWidth="1"/>
    <col min="2064" max="2064" width="7.6640625" style="336" customWidth="1"/>
    <col min="2065" max="2065" width="10.6640625" style="336" customWidth="1"/>
    <col min="2066" max="2305" width="9" style="336"/>
    <col min="2306" max="2306" width="7.6640625" style="336" customWidth="1"/>
    <col min="2307" max="2307" width="10.6640625" style="336" customWidth="1"/>
    <col min="2308" max="2308" width="7.6640625" style="336" customWidth="1"/>
    <col min="2309" max="2309" width="10.6640625" style="336" customWidth="1"/>
    <col min="2310" max="2310" width="7.6640625" style="336" customWidth="1"/>
    <col min="2311" max="2311" width="10.6640625" style="336" customWidth="1"/>
    <col min="2312" max="2312" width="7.6640625" style="336" customWidth="1"/>
    <col min="2313" max="2313" width="10.6640625" style="336" customWidth="1"/>
    <col min="2314" max="2314" width="7.6640625" style="336" customWidth="1"/>
    <col min="2315" max="2315" width="10.44140625" style="336" customWidth="1"/>
    <col min="2316" max="2316" width="7.6640625" style="336" customWidth="1"/>
    <col min="2317" max="2317" width="10.6640625" style="336" customWidth="1"/>
    <col min="2318" max="2318" width="7.6640625" style="336" customWidth="1"/>
    <col min="2319" max="2319" width="10.6640625" style="336" customWidth="1"/>
    <col min="2320" max="2320" width="7.6640625" style="336" customWidth="1"/>
    <col min="2321" max="2321" width="10.6640625" style="336" customWidth="1"/>
    <col min="2322" max="2561" width="9" style="336"/>
    <col min="2562" max="2562" width="7.6640625" style="336" customWidth="1"/>
    <col min="2563" max="2563" width="10.6640625" style="336" customWidth="1"/>
    <col min="2564" max="2564" width="7.6640625" style="336" customWidth="1"/>
    <col min="2565" max="2565" width="10.6640625" style="336" customWidth="1"/>
    <col min="2566" max="2566" width="7.6640625" style="336" customWidth="1"/>
    <col min="2567" max="2567" width="10.6640625" style="336" customWidth="1"/>
    <col min="2568" max="2568" width="7.6640625" style="336" customWidth="1"/>
    <col min="2569" max="2569" width="10.6640625" style="336" customWidth="1"/>
    <col min="2570" max="2570" width="7.6640625" style="336" customWidth="1"/>
    <col min="2571" max="2571" width="10.44140625" style="336" customWidth="1"/>
    <col min="2572" max="2572" width="7.6640625" style="336" customWidth="1"/>
    <col min="2573" max="2573" width="10.6640625" style="336" customWidth="1"/>
    <col min="2574" max="2574" width="7.6640625" style="336" customWidth="1"/>
    <col min="2575" max="2575" width="10.6640625" style="336" customWidth="1"/>
    <col min="2576" max="2576" width="7.6640625" style="336" customWidth="1"/>
    <col min="2577" max="2577" width="10.6640625" style="336" customWidth="1"/>
    <col min="2578" max="2817" width="9" style="336"/>
    <col min="2818" max="2818" width="7.6640625" style="336" customWidth="1"/>
    <col min="2819" max="2819" width="10.6640625" style="336" customWidth="1"/>
    <col min="2820" max="2820" width="7.6640625" style="336" customWidth="1"/>
    <col min="2821" max="2821" width="10.6640625" style="336" customWidth="1"/>
    <col min="2822" max="2822" width="7.6640625" style="336" customWidth="1"/>
    <col min="2823" max="2823" width="10.6640625" style="336" customWidth="1"/>
    <col min="2824" max="2824" width="7.6640625" style="336" customWidth="1"/>
    <col min="2825" max="2825" width="10.6640625" style="336" customWidth="1"/>
    <col min="2826" max="2826" width="7.6640625" style="336" customWidth="1"/>
    <col min="2827" max="2827" width="10.44140625" style="336" customWidth="1"/>
    <col min="2828" max="2828" width="7.6640625" style="336" customWidth="1"/>
    <col min="2829" max="2829" width="10.6640625" style="336" customWidth="1"/>
    <col min="2830" max="2830" width="7.6640625" style="336" customWidth="1"/>
    <col min="2831" max="2831" width="10.6640625" style="336" customWidth="1"/>
    <col min="2832" max="2832" width="7.6640625" style="336" customWidth="1"/>
    <col min="2833" max="2833" width="10.6640625" style="336" customWidth="1"/>
    <col min="2834" max="3073" width="9" style="336"/>
    <col min="3074" max="3074" width="7.6640625" style="336" customWidth="1"/>
    <col min="3075" max="3075" width="10.6640625" style="336" customWidth="1"/>
    <col min="3076" max="3076" width="7.6640625" style="336" customWidth="1"/>
    <col min="3077" max="3077" width="10.6640625" style="336" customWidth="1"/>
    <col min="3078" max="3078" width="7.6640625" style="336" customWidth="1"/>
    <col min="3079" max="3079" width="10.6640625" style="336" customWidth="1"/>
    <col min="3080" max="3080" width="7.6640625" style="336" customWidth="1"/>
    <col min="3081" max="3081" width="10.6640625" style="336" customWidth="1"/>
    <col min="3082" max="3082" width="7.6640625" style="336" customWidth="1"/>
    <col min="3083" max="3083" width="10.44140625" style="336" customWidth="1"/>
    <col min="3084" max="3084" width="7.6640625" style="336" customWidth="1"/>
    <col min="3085" max="3085" width="10.6640625" style="336" customWidth="1"/>
    <col min="3086" max="3086" width="7.6640625" style="336" customWidth="1"/>
    <col min="3087" max="3087" width="10.6640625" style="336" customWidth="1"/>
    <col min="3088" max="3088" width="7.6640625" style="336" customWidth="1"/>
    <col min="3089" max="3089" width="10.6640625" style="336" customWidth="1"/>
    <col min="3090" max="3329" width="9" style="336"/>
    <col min="3330" max="3330" width="7.6640625" style="336" customWidth="1"/>
    <col min="3331" max="3331" width="10.6640625" style="336" customWidth="1"/>
    <col min="3332" max="3332" width="7.6640625" style="336" customWidth="1"/>
    <col min="3333" max="3333" width="10.6640625" style="336" customWidth="1"/>
    <col min="3334" max="3334" width="7.6640625" style="336" customWidth="1"/>
    <col min="3335" max="3335" width="10.6640625" style="336" customWidth="1"/>
    <col min="3336" max="3336" width="7.6640625" style="336" customWidth="1"/>
    <col min="3337" max="3337" width="10.6640625" style="336" customWidth="1"/>
    <col min="3338" max="3338" width="7.6640625" style="336" customWidth="1"/>
    <col min="3339" max="3339" width="10.44140625" style="336" customWidth="1"/>
    <col min="3340" max="3340" width="7.6640625" style="336" customWidth="1"/>
    <col min="3341" max="3341" width="10.6640625" style="336" customWidth="1"/>
    <col min="3342" max="3342" width="7.6640625" style="336" customWidth="1"/>
    <col min="3343" max="3343" width="10.6640625" style="336" customWidth="1"/>
    <col min="3344" max="3344" width="7.6640625" style="336" customWidth="1"/>
    <col min="3345" max="3345" width="10.6640625" style="336" customWidth="1"/>
    <col min="3346" max="3585" width="9" style="336"/>
    <col min="3586" max="3586" width="7.6640625" style="336" customWidth="1"/>
    <col min="3587" max="3587" width="10.6640625" style="336" customWidth="1"/>
    <col min="3588" max="3588" width="7.6640625" style="336" customWidth="1"/>
    <col min="3589" max="3589" width="10.6640625" style="336" customWidth="1"/>
    <col min="3590" max="3590" width="7.6640625" style="336" customWidth="1"/>
    <col min="3591" max="3591" width="10.6640625" style="336" customWidth="1"/>
    <col min="3592" max="3592" width="7.6640625" style="336" customWidth="1"/>
    <col min="3593" max="3593" width="10.6640625" style="336" customWidth="1"/>
    <col min="3594" max="3594" width="7.6640625" style="336" customWidth="1"/>
    <col min="3595" max="3595" width="10.44140625" style="336" customWidth="1"/>
    <col min="3596" max="3596" width="7.6640625" style="336" customWidth="1"/>
    <col min="3597" max="3597" width="10.6640625" style="336" customWidth="1"/>
    <col min="3598" max="3598" width="7.6640625" style="336" customWidth="1"/>
    <col min="3599" max="3599" width="10.6640625" style="336" customWidth="1"/>
    <col min="3600" max="3600" width="7.6640625" style="336" customWidth="1"/>
    <col min="3601" max="3601" width="10.6640625" style="336" customWidth="1"/>
    <col min="3602" max="3841" width="9" style="336"/>
    <col min="3842" max="3842" width="7.6640625" style="336" customWidth="1"/>
    <col min="3843" max="3843" width="10.6640625" style="336" customWidth="1"/>
    <col min="3844" max="3844" width="7.6640625" style="336" customWidth="1"/>
    <col min="3845" max="3845" width="10.6640625" style="336" customWidth="1"/>
    <col min="3846" max="3846" width="7.6640625" style="336" customWidth="1"/>
    <col min="3847" max="3847" width="10.6640625" style="336" customWidth="1"/>
    <col min="3848" max="3848" width="7.6640625" style="336" customWidth="1"/>
    <col min="3849" max="3849" width="10.6640625" style="336" customWidth="1"/>
    <col min="3850" max="3850" width="7.6640625" style="336" customWidth="1"/>
    <col min="3851" max="3851" width="10.44140625" style="336" customWidth="1"/>
    <col min="3852" max="3852" width="7.6640625" style="336" customWidth="1"/>
    <col min="3853" max="3853" width="10.6640625" style="336" customWidth="1"/>
    <col min="3854" max="3854" width="7.6640625" style="336" customWidth="1"/>
    <col min="3855" max="3855" width="10.6640625" style="336" customWidth="1"/>
    <col min="3856" max="3856" width="7.6640625" style="336" customWidth="1"/>
    <col min="3857" max="3857" width="10.6640625" style="336" customWidth="1"/>
    <col min="3858" max="4097" width="9" style="336"/>
    <col min="4098" max="4098" width="7.6640625" style="336" customWidth="1"/>
    <col min="4099" max="4099" width="10.6640625" style="336" customWidth="1"/>
    <col min="4100" max="4100" width="7.6640625" style="336" customWidth="1"/>
    <col min="4101" max="4101" width="10.6640625" style="336" customWidth="1"/>
    <col min="4102" max="4102" width="7.6640625" style="336" customWidth="1"/>
    <col min="4103" max="4103" width="10.6640625" style="336" customWidth="1"/>
    <col min="4104" max="4104" width="7.6640625" style="336" customWidth="1"/>
    <col min="4105" max="4105" width="10.6640625" style="336" customWidth="1"/>
    <col min="4106" max="4106" width="7.6640625" style="336" customWidth="1"/>
    <col min="4107" max="4107" width="10.44140625" style="336" customWidth="1"/>
    <col min="4108" max="4108" width="7.6640625" style="336" customWidth="1"/>
    <col min="4109" max="4109" width="10.6640625" style="336" customWidth="1"/>
    <col min="4110" max="4110" width="7.6640625" style="336" customWidth="1"/>
    <col min="4111" max="4111" width="10.6640625" style="336" customWidth="1"/>
    <col min="4112" max="4112" width="7.6640625" style="336" customWidth="1"/>
    <col min="4113" max="4113" width="10.6640625" style="336" customWidth="1"/>
    <col min="4114" max="4353" width="9" style="336"/>
    <col min="4354" max="4354" width="7.6640625" style="336" customWidth="1"/>
    <col min="4355" max="4355" width="10.6640625" style="336" customWidth="1"/>
    <col min="4356" max="4356" width="7.6640625" style="336" customWidth="1"/>
    <col min="4357" max="4357" width="10.6640625" style="336" customWidth="1"/>
    <col min="4358" max="4358" width="7.6640625" style="336" customWidth="1"/>
    <col min="4359" max="4359" width="10.6640625" style="336" customWidth="1"/>
    <col min="4360" max="4360" width="7.6640625" style="336" customWidth="1"/>
    <col min="4361" max="4361" width="10.6640625" style="336" customWidth="1"/>
    <col min="4362" max="4362" width="7.6640625" style="336" customWidth="1"/>
    <col min="4363" max="4363" width="10.44140625" style="336" customWidth="1"/>
    <col min="4364" max="4364" width="7.6640625" style="336" customWidth="1"/>
    <col min="4365" max="4365" width="10.6640625" style="336" customWidth="1"/>
    <col min="4366" max="4366" width="7.6640625" style="336" customWidth="1"/>
    <col min="4367" max="4367" width="10.6640625" style="336" customWidth="1"/>
    <col min="4368" max="4368" width="7.6640625" style="336" customWidth="1"/>
    <col min="4369" max="4369" width="10.6640625" style="336" customWidth="1"/>
    <col min="4370" max="4609" width="9" style="336"/>
    <col min="4610" max="4610" width="7.6640625" style="336" customWidth="1"/>
    <col min="4611" max="4611" width="10.6640625" style="336" customWidth="1"/>
    <col min="4612" max="4612" width="7.6640625" style="336" customWidth="1"/>
    <col min="4613" max="4613" width="10.6640625" style="336" customWidth="1"/>
    <col min="4614" max="4614" width="7.6640625" style="336" customWidth="1"/>
    <col min="4615" max="4615" width="10.6640625" style="336" customWidth="1"/>
    <col min="4616" max="4616" width="7.6640625" style="336" customWidth="1"/>
    <col min="4617" max="4617" width="10.6640625" style="336" customWidth="1"/>
    <col min="4618" max="4618" width="7.6640625" style="336" customWidth="1"/>
    <col min="4619" max="4619" width="10.44140625" style="336" customWidth="1"/>
    <col min="4620" max="4620" width="7.6640625" style="336" customWidth="1"/>
    <col min="4621" max="4621" width="10.6640625" style="336" customWidth="1"/>
    <col min="4622" max="4622" width="7.6640625" style="336" customWidth="1"/>
    <col min="4623" max="4623" width="10.6640625" style="336" customWidth="1"/>
    <col min="4624" max="4624" width="7.6640625" style="336" customWidth="1"/>
    <col min="4625" max="4625" width="10.6640625" style="336" customWidth="1"/>
    <col min="4626" max="4865" width="9" style="336"/>
    <col min="4866" max="4866" width="7.6640625" style="336" customWidth="1"/>
    <col min="4867" max="4867" width="10.6640625" style="336" customWidth="1"/>
    <col min="4868" max="4868" width="7.6640625" style="336" customWidth="1"/>
    <col min="4869" max="4869" width="10.6640625" style="336" customWidth="1"/>
    <col min="4870" max="4870" width="7.6640625" style="336" customWidth="1"/>
    <col min="4871" max="4871" width="10.6640625" style="336" customWidth="1"/>
    <col min="4872" max="4872" width="7.6640625" style="336" customWidth="1"/>
    <col min="4873" max="4873" width="10.6640625" style="336" customWidth="1"/>
    <col min="4874" max="4874" width="7.6640625" style="336" customWidth="1"/>
    <col min="4875" max="4875" width="10.44140625" style="336" customWidth="1"/>
    <col min="4876" max="4876" width="7.6640625" style="336" customWidth="1"/>
    <col min="4877" max="4877" width="10.6640625" style="336" customWidth="1"/>
    <col min="4878" max="4878" width="7.6640625" style="336" customWidth="1"/>
    <col min="4879" max="4879" width="10.6640625" style="336" customWidth="1"/>
    <col min="4880" max="4880" width="7.6640625" style="336" customWidth="1"/>
    <col min="4881" max="4881" width="10.6640625" style="336" customWidth="1"/>
    <col min="4882" max="5121" width="9" style="336"/>
    <col min="5122" max="5122" width="7.6640625" style="336" customWidth="1"/>
    <col min="5123" max="5123" width="10.6640625" style="336" customWidth="1"/>
    <col min="5124" max="5124" width="7.6640625" style="336" customWidth="1"/>
    <col min="5125" max="5125" width="10.6640625" style="336" customWidth="1"/>
    <col min="5126" max="5126" width="7.6640625" style="336" customWidth="1"/>
    <col min="5127" max="5127" width="10.6640625" style="336" customWidth="1"/>
    <col min="5128" max="5128" width="7.6640625" style="336" customWidth="1"/>
    <col min="5129" max="5129" width="10.6640625" style="336" customWidth="1"/>
    <col min="5130" max="5130" width="7.6640625" style="336" customWidth="1"/>
    <col min="5131" max="5131" width="10.44140625" style="336" customWidth="1"/>
    <col min="5132" max="5132" width="7.6640625" style="336" customWidth="1"/>
    <col min="5133" max="5133" width="10.6640625" style="336" customWidth="1"/>
    <col min="5134" max="5134" width="7.6640625" style="336" customWidth="1"/>
    <col min="5135" max="5135" width="10.6640625" style="336" customWidth="1"/>
    <col min="5136" max="5136" width="7.6640625" style="336" customWidth="1"/>
    <col min="5137" max="5137" width="10.6640625" style="336" customWidth="1"/>
    <col min="5138" max="5377" width="9" style="336"/>
    <col min="5378" max="5378" width="7.6640625" style="336" customWidth="1"/>
    <col min="5379" max="5379" width="10.6640625" style="336" customWidth="1"/>
    <col min="5380" max="5380" width="7.6640625" style="336" customWidth="1"/>
    <col min="5381" max="5381" width="10.6640625" style="336" customWidth="1"/>
    <col min="5382" max="5382" width="7.6640625" style="336" customWidth="1"/>
    <col min="5383" max="5383" width="10.6640625" style="336" customWidth="1"/>
    <col min="5384" max="5384" width="7.6640625" style="336" customWidth="1"/>
    <col min="5385" max="5385" width="10.6640625" style="336" customWidth="1"/>
    <col min="5386" max="5386" width="7.6640625" style="336" customWidth="1"/>
    <col min="5387" max="5387" width="10.44140625" style="336" customWidth="1"/>
    <col min="5388" max="5388" width="7.6640625" style="336" customWidth="1"/>
    <col min="5389" max="5389" width="10.6640625" style="336" customWidth="1"/>
    <col min="5390" max="5390" width="7.6640625" style="336" customWidth="1"/>
    <col min="5391" max="5391" width="10.6640625" style="336" customWidth="1"/>
    <col min="5392" max="5392" width="7.6640625" style="336" customWidth="1"/>
    <col min="5393" max="5393" width="10.6640625" style="336" customWidth="1"/>
    <col min="5394" max="5633" width="9" style="336"/>
    <col min="5634" max="5634" width="7.6640625" style="336" customWidth="1"/>
    <col min="5635" max="5635" width="10.6640625" style="336" customWidth="1"/>
    <col min="5636" max="5636" width="7.6640625" style="336" customWidth="1"/>
    <col min="5637" max="5637" width="10.6640625" style="336" customWidth="1"/>
    <col min="5638" max="5638" width="7.6640625" style="336" customWidth="1"/>
    <col min="5639" max="5639" width="10.6640625" style="336" customWidth="1"/>
    <col min="5640" max="5640" width="7.6640625" style="336" customWidth="1"/>
    <col min="5641" max="5641" width="10.6640625" style="336" customWidth="1"/>
    <col min="5642" max="5642" width="7.6640625" style="336" customWidth="1"/>
    <col min="5643" max="5643" width="10.44140625" style="336" customWidth="1"/>
    <col min="5644" max="5644" width="7.6640625" style="336" customWidth="1"/>
    <col min="5645" max="5645" width="10.6640625" style="336" customWidth="1"/>
    <col min="5646" max="5646" width="7.6640625" style="336" customWidth="1"/>
    <col min="5647" max="5647" width="10.6640625" style="336" customWidth="1"/>
    <col min="5648" max="5648" width="7.6640625" style="336" customWidth="1"/>
    <col min="5649" max="5649" width="10.6640625" style="336" customWidth="1"/>
    <col min="5650" max="5889" width="9" style="336"/>
    <col min="5890" max="5890" width="7.6640625" style="336" customWidth="1"/>
    <col min="5891" max="5891" width="10.6640625" style="336" customWidth="1"/>
    <col min="5892" max="5892" width="7.6640625" style="336" customWidth="1"/>
    <col min="5893" max="5893" width="10.6640625" style="336" customWidth="1"/>
    <col min="5894" max="5894" width="7.6640625" style="336" customWidth="1"/>
    <col min="5895" max="5895" width="10.6640625" style="336" customWidth="1"/>
    <col min="5896" max="5896" width="7.6640625" style="336" customWidth="1"/>
    <col min="5897" max="5897" width="10.6640625" style="336" customWidth="1"/>
    <col min="5898" max="5898" width="7.6640625" style="336" customWidth="1"/>
    <col min="5899" max="5899" width="10.44140625" style="336" customWidth="1"/>
    <col min="5900" max="5900" width="7.6640625" style="336" customWidth="1"/>
    <col min="5901" max="5901" width="10.6640625" style="336" customWidth="1"/>
    <col min="5902" max="5902" width="7.6640625" style="336" customWidth="1"/>
    <col min="5903" max="5903" width="10.6640625" style="336" customWidth="1"/>
    <col min="5904" max="5904" width="7.6640625" style="336" customWidth="1"/>
    <col min="5905" max="5905" width="10.6640625" style="336" customWidth="1"/>
    <col min="5906" max="6145" width="9" style="336"/>
    <col min="6146" max="6146" width="7.6640625" style="336" customWidth="1"/>
    <col min="6147" max="6147" width="10.6640625" style="336" customWidth="1"/>
    <col min="6148" max="6148" width="7.6640625" style="336" customWidth="1"/>
    <col min="6149" max="6149" width="10.6640625" style="336" customWidth="1"/>
    <col min="6150" max="6150" width="7.6640625" style="336" customWidth="1"/>
    <col min="6151" max="6151" width="10.6640625" style="336" customWidth="1"/>
    <col min="6152" max="6152" width="7.6640625" style="336" customWidth="1"/>
    <col min="6153" max="6153" width="10.6640625" style="336" customWidth="1"/>
    <col min="6154" max="6154" width="7.6640625" style="336" customWidth="1"/>
    <col min="6155" max="6155" width="10.44140625" style="336" customWidth="1"/>
    <col min="6156" max="6156" width="7.6640625" style="336" customWidth="1"/>
    <col min="6157" max="6157" width="10.6640625" style="336" customWidth="1"/>
    <col min="6158" max="6158" width="7.6640625" style="336" customWidth="1"/>
    <col min="6159" max="6159" width="10.6640625" style="336" customWidth="1"/>
    <col min="6160" max="6160" width="7.6640625" style="336" customWidth="1"/>
    <col min="6161" max="6161" width="10.6640625" style="336" customWidth="1"/>
    <col min="6162" max="6401" width="9" style="336"/>
    <col min="6402" max="6402" width="7.6640625" style="336" customWidth="1"/>
    <col min="6403" max="6403" width="10.6640625" style="336" customWidth="1"/>
    <col min="6404" max="6404" width="7.6640625" style="336" customWidth="1"/>
    <col min="6405" max="6405" width="10.6640625" style="336" customWidth="1"/>
    <col min="6406" max="6406" width="7.6640625" style="336" customWidth="1"/>
    <col min="6407" max="6407" width="10.6640625" style="336" customWidth="1"/>
    <col min="6408" max="6408" width="7.6640625" style="336" customWidth="1"/>
    <col min="6409" max="6409" width="10.6640625" style="336" customWidth="1"/>
    <col min="6410" max="6410" width="7.6640625" style="336" customWidth="1"/>
    <col min="6411" max="6411" width="10.44140625" style="336" customWidth="1"/>
    <col min="6412" max="6412" width="7.6640625" style="336" customWidth="1"/>
    <col min="6413" max="6413" width="10.6640625" style="336" customWidth="1"/>
    <col min="6414" max="6414" width="7.6640625" style="336" customWidth="1"/>
    <col min="6415" max="6415" width="10.6640625" style="336" customWidth="1"/>
    <col min="6416" max="6416" width="7.6640625" style="336" customWidth="1"/>
    <col min="6417" max="6417" width="10.6640625" style="336" customWidth="1"/>
    <col min="6418" max="6657" width="9" style="336"/>
    <col min="6658" max="6658" width="7.6640625" style="336" customWidth="1"/>
    <col min="6659" max="6659" width="10.6640625" style="336" customWidth="1"/>
    <col min="6660" max="6660" width="7.6640625" style="336" customWidth="1"/>
    <col min="6661" max="6661" width="10.6640625" style="336" customWidth="1"/>
    <col min="6662" max="6662" width="7.6640625" style="336" customWidth="1"/>
    <col min="6663" max="6663" width="10.6640625" style="336" customWidth="1"/>
    <col min="6664" max="6664" width="7.6640625" style="336" customWidth="1"/>
    <col min="6665" max="6665" width="10.6640625" style="336" customWidth="1"/>
    <col min="6666" max="6666" width="7.6640625" style="336" customWidth="1"/>
    <col min="6667" max="6667" width="10.44140625" style="336" customWidth="1"/>
    <col min="6668" max="6668" width="7.6640625" style="336" customWidth="1"/>
    <col min="6669" max="6669" width="10.6640625" style="336" customWidth="1"/>
    <col min="6670" max="6670" width="7.6640625" style="336" customWidth="1"/>
    <col min="6671" max="6671" width="10.6640625" style="336" customWidth="1"/>
    <col min="6672" max="6672" width="7.6640625" style="336" customWidth="1"/>
    <col min="6673" max="6673" width="10.6640625" style="336" customWidth="1"/>
    <col min="6674" max="6913" width="9" style="336"/>
    <col min="6914" max="6914" width="7.6640625" style="336" customWidth="1"/>
    <col min="6915" max="6915" width="10.6640625" style="336" customWidth="1"/>
    <col min="6916" max="6916" width="7.6640625" style="336" customWidth="1"/>
    <col min="6917" max="6917" width="10.6640625" style="336" customWidth="1"/>
    <col min="6918" max="6918" width="7.6640625" style="336" customWidth="1"/>
    <col min="6919" max="6919" width="10.6640625" style="336" customWidth="1"/>
    <col min="6920" max="6920" width="7.6640625" style="336" customWidth="1"/>
    <col min="6921" max="6921" width="10.6640625" style="336" customWidth="1"/>
    <col min="6922" max="6922" width="7.6640625" style="336" customWidth="1"/>
    <col min="6923" max="6923" width="10.44140625" style="336" customWidth="1"/>
    <col min="6924" max="6924" width="7.6640625" style="336" customWidth="1"/>
    <col min="6925" max="6925" width="10.6640625" style="336" customWidth="1"/>
    <col min="6926" max="6926" width="7.6640625" style="336" customWidth="1"/>
    <col min="6927" max="6927" width="10.6640625" style="336" customWidth="1"/>
    <col min="6928" max="6928" width="7.6640625" style="336" customWidth="1"/>
    <col min="6929" max="6929" width="10.6640625" style="336" customWidth="1"/>
    <col min="6930" max="7169" width="9" style="336"/>
    <col min="7170" max="7170" width="7.6640625" style="336" customWidth="1"/>
    <col min="7171" max="7171" width="10.6640625" style="336" customWidth="1"/>
    <col min="7172" max="7172" width="7.6640625" style="336" customWidth="1"/>
    <col min="7173" max="7173" width="10.6640625" style="336" customWidth="1"/>
    <col min="7174" max="7174" width="7.6640625" style="336" customWidth="1"/>
    <col min="7175" max="7175" width="10.6640625" style="336" customWidth="1"/>
    <col min="7176" max="7176" width="7.6640625" style="336" customWidth="1"/>
    <col min="7177" max="7177" width="10.6640625" style="336" customWidth="1"/>
    <col min="7178" max="7178" width="7.6640625" style="336" customWidth="1"/>
    <col min="7179" max="7179" width="10.44140625" style="336" customWidth="1"/>
    <col min="7180" max="7180" width="7.6640625" style="336" customWidth="1"/>
    <col min="7181" max="7181" width="10.6640625" style="336" customWidth="1"/>
    <col min="7182" max="7182" width="7.6640625" style="336" customWidth="1"/>
    <col min="7183" max="7183" width="10.6640625" style="336" customWidth="1"/>
    <col min="7184" max="7184" width="7.6640625" style="336" customWidth="1"/>
    <col min="7185" max="7185" width="10.6640625" style="336" customWidth="1"/>
    <col min="7186" max="7425" width="9" style="336"/>
    <col min="7426" max="7426" width="7.6640625" style="336" customWidth="1"/>
    <col min="7427" max="7427" width="10.6640625" style="336" customWidth="1"/>
    <col min="7428" max="7428" width="7.6640625" style="336" customWidth="1"/>
    <col min="7429" max="7429" width="10.6640625" style="336" customWidth="1"/>
    <col min="7430" max="7430" width="7.6640625" style="336" customWidth="1"/>
    <col min="7431" max="7431" width="10.6640625" style="336" customWidth="1"/>
    <col min="7432" max="7432" width="7.6640625" style="336" customWidth="1"/>
    <col min="7433" max="7433" width="10.6640625" style="336" customWidth="1"/>
    <col min="7434" max="7434" width="7.6640625" style="336" customWidth="1"/>
    <col min="7435" max="7435" width="10.44140625" style="336" customWidth="1"/>
    <col min="7436" max="7436" width="7.6640625" style="336" customWidth="1"/>
    <col min="7437" max="7437" width="10.6640625" style="336" customWidth="1"/>
    <col min="7438" max="7438" width="7.6640625" style="336" customWidth="1"/>
    <col min="7439" max="7439" width="10.6640625" style="336" customWidth="1"/>
    <col min="7440" max="7440" width="7.6640625" style="336" customWidth="1"/>
    <col min="7441" max="7441" width="10.6640625" style="336" customWidth="1"/>
    <col min="7442" max="7681" width="9" style="336"/>
    <col min="7682" max="7682" width="7.6640625" style="336" customWidth="1"/>
    <col min="7683" max="7683" width="10.6640625" style="336" customWidth="1"/>
    <col min="7684" max="7684" width="7.6640625" style="336" customWidth="1"/>
    <col min="7685" max="7685" width="10.6640625" style="336" customWidth="1"/>
    <col min="7686" max="7686" width="7.6640625" style="336" customWidth="1"/>
    <col min="7687" max="7687" width="10.6640625" style="336" customWidth="1"/>
    <col min="7688" max="7688" width="7.6640625" style="336" customWidth="1"/>
    <col min="7689" max="7689" width="10.6640625" style="336" customWidth="1"/>
    <col min="7690" max="7690" width="7.6640625" style="336" customWidth="1"/>
    <col min="7691" max="7691" width="10.44140625" style="336" customWidth="1"/>
    <col min="7692" max="7692" width="7.6640625" style="336" customWidth="1"/>
    <col min="7693" max="7693" width="10.6640625" style="336" customWidth="1"/>
    <col min="7694" max="7694" width="7.6640625" style="336" customWidth="1"/>
    <col min="7695" max="7695" width="10.6640625" style="336" customWidth="1"/>
    <col min="7696" max="7696" width="7.6640625" style="336" customWidth="1"/>
    <col min="7697" max="7697" width="10.6640625" style="336" customWidth="1"/>
    <col min="7698" max="7937" width="9" style="336"/>
    <col min="7938" max="7938" width="7.6640625" style="336" customWidth="1"/>
    <col min="7939" max="7939" width="10.6640625" style="336" customWidth="1"/>
    <col min="7940" max="7940" width="7.6640625" style="336" customWidth="1"/>
    <col min="7941" max="7941" width="10.6640625" style="336" customWidth="1"/>
    <col min="7942" max="7942" width="7.6640625" style="336" customWidth="1"/>
    <col min="7943" max="7943" width="10.6640625" style="336" customWidth="1"/>
    <col min="7944" max="7944" width="7.6640625" style="336" customWidth="1"/>
    <col min="7945" max="7945" width="10.6640625" style="336" customWidth="1"/>
    <col min="7946" max="7946" width="7.6640625" style="336" customWidth="1"/>
    <col min="7947" max="7947" width="10.44140625" style="336" customWidth="1"/>
    <col min="7948" max="7948" width="7.6640625" style="336" customWidth="1"/>
    <col min="7949" max="7949" width="10.6640625" style="336" customWidth="1"/>
    <col min="7950" max="7950" width="7.6640625" style="336" customWidth="1"/>
    <col min="7951" max="7951" width="10.6640625" style="336" customWidth="1"/>
    <col min="7952" max="7952" width="7.6640625" style="336" customWidth="1"/>
    <col min="7953" max="7953" width="10.6640625" style="336" customWidth="1"/>
    <col min="7954" max="8193" width="9" style="336"/>
    <col min="8194" max="8194" width="7.6640625" style="336" customWidth="1"/>
    <col min="8195" max="8195" width="10.6640625" style="336" customWidth="1"/>
    <col min="8196" max="8196" width="7.6640625" style="336" customWidth="1"/>
    <col min="8197" max="8197" width="10.6640625" style="336" customWidth="1"/>
    <col min="8198" max="8198" width="7.6640625" style="336" customWidth="1"/>
    <col min="8199" max="8199" width="10.6640625" style="336" customWidth="1"/>
    <col min="8200" max="8200" width="7.6640625" style="336" customWidth="1"/>
    <col min="8201" max="8201" width="10.6640625" style="336" customWidth="1"/>
    <col min="8202" max="8202" width="7.6640625" style="336" customWidth="1"/>
    <col min="8203" max="8203" width="10.44140625" style="336" customWidth="1"/>
    <col min="8204" max="8204" width="7.6640625" style="336" customWidth="1"/>
    <col min="8205" max="8205" width="10.6640625" style="336" customWidth="1"/>
    <col min="8206" max="8206" width="7.6640625" style="336" customWidth="1"/>
    <col min="8207" max="8207" width="10.6640625" style="336" customWidth="1"/>
    <col min="8208" max="8208" width="7.6640625" style="336" customWidth="1"/>
    <col min="8209" max="8209" width="10.6640625" style="336" customWidth="1"/>
    <col min="8210" max="8449" width="9" style="336"/>
    <col min="8450" max="8450" width="7.6640625" style="336" customWidth="1"/>
    <col min="8451" max="8451" width="10.6640625" style="336" customWidth="1"/>
    <col min="8452" max="8452" width="7.6640625" style="336" customWidth="1"/>
    <col min="8453" max="8453" width="10.6640625" style="336" customWidth="1"/>
    <col min="8454" max="8454" width="7.6640625" style="336" customWidth="1"/>
    <col min="8455" max="8455" width="10.6640625" style="336" customWidth="1"/>
    <col min="8456" max="8456" width="7.6640625" style="336" customWidth="1"/>
    <col min="8457" max="8457" width="10.6640625" style="336" customWidth="1"/>
    <col min="8458" max="8458" width="7.6640625" style="336" customWidth="1"/>
    <col min="8459" max="8459" width="10.44140625" style="336" customWidth="1"/>
    <col min="8460" max="8460" width="7.6640625" style="336" customWidth="1"/>
    <col min="8461" max="8461" width="10.6640625" style="336" customWidth="1"/>
    <col min="8462" max="8462" width="7.6640625" style="336" customWidth="1"/>
    <col min="8463" max="8463" width="10.6640625" style="336" customWidth="1"/>
    <col min="8464" max="8464" width="7.6640625" style="336" customWidth="1"/>
    <col min="8465" max="8465" width="10.6640625" style="336" customWidth="1"/>
    <col min="8466" max="8705" width="9" style="336"/>
    <col min="8706" max="8706" width="7.6640625" style="336" customWidth="1"/>
    <col min="8707" max="8707" width="10.6640625" style="336" customWidth="1"/>
    <col min="8708" max="8708" width="7.6640625" style="336" customWidth="1"/>
    <col min="8709" max="8709" width="10.6640625" style="336" customWidth="1"/>
    <col min="8710" max="8710" width="7.6640625" style="336" customWidth="1"/>
    <col min="8711" max="8711" width="10.6640625" style="336" customWidth="1"/>
    <col min="8712" max="8712" width="7.6640625" style="336" customWidth="1"/>
    <col min="8713" max="8713" width="10.6640625" style="336" customWidth="1"/>
    <col min="8714" max="8714" width="7.6640625" style="336" customWidth="1"/>
    <col min="8715" max="8715" width="10.44140625" style="336" customWidth="1"/>
    <col min="8716" max="8716" width="7.6640625" style="336" customWidth="1"/>
    <col min="8717" max="8717" width="10.6640625" style="336" customWidth="1"/>
    <col min="8718" max="8718" width="7.6640625" style="336" customWidth="1"/>
    <col min="8719" max="8719" width="10.6640625" style="336" customWidth="1"/>
    <col min="8720" max="8720" width="7.6640625" style="336" customWidth="1"/>
    <col min="8721" max="8721" width="10.6640625" style="336" customWidth="1"/>
    <col min="8722" max="8961" width="9" style="336"/>
    <col min="8962" max="8962" width="7.6640625" style="336" customWidth="1"/>
    <col min="8963" max="8963" width="10.6640625" style="336" customWidth="1"/>
    <col min="8964" max="8964" width="7.6640625" style="336" customWidth="1"/>
    <col min="8965" max="8965" width="10.6640625" style="336" customWidth="1"/>
    <col min="8966" max="8966" width="7.6640625" style="336" customWidth="1"/>
    <col min="8967" max="8967" width="10.6640625" style="336" customWidth="1"/>
    <col min="8968" max="8968" width="7.6640625" style="336" customWidth="1"/>
    <col min="8969" max="8969" width="10.6640625" style="336" customWidth="1"/>
    <col min="8970" max="8970" width="7.6640625" style="336" customWidth="1"/>
    <col min="8971" max="8971" width="10.44140625" style="336" customWidth="1"/>
    <col min="8972" max="8972" width="7.6640625" style="336" customWidth="1"/>
    <col min="8973" max="8973" width="10.6640625" style="336" customWidth="1"/>
    <col min="8974" max="8974" width="7.6640625" style="336" customWidth="1"/>
    <col min="8975" max="8975" width="10.6640625" style="336" customWidth="1"/>
    <col min="8976" max="8976" width="7.6640625" style="336" customWidth="1"/>
    <col min="8977" max="8977" width="10.6640625" style="336" customWidth="1"/>
    <col min="8978" max="9217" width="9" style="336"/>
    <col min="9218" max="9218" width="7.6640625" style="336" customWidth="1"/>
    <col min="9219" max="9219" width="10.6640625" style="336" customWidth="1"/>
    <col min="9220" max="9220" width="7.6640625" style="336" customWidth="1"/>
    <col min="9221" max="9221" width="10.6640625" style="336" customWidth="1"/>
    <col min="9222" max="9222" width="7.6640625" style="336" customWidth="1"/>
    <col min="9223" max="9223" width="10.6640625" style="336" customWidth="1"/>
    <col min="9224" max="9224" width="7.6640625" style="336" customWidth="1"/>
    <col min="9225" max="9225" width="10.6640625" style="336" customWidth="1"/>
    <col min="9226" max="9226" width="7.6640625" style="336" customWidth="1"/>
    <col min="9227" max="9227" width="10.44140625" style="336" customWidth="1"/>
    <col min="9228" max="9228" width="7.6640625" style="336" customWidth="1"/>
    <col min="9229" max="9229" width="10.6640625" style="336" customWidth="1"/>
    <col min="9230" max="9230" width="7.6640625" style="336" customWidth="1"/>
    <col min="9231" max="9231" width="10.6640625" style="336" customWidth="1"/>
    <col min="9232" max="9232" width="7.6640625" style="336" customWidth="1"/>
    <col min="9233" max="9233" width="10.6640625" style="336" customWidth="1"/>
    <col min="9234" max="9473" width="9" style="336"/>
    <col min="9474" max="9474" width="7.6640625" style="336" customWidth="1"/>
    <col min="9475" max="9475" width="10.6640625" style="336" customWidth="1"/>
    <col min="9476" max="9476" width="7.6640625" style="336" customWidth="1"/>
    <col min="9477" max="9477" width="10.6640625" style="336" customWidth="1"/>
    <col min="9478" max="9478" width="7.6640625" style="336" customWidth="1"/>
    <col min="9479" max="9479" width="10.6640625" style="336" customWidth="1"/>
    <col min="9480" max="9480" width="7.6640625" style="336" customWidth="1"/>
    <col min="9481" max="9481" width="10.6640625" style="336" customWidth="1"/>
    <col min="9482" max="9482" width="7.6640625" style="336" customWidth="1"/>
    <col min="9483" max="9483" width="10.44140625" style="336" customWidth="1"/>
    <col min="9484" max="9484" width="7.6640625" style="336" customWidth="1"/>
    <col min="9485" max="9485" width="10.6640625" style="336" customWidth="1"/>
    <col min="9486" max="9486" width="7.6640625" style="336" customWidth="1"/>
    <col min="9487" max="9487" width="10.6640625" style="336" customWidth="1"/>
    <col min="9488" max="9488" width="7.6640625" style="336" customWidth="1"/>
    <col min="9489" max="9489" width="10.6640625" style="336" customWidth="1"/>
    <col min="9490" max="9729" width="9" style="336"/>
    <col min="9730" max="9730" width="7.6640625" style="336" customWidth="1"/>
    <col min="9731" max="9731" width="10.6640625" style="336" customWidth="1"/>
    <col min="9732" max="9732" width="7.6640625" style="336" customWidth="1"/>
    <col min="9733" max="9733" width="10.6640625" style="336" customWidth="1"/>
    <col min="9734" max="9734" width="7.6640625" style="336" customWidth="1"/>
    <col min="9735" max="9735" width="10.6640625" style="336" customWidth="1"/>
    <col min="9736" max="9736" width="7.6640625" style="336" customWidth="1"/>
    <col min="9737" max="9737" width="10.6640625" style="336" customWidth="1"/>
    <col min="9738" max="9738" width="7.6640625" style="336" customWidth="1"/>
    <col min="9739" max="9739" width="10.44140625" style="336" customWidth="1"/>
    <col min="9740" max="9740" width="7.6640625" style="336" customWidth="1"/>
    <col min="9741" max="9741" width="10.6640625" style="336" customWidth="1"/>
    <col min="9742" max="9742" width="7.6640625" style="336" customWidth="1"/>
    <col min="9743" max="9743" width="10.6640625" style="336" customWidth="1"/>
    <col min="9744" max="9744" width="7.6640625" style="336" customWidth="1"/>
    <col min="9745" max="9745" width="10.6640625" style="336" customWidth="1"/>
    <col min="9746" max="9985" width="9" style="336"/>
    <col min="9986" max="9986" width="7.6640625" style="336" customWidth="1"/>
    <col min="9987" max="9987" width="10.6640625" style="336" customWidth="1"/>
    <col min="9988" max="9988" width="7.6640625" style="336" customWidth="1"/>
    <col min="9989" max="9989" width="10.6640625" style="336" customWidth="1"/>
    <col min="9990" max="9990" width="7.6640625" style="336" customWidth="1"/>
    <col min="9991" max="9991" width="10.6640625" style="336" customWidth="1"/>
    <col min="9992" max="9992" width="7.6640625" style="336" customWidth="1"/>
    <col min="9993" max="9993" width="10.6640625" style="336" customWidth="1"/>
    <col min="9994" max="9994" width="7.6640625" style="336" customWidth="1"/>
    <col min="9995" max="9995" width="10.44140625" style="336" customWidth="1"/>
    <col min="9996" max="9996" width="7.6640625" style="336" customWidth="1"/>
    <col min="9997" max="9997" width="10.6640625" style="336" customWidth="1"/>
    <col min="9998" max="9998" width="7.6640625" style="336" customWidth="1"/>
    <col min="9999" max="9999" width="10.6640625" style="336" customWidth="1"/>
    <col min="10000" max="10000" width="7.6640625" style="336" customWidth="1"/>
    <col min="10001" max="10001" width="10.6640625" style="336" customWidth="1"/>
    <col min="10002" max="10241" width="9" style="336"/>
    <col min="10242" max="10242" width="7.6640625" style="336" customWidth="1"/>
    <col min="10243" max="10243" width="10.6640625" style="336" customWidth="1"/>
    <col min="10244" max="10244" width="7.6640625" style="336" customWidth="1"/>
    <col min="10245" max="10245" width="10.6640625" style="336" customWidth="1"/>
    <col min="10246" max="10246" width="7.6640625" style="336" customWidth="1"/>
    <col min="10247" max="10247" width="10.6640625" style="336" customWidth="1"/>
    <col min="10248" max="10248" width="7.6640625" style="336" customWidth="1"/>
    <col min="10249" max="10249" width="10.6640625" style="336" customWidth="1"/>
    <col min="10250" max="10250" width="7.6640625" style="336" customWidth="1"/>
    <col min="10251" max="10251" width="10.44140625" style="336" customWidth="1"/>
    <col min="10252" max="10252" width="7.6640625" style="336" customWidth="1"/>
    <col min="10253" max="10253" width="10.6640625" style="336" customWidth="1"/>
    <col min="10254" max="10254" width="7.6640625" style="336" customWidth="1"/>
    <col min="10255" max="10255" width="10.6640625" style="336" customWidth="1"/>
    <col min="10256" max="10256" width="7.6640625" style="336" customWidth="1"/>
    <col min="10257" max="10257" width="10.6640625" style="336" customWidth="1"/>
    <col min="10258" max="10497" width="9" style="336"/>
    <col min="10498" max="10498" width="7.6640625" style="336" customWidth="1"/>
    <col min="10499" max="10499" width="10.6640625" style="336" customWidth="1"/>
    <col min="10500" max="10500" width="7.6640625" style="336" customWidth="1"/>
    <col min="10501" max="10501" width="10.6640625" style="336" customWidth="1"/>
    <col min="10502" max="10502" width="7.6640625" style="336" customWidth="1"/>
    <col min="10503" max="10503" width="10.6640625" style="336" customWidth="1"/>
    <col min="10504" max="10504" width="7.6640625" style="336" customWidth="1"/>
    <col min="10505" max="10505" width="10.6640625" style="336" customWidth="1"/>
    <col min="10506" max="10506" width="7.6640625" style="336" customWidth="1"/>
    <col min="10507" max="10507" width="10.44140625" style="336" customWidth="1"/>
    <col min="10508" max="10508" width="7.6640625" style="336" customWidth="1"/>
    <col min="10509" max="10509" width="10.6640625" style="336" customWidth="1"/>
    <col min="10510" max="10510" width="7.6640625" style="336" customWidth="1"/>
    <col min="10511" max="10511" width="10.6640625" style="336" customWidth="1"/>
    <col min="10512" max="10512" width="7.6640625" style="336" customWidth="1"/>
    <col min="10513" max="10513" width="10.6640625" style="336" customWidth="1"/>
    <col min="10514" max="10753" width="9" style="336"/>
    <col min="10754" max="10754" width="7.6640625" style="336" customWidth="1"/>
    <col min="10755" max="10755" width="10.6640625" style="336" customWidth="1"/>
    <col min="10756" max="10756" width="7.6640625" style="336" customWidth="1"/>
    <col min="10757" max="10757" width="10.6640625" style="336" customWidth="1"/>
    <col min="10758" max="10758" width="7.6640625" style="336" customWidth="1"/>
    <col min="10759" max="10759" width="10.6640625" style="336" customWidth="1"/>
    <col min="10760" max="10760" width="7.6640625" style="336" customWidth="1"/>
    <col min="10761" max="10761" width="10.6640625" style="336" customWidth="1"/>
    <col min="10762" max="10762" width="7.6640625" style="336" customWidth="1"/>
    <col min="10763" max="10763" width="10.44140625" style="336" customWidth="1"/>
    <col min="10764" max="10764" width="7.6640625" style="336" customWidth="1"/>
    <col min="10765" max="10765" width="10.6640625" style="336" customWidth="1"/>
    <col min="10766" max="10766" width="7.6640625" style="336" customWidth="1"/>
    <col min="10767" max="10767" width="10.6640625" style="336" customWidth="1"/>
    <col min="10768" max="10768" width="7.6640625" style="336" customWidth="1"/>
    <col min="10769" max="10769" width="10.6640625" style="336" customWidth="1"/>
    <col min="10770" max="11009" width="9" style="336"/>
    <col min="11010" max="11010" width="7.6640625" style="336" customWidth="1"/>
    <col min="11011" max="11011" width="10.6640625" style="336" customWidth="1"/>
    <col min="11012" max="11012" width="7.6640625" style="336" customWidth="1"/>
    <col min="11013" max="11013" width="10.6640625" style="336" customWidth="1"/>
    <col min="11014" max="11014" width="7.6640625" style="336" customWidth="1"/>
    <col min="11015" max="11015" width="10.6640625" style="336" customWidth="1"/>
    <col min="11016" max="11016" width="7.6640625" style="336" customWidth="1"/>
    <col min="11017" max="11017" width="10.6640625" style="336" customWidth="1"/>
    <col min="11018" max="11018" width="7.6640625" style="336" customWidth="1"/>
    <col min="11019" max="11019" width="10.44140625" style="336" customWidth="1"/>
    <col min="11020" max="11020" width="7.6640625" style="336" customWidth="1"/>
    <col min="11021" max="11021" width="10.6640625" style="336" customWidth="1"/>
    <col min="11022" max="11022" width="7.6640625" style="336" customWidth="1"/>
    <col min="11023" max="11023" width="10.6640625" style="336" customWidth="1"/>
    <col min="11024" max="11024" width="7.6640625" style="336" customWidth="1"/>
    <col min="11025" max="11025" width="10.6640625" style="336" customWidth="1"/>
    <col min="11026" max="11265" width="9" style="336"/>
    <col min="11266" max="11266" width="7.6640625" style="336" customWidth="1"/>
    <col min="11267" max="11267" width="10.6640625" style="336" customWidth="1"/>
    <col min="11268" max="11268" width="7.6640625" style="336" customWidth="1"/>
    <col min="11269" max="11269" width="10.6640625" style="336" customWidth="1"/>
    <col min="11270" max="11270" width="7.6640625" style="336" customWidth="1"/>
    <col min="11271" max="11271" width="10.6640625" style="336" customWidth="1"/>
    <col min="11272" max="11272" width="7.6640625" style="336" customWidth="1"/>
    <col min="11273" max="11273" width="10.6640625" style="336" customWidth="1"/>
    <col min="11274" max="11274" width="7.6640625" style="336" customWidth="1"/>
    <col min="11275" max="11275" width="10.44140625" style="336" customWidth="1"/>
    <col min="11276" max="11276" width="7.6640625" style="336" customWidth="1"/>
    <col min="11277" max="11277" width="10.6640625" style="336" customWidth="1"/>
    <col min="11278" max="11278" width="7.6640625" style="336" customWidth="1"/>
    <col min="11279" max="11279" width="10.6640625" style="336" customWidth="1"/>
    <col min="11280" max="11280" width="7.6640625" style="336" customWidth="1"/>
    <col min="11281" max="11281" width="10.6640625" style="336" customWidth="1"/>
    <col min="11282" max="11521" width="9" style="336"/>
    <col min="11522" max="11522" width="7.6640625" style="336" customWidth="1"/>
    <col min="11523" max="11523" width="10.6640625" style="336" customWidth="1"/>
    <col min="11524" max="11524" width="7.6640625" style="336" customWidth="1"/>
    <col min="11525" max="11525" width="10.6640625" style="336" customWidth="1"/>
    <col min="11526" max="11526" width="7.6640625" style="336" customWidth="1"/>
    <col min="11527" max="11527" width="10.6640625" style="336" customWidth="1"/>
    <col min="11528" max="11528" width="7.6640625" style="336" customWidth="1"/>
    <col min="11529" max="11529" width="10.6640625" style="336" customWidth="1"/>
    <col min="11530" max="11530" width="7.6640625" style="336" customWidth="1"/>
    <col min="11531" max="11531" width="10.44140625" style="336" customWidth="1"/>
    <col min="11532" max="11532" width="7.6640625" style="336" customWidth="1"/>
    <col min="11533" max="11533" width="10.6640625" style="336" customWidth="1"/>
    <col min="11534" max="11534" width="7.6640625" style="336" customWidth="1"/>
    <col min="11535" max="11535" width="10.6640625" style="336" customWidth="1"/>
    <col min="11536" max="11536" width="7.6640625" style="336" customWidth="1"/>
    <col min="11537" max="11537" width="10.6640625" style="336" customWidth="1"/>
    <col min="11538" max="11777" width="9" style="336"/>
    <col min="11778" max="11778" width="7.6640625" style="336" customWidth="1"/>
    <col min="11779" max="11779" width="10.6640625" style="336" customWidth="1"/>
    <col min="11780" max="11780" width="7.6640625" style="336" customWidth="1"/>
    <col min="11781" max="11781" width="10.6640625" style="336" customWidth="1"/>
    <col min="11782" max="11782" width="7.6640625" style="336" customWidth="1"/>
    <col min="11783" max="11783" width="10.6640625" style="336" customWidth="1"/>
    <col min="11784" max="11784" width="7.6640625" style="336" customWidth="1"/>
    <col min="11785" max="11785" width="10.6640625" style="336" customWidth="1"/>
    <col min="11786" max="11786" width="7.6640625" style="336" customWidth="1"/>
    <col min="11787" max="11787" width="10.44140625" style="336" customWidth="1"/>
    <col min="11788" max="11788" width="7.6640625" style="336" customWidth="1"/>
    <col min="11789" max="11789" width="10.6640625" style="336" customWidth="1"/>
    <col min="11790" max="11790" width="7.6640625" style="336" customWidth="1"/>
    <col min="11791" max="11791" width="10.6640625" style="336" customWidth="1"/>
    <col min="11792" max="11792" width="7.6640625" style="336" customWidth="1"/>
    <col min="11793" max="11793" width="10.6640625" style="336" customWidth="1"/>
    <col min="11794" max="12033" width="9" style="336"/>
    <col min="12034" max="12034" width="7.6640625" style="336" customWidth="1"/>
    <col min="12035" max="12035" width="10.6640625" style="336" customWidth="1"/>
    <col min="12036" max="12036" width="7.6640625" style="336" customWidth="1"/>
    <col min="12037" max="12037" width="10.6640625" style="336" customWidth="1"/>
    <col min="12038" max="12038" width="7.6640625" style="336" customWidth="1"/>
    <col min="12039" max="12039" width="10.6640625" style="336" customWidth="1"/>
    <col min="12040" max="12040" width="7.6640625" style="336" customWidth="1"/>
    <col min="12041" max="12041" width="10.6640625" style="336" customWidth="1"/>
    <col min="12042" max="12042" width="7.6640625" style="336" customWidth="1"/>
    <col min="12043" max="12043" width="10.44140625" style="336" customWidth="1"/>
    <col min="12044" max="12044" width="7.6640625" style="336" customWidth="1"/>
    <col min="12045" max="12045" width="10.6640625" style="336" customWidth="1"/>
    <col min="12046" max="12046" width="7.6640625" style="336" customWidth="1"/>
    <col min="12047" max="12047" width="10.6640625" style="336" customWidth="1"/>
    <col min="12048" max="12048" width="7.6640625" style="336" customWidth="1"/>
    <col min="12049" max="12049" width="10.6640625" style="336" customWidth="1"/>
    <col min="12050" max="12289" width="9" style="336"/>
    <col min="12290" max="12290" width="7.6640625" style="336" customWidth="1"/>
    <col min="12291" max="12291" width="10.6640625" style="336" customWidth="1"/>
    <col min="12292" max="12292" width="7.6640625" style="336" customWidth="1"/>
    <col min="12293" max="12293" width="10.6640625" style="336" customWidth="1"/>
    <col min="12294" max="12294" width="7.6640625" style="336" customWidth="1"/>
    <col min="12295" max="12295" width="10.6640625" style="336" customWidth="1"/>
    <col min="12296" max="12296" width="7.6640625" style="336" customWidth="1"/>
    <col min="12297" max="12297" width="10.6640625" style="336" customWidth="1"/>
    <col min="12298" max="12298" width="7.6640625" style="336" customWidth="1"/>
    <col min="12299" max="12299" width="10.44140625" style="336" customWidth="1"/>
    <col min="12300" max="12300" width="7.6640625" style="336" customWidth="1"/>
    <col min="12301" max="12301" width="10.6640625" style="336" customWidth="1"/>
    <col min="12302" max="12302" width="7.6640625" style="336" customWidth="1"/>
    <col min="12303" max="12303" width="10.6640625" style="336" customWidth="1"/>
    <col min="12304" max="12304" width="7.6640625" style="336" customWidth="1"/>
    <col min="12305" max="12305" width="10.6640625" style="336" customWidth="1"/>
    <col min="12306" max="12545" width="9" style="336"/>
    <col min="12546" max="12546" width="7.6640625" style="336" customWidth="1"/>
    <col min="12547" max="12547" width="10.6640625" style="336" customWidth="1"/>
    <col min="12548" max="12548" width="7.6640625" style="336" customWidth="1"/>
    <col min="12549" max="12549" width="10.6640625" style="336" customWidth="1"/>
    <col min="12550" max="12550" width="7.6640625" style="336" customWidth="1"/>
    <col min="12551" max="12551" width="10.6640625" style="336" customWidth="1"/>
    <col min="12552" max="12552" width="7.6640625" style="336" customWidth="1"/>
    <col min="12553" max="12553" width="10.6640625" style="336" customWidth="1"/>
    <col min="12554" max="12554" width="7.6640625" style="336" customWidth="1"/>
    <col min="12555" max="12555" width="10.44140625" style="336" customWidth="1"/>
    <col min="12556" max="12556" width="7.6640625" style="336" customWidth="1"/>
    <col min="12557" max="12557" width="10.6640625" style="336" customWidth="1"/>
    <col min="12558" max="12558" width="7.6640625" style="336" customWidth="1"/>
    <col min="12559" max="12559" width="10.6640625" style="336" customWidth="1"/>
    <col min="12560" max="12560" width="7.6640625" style="336" customWidth="1"/>
    <col min="12561" max="12561" width="10.6640625" style="336" customWidth="1"/>
    <col min="12562" max="12801" width="9" style="336"/>
    <col min="12802" max="12802" width="7.6640625" style="336" customWidth="1"/>
    <col min="12803" max="12803" width="10.6640625" style="336" customWidth="1"/>
    <col min="12804" max="12804" width="7.6640625" style="336" customWidth="1"/>
    <col min="12805" max="12805" width="10.6640625" style="336" customWidth="1"/>
    <col min="12806" max="12806" width="7.6640625" style="336" customWidth="1"/>
    <col min="12807" max="12807" width="10.6640625" style="336" customWidth="1"/>
    <col min="12808" max="12808" width="7.6640625" style="336" customWidth="1"/>
    <col min="12809" max="12809" width="10.6640625" style="336" customWidth="1"/>
    <col min="12810" max="12810" width="7.6640625" style="336" customWidth="1"/>
    <col min="12811" max="12811" width="10.44140625" style="336" customWidth="1"/>
    <col min="12812" max="12812" width="7.6640625" style="336" customWidth="1"/>
    <col min="12813" max="12813" width="10.6640625" style="336" customWidth="1"/>
    <col min="12814" max="12814" width="7.6640625" style="336" customWidth="1"/>
    <col min="12815" max="12815" width="10.6640625" style="336" customWidth="1"/>
    <col min="12816" max="12816" width="7.6640625" style="336" customWidth="1"/>
    <col min="12817" max="12817" width="10.6640625" style="336" customWidth="1"/>
    <col min="12818" max="13057" width="9" style="336"/>
    <col min="13058" max="13058" width="7.6640625" style="336" customWidth="1"/>
    <col min="13059" max="13059" width="10.6640625" style="336" customWidth="1"/>
    <col min="13060" max="13060" width="7.6640625" style="336" customWidth="1"/>
    <col min="13061" max="13061" width="10.6640625" style="336" customWidth="1"/>
    <col min="13062" max="13062" width="7.6640625" style="336" customWidth="1"/>
    <col min="13063" max="13063" width="10.6640625" style="336" customWidth="1"/>
    <col min="13064" max="13064" width="7.6640625" style="336" customWidth="1"/>
    <col min="13065" max="13065" width="10.6640625" style="336" customWidth="1"/>
    <col min="13066" max="13066" width="7.6640625" style="336" customWidth="1"/>
    <col min="13067" max="13067" width="10.44140625" style="336" customWidth="1"/>
    <col min="13068" max="13068" width="7.6640625" style="336" customWidth="1"/>
    <col min="13069" max="13069" width="10.6640625" style="336" customWidth="1"/>
    <col min="13070" max="13070" width="7.6640625" style="336" customWidth="1"/>
    <col min="13071" max="13071" width="10.6640625" style="336" customWidth="1"/>
    <col min="13072" max="13072" width="7.6640625" style="336" customWidth="1"/>
    <col min="13073" max="13073" width="10.6640625" style="336" customWidth="1"/>
    <col min="13074" max="13313" width="9" style="336"/>
    <col min="13314" max="13314" width="7.6640625" style="336" customWidth="1"/>
    <col min="13315" max="13315" width="10.6640625" style="336" customWidth="1"/>
    <col min="13316" max="13316" width="7.6640625" style="336" customWidth="1"/>
    <col min="13317" max="13317" width="10.6640625" style="336" customWidth="1"/>
    <col min="13318" max="13318" width="7.6640625" style="336" customWidth="1"/>
    <col min="13319" max="13319" width="10.6640625" style="336" customWidth="1"/>
    <col min="13320" max="13320" width="7.6640625" style="336" customWidth="1"/>
    <col min="13321" max="13321" width="10.6640625" style="336" customWidth="1"/>
    <col min="13322" max="13322" width="7.6640625" style="336" customWidth="1"/>
    <col min="13323" max="13323" width="10.44140625" style="336" customWidth="1"/>
    <col min="13324" max="13324" width="7.6640625" style="336" customWidth="1"/>
    <col min="13325" max="13325" width="10.6640625" style="336" customWidth="1"/>
    <col min="13326" max="13326" width="7.6640625" style="336" customWidth="1"/>
    <col min="13327" max="13327" width="10.6640625" style="336" customWidth="1"/>
    <col min="13328" max="13328" width="7.6640625" style="336" customWidth="1"/>
    <col min="13329" max="13329" width="10.6640625" style="336" customWidth="1"/>
    <col min="13330" max="13569" width="9" style="336"/>
    <col min="13570" max="13570" width="7.6640625" style="336" customWidth="1"/>
    <col min="13571" max="13571" width="10.6640625" style="336" customWidth="1"/>
    <col min="13572" max="13572" width="7.6640625" style="336" customWidth="1"/>
    <col min="13573" max="13573" width="10.6640625" style="336" customWidth="1"/>
    <col min="13574" max="13574" width="7.6640625" style="336" customWidth="1"/>
    <col min="13575" max="13575" width="10.6640625" style="336" customWidth="1"/>
    <col min="13576" max="13576" width="7.6640625" style="336" customWidth="1"/>
    <col min="13577" max="13577" width="10.6640625" style="336" customWidth="1"/>
    <col min="13578" max="13578" width="7.6640625" style="336" customWidth="1"/>
    <col min="13579" max="13579" width="10.44140625" style="336" customWidth="1"/>
    <col min="13580" max="13580" width="7.6640625" style="336" customWidth="1"/>
    <col min="13581" max="13581" width="10.6640625" style="336" customWidth="1"/>
    <col min="13582" max="13582" width="7.6640625" style="336" customWidth="1"/>
    <col min="13583" max="13583" width="10.6640625" style="336" customWidth="1"/>
    <col min="13584" max="13584" width="7.6640625" style="336" customWidth="1"/>
    <col min="13585" max="13585" width="10.6640625" style="336" customWidth="1"/>
    <col min="13586" max="13825" width="9" style="336"/>
    <col min="13826" max="13826" width="7.6640625" style="336" customWidth="1"/>
    <col min="13827" max="13827" width="10.6640625" style="336" customWidth="1"/>
    <col min="13828" max="13828" width="7.6640625" style="336" customWidth="1"/>
    <col min="13829" max="13829" width="10.6640625" style="336" customWidth="1"/>
    <col min="13830" max="13830" width="7.6640625" style="336" customWidth="1"/>
    <col min="13831" max="13831" width="10.6640625" style="336" customWidth="1"/>
    <col min="13832" max="13832" width="7.6640625" style="336" customWidth="1"/>
    <col min="13833" max="13833" width="10.6640625" style="336" customWidth="1"/>
    <col min="13834" max="13834" width="7.6640625" style="336" customWidth="1"/>
    <col min="13835" max="13835" width="10.44140625" style="336" customWidth="1"/>
    <col min="13836" max="13836" width="7.6640625" style="336" customWidth="1"/>
    <col min="13837" max="13837" width="10.6640625" style="336" customWidth="1"/>
    <col min="13838" max="13838" width="7.6640625" style="336" customWidth="1"/>
    <col min="13839" max="13839" width="10.6640625" style="336" customWidth="1"/>
    <col min="13840" max="13840" width="7.6640625" style="336" customWidth="1"/>
    <col min="13841" max="13841" width="10.6640625" style="336" customWidth="1"/>
    <col min="13842" max="14081" width="9" style="336"/>
    <col min="14082" max="14082" width="7.6640625" style="336" customWidth="1"/>
    <col min="14083" max="14083" width="10.6640625" style="336" customWidth="1"/>
    <col min="14084" max="14084" width="7.6640625" style="336" customWidth="1"/>
    <col min="14085" max="14085" width="10.6640625" style="336" customWidth="1"/>
    <col min="14086" max="14086" width="7.6640625" style="336" customWidth="1"/>
    <col min="14087" max="14087" width="10.6640625" style="336" customWidth="1"/>
    <col min="14088" max="14088" width="7.6640625" style="336" customWidth="1"/>
    <col min="14089" max="14089" width="10.6640625" style="336" customWidth="1"/>
    <col min="14090" max="14090" width="7.6640625" style="336" customWidth="1"/>
    <col min="14091" max="14091" width="10.44140625" style="336" customWidth="1"/>
    <col min="14092" max="14092" width="7.6640625" style="336" customWidth="1"/>
    <col min="14093" max="14093" width="10.6640625" style="336" customWidth="1"/>
    <col min="14094" max="14094" width="7.6640625" style="336" customWidth="1"/>
    <col min="14095" max="14095" width="10.6640625" style="336" customWidth="1"/>
    <col min="14096" max="14096" width="7.6640625" style="336" customWidth="1"/>
    <col min="14097" max="14097" width="10.6640625" style="336" customWidth="1"/>
    <col min="14098" max="14337" width="9" style="336"/>
    <col min="14338" max="14338" width="7.6640625" style="336" customWidth="1"/>
    <col min="14339" max="14339" width="10.6640625" style="336" customWidth="1"/>
    <col min="14340" max="14340" width="7.6640625" style="336" customWidth="1"/>
    <col min="14341" max="14341" width="10.6640625" style="336" customWidth="1"/>
    <col min="14342" max="14342" width="7.6640625" style="336" customWidth="1"/>
    <col min="14343" max="14343" width="10.6640625" style="336" customWidth="1"/>
    <col min="14344" max="14344" width="7.6640625" style="336" customWidth="1"/>
    <col min="14345" max="14345" width="10.6640625" style="336" customWidth="1"/>
    <col min="14346" max="14346" width="7.6640625" style="336" customWidth="1"/>
    <col min="14347" max="14347" width="10.44140625" style="336" customWidth="1"/>
    <col min="14348" max="14348" width="7.6640625" style="336" customWidth="1"/>
    <col min="14349" max="14349" width="10.6640625" style="336" customWidth="1"/>
    <col min="14350" max="14350" width="7.6640625" style="336" customWidth="1"/>
    <col min="14351" max="14351" width="10.6640625" style="336" customWidth="1"/>
    <col min="14352" max="14352" width="7.6640625" style="336" customWidth="1"/>
    <col min="14353" max="14353" width="10.6640625" style="336" customWidth="1"/>
    <col min="14354" max="14593" width="9" style="336"/>
    <col min="14594" max="14594" width="7.6640625" style="336" customWidth="1"/>
    <col min="14595" max="14595" width="10.6640625" style="336" customWidth="1"/>
    <col min="14596" max="14596" width="7.6640625" style="336" customWidth="1"/>
    <col min="14597" max="14597" width="10.6640625" style="336" customWidth="1"/>
    <col min="14598" max="14598" width="7.6640625" style="336" customWidth="1"/>
    <col min="14599" max="14599" width="10.6640625" style="336" customWidth="1"/>
    <col min="14600" max="14600" width="7.6640625" style="336" customWidth="1"/>
    <col min="14601" max="14601" width="10.6640625" style="336" customWidth="1"/>
    <col min="14602" max="14602" width="7.6640625" style="336" customWidth="1"/>
    <col min="14603" max="14603" width="10.44140625" style="336" customWidth="1"/>
    <col min="14604" max="14604" width="7.6640625" style="336" customWidth="1"/>
    <col min="14605" max="14605" width="10.6640625" style="336" customWidth="1"/>
    <col min="14606" max="14606" width="7.6640625" style="336" customWidth="1"/>
    <col min="14607" max="14607" width="10.6640625" style="336" customWidth="1"/>
    <col min="14608" max="14608" width="7.6640625" style="336" customWidth="1"/>
    <col min="14609" max="14609" width="10.6640625" style="336" customWidth="1"/>
    <col min="14610" max="14849" width="9" style="336"/>
    <col min="14850" max="14850" width="7.6640625" style="336" customWidth="1"/>
    <col min="14851" max="14851" width="10.6640625" style="336" customWidth="1"/>
    <col min="14852" max="14852" width="7.6640625" style="336" customWidth="1"/>
    <col min="14853" max="14853" width="10.6640625" style="336" customWidth="1"/>
    <col min="14854" max="14854" width="7.6640625" style="336" customWidth="1"/>
    <col min="14855" max="14855" width="10.6640625" style="336" customWidth="1"/>
    <col min="14856" max="14856" width="7.6640625" style="336" customWidth="1"/>
    <col min="14857" max="14857" width="10.6640625" style="336" customWidth="1"/>
    <col min="14858" max="14858" width="7.6640625" style="336" customWidth="1"/>
    <col min="14859" max="14859" width="10.44140625" style="336" customWidth="1"/>
    <col min="14860" max="14860" width="7.6640625" style="336" customWidth="1"/>
    <col min="14861" max="14861" width="10.6640625" style="336" customWidth="1"/>
    <col min="14862" max="14862" width="7.6640625" style="336" customWidth="1"/>
    <col min="14863" max="14863" width="10.6640625" style="336" customWidth="1"/>
    <col min="14864" max="14864" width="7.6640625" style="336" customWidth="1"/>
    <col min="14865" max="14865" width="10.6640625" style="336" customWidth="1"/>
    <col min="14866" max="15105" width="9" style="336"/>
    <col min="15106" max="15106" width="7.6640625" style="336" customWidth="1"/>
    <col min="15107" max="15107" width="10.6640625" style="336" customWidth="1"/>
    <col min="15108" max="15108" width="7.6640625" style="336" customWidth="1"/>
    <col min="15109" max="15109" width="10.6640625" style="336" customWidth="1"/>
    <col min="15110" max="15110" width="7.6640625" style="336" customWidth="1"/>
    <col min="15111" max="15111" width="10.6640625" style="336" customWidth="1"/>
    <col min="15112" max="15112" width="7.6640625" style="336" customWidth="1"/>
    <col min="15113" max="15113" width="10.6640625" style="336" customWidth="1"/>
    <col min="15114" max="15114" width="7.6640625" style="336" customWidth="1"/>
    <col min="15115" max="15115" width="10.44140625" style="336" customWidth="1"/>
    <col min="15116" max="15116" width="7.6640625" style="336" customWidth="1"/>
    <col min="15117" max="15117" width="10.6640625" style="336" customWidth="1"/>
    <col min="15118" max="15118" width="7.6640625" style="336" customWidth="1"/>
    <col min="15119" max="15119" width="10.6640625" style="336" customWidth="1"/>
    <col min="15120" max="15120" width="7.6640625" style="336" customWidth="1"/>
    <col min="15121" max="15121" width="10.6640625" style="336" customWidth="1"/>
    <col min="15122" max="15361" width="9" style="336"/>
    <col min="15362" max="15362" width="7.6640625" style="336" customWidth="1"/>
    <col min="15363" max="15363" width="10.6640625" style="336" customWidth="1"/>
    <col min="15364" max="15364" width="7.6640625" style="336" customWidth="1"/>
    <col min="15365" max="15365" width="10.6640625" style="336" customWidth="1"/>
    <col min="15366" max="15366" width="7.6640625" style="336" customWidth="1"/>
    <col min="15367" max="15367" width="10.6640625" style="336" customWidth="1"/>
    <col min="15368" max="15368" width="7.6640625" style="336" customWidth="1"/>
    <col min="15369" max="15369" width="10.6640625" style="336" customWidth="1"/>
    <col min="15370" max="15370" width="7.6640625" style="336" customWidth="1"/>
    <col min="15371" max="15371" width="10.44140625" style="336" customWidth="1"/>
    <col min="15372" max="15372" width="7.6640625" style="336" customWidth="1"/>
    <col min="15373" max="15373" width="10.6640625" style="336" customWidth="1"/>
    <col min="15374" max="15374" width="7.6640625" style="336" customWidth="1"/>
    <col min="15375" max="15375" width="10.6640625" style="336" customWidth="1"/>
    <col min="15376" max="15376" width="7.6640625" style="336" customWidth="1"/>
    <col min="15377" max="15377" width="10.6640625" style="336" customWidth="1"/>
    <col min="15378" max="15617" width="9" style="336"/>
    <col min="15618" max="15618" width="7.6640625" style="336" customWidth="1"/>
    <col min="15619" max="15619" width="10.6640625" style="336" customWidth="1"/>
    <col min="15620" max="15620" width="7.6640625" style="336" customWidth="1"/>
    <col min="15621" max="15621" width="10.6640625" style="336" customWidth="1"/>
    <col min="15622" max="15622" width="7.6640625" style="336" customWidth="1"/>
    <col min="15623" max="15623" width="10.6640625" style="336" customWidth="1"/>
    <col min="15624" max="15624" width="7.6640625" style="336" customWidth="1"/>
    <col min="15625" max="15625" width="10.6640625" style="336" customWidth="1"/>
    <col min="15626" max="15626" width="7.6640625" style="336" customWidth="1"/>
    <col min="15627" max="15627" width="10.44140625" style="336" customWidth="1"/>
    <col min="15628" max="15628" width="7.6640625" style="336" customWidth="1"/>
    <col min="15629" max="15629" width="10.6640625" style="336" customWidth="1"/>
    <col min="15630" max="15630" width="7.6640625" style="336" customWidth="1"/>
    <col min="15631" max="15631" width="10.6640625" style="336" customWidth="1"/>
    <col min="15632" max="15632" width="7.6640625" style="336" customWidth="1"/>
    <col min="15633" max="15633" width="10.6640625" style="336" customWidth="1"/>
    <col min="15634" max="15873" width="9" style="336"/>
    <col min="15874" max="15874" width="7.6640625" style="336" customWidth="1"/>
    <col min="15875" max="15875" width="10.6640625" style="336" customWidth="1"/>
    <col min="15876" max="15876" width="7.6640625" style="336" customWidth="1"/>
    <col min="15877" max="15877" width="10.6640625" style="336" customWidth="1"/>
    <col min="15878" max="15878" width="7.6640625" style="336" customWidth="1"/>
    <col min="15879" max="15879" width="10.6640625" style="336" customWidth="1"/>
    <col min="15880" max="15880" width="7.6640625" style="336" customWidth="1"/>
    <col min="15881" max="15881" width="10.6640625" style="336" customWidth="1"/>
    <col min="15882" max="15882" width="7.6640625" style="336" customWidth="1"/>
    <col min="15883" max="15883" width="10.44140625" style="336" customWidth="1"/>
    <col min="15884" max="15884" width="7.6640625" style="336" customWidth="1"/>
    <col min="15885" max="15885" width="10.6640625" style="336" customWidth="1"/>
    <col min="15886" max="15886" width="7.6640625" style="336" customWidth="1"/>
    <col min="15887" max="15887" width="10.6640625" style="336" customWidth="1"/>
    <col min="15888" max="15888" width="7.6640625" style="336" customWidth="1"/>
    <col min="15889" max="15889" width="10.6640625" style="336" customWidth="1"/>
    <col min="15890" max="16129" width="9" style="336"/>
    <col min="16130" max="16130" width="7.6640625" style="336" customWidth="1"/>
    <col min="16131" max="16131" width="10.6640625" style="336" customWidth="1"/>
    <col min="16132" max="16132" width="7.6640625" style="336" customWidth="1"/>
    <col min="16133" max="16133" width="10.6640625" style="336" customWidth="1"/>
    <col min="16134" max="16134" width="7.6640625" style="336" customWidth="1"/>
    <col min="16135" max="16135" width="10.6640625" style="336" customWidth="1"/>
    <col min="16136" max="16136" width="7.6640625" style="336" customWidth="1"/>
    <col min="16137" max="16137" width="10.6640625" style="336" customWidth="1"/>
    <col min="16138" max="16138" width="7.6640625" style="336" customWidth="1"/>
    <col min="16139" max="16139" width="10.44140625" style="336" customWidth="1"/>
    <col min="16140" max="16140" width="7.6640625" style="336" customWidth="1"/>
    <col min="16141" max="16141" width="10.6640625" style="336" customWidth="1"/>
    <col min="16142" max="16142" width="7.6640625" style="336" customWidth="1"/>
    <col min="16143" max="16143" width="10.6640625" style="336" customWidth="1"/>
    <col min="16144" max="16144" width="7.6640625" style="336" customWidth="1"/>
    <col min="16145" max="16145" width="10.6640625" style="336" customWidth="1"/>
    <col min="16146" max="16384" width="9" style="336"/>
  </cols>
  <sheetData>
    <row r="1" spans="1:18" s="333" customFormat="1" ht="31.75" customHeight="1">
      <c r="A1" s="970" t="s">
        <v>1863</v>
      </c>
      <c r="B1" s="970"/>
      <c r="C1" s="970"/>
      <c r="D1" s="970"/>
      <c r="E1" s="970"/>
      <c r="F1" s="970"/>
      <c r="G1" s="970"/>
      <c r="H1" s="970"/>
      <c r="I1" s="329"/>
      <c r="J1" s="329"/>
      <c r="K1" s="329"/>
      <c r="L1" s="329"/>
      <c r="M1" s="329"/>
      <c r="N1" s="329"/>
      <c r="O1" s="329"/>
      <c r="P1" s="329"/>
      <c r="Q1" s="329"/>
      <c r="R1" s="329"/>
    </row>
    <row r="2" spans="1:18" ht="31.75" customHeight="1">
      <c r="A2" s="970" t="s">
        <v>987</v>
      </c>
      <c r="B2" s="970"/>
      <c r="C2" s="970"/>
      <c r="D2" s="295"/>
      <c r="E2" s="295"/>
      <c r="F2" s="295"/>
      <c r="G2" s="295"/>
      <c r="H2" s="295"/>
      <c r="I2" s="295"/>
      <c r="J2" s="295"/>
      <c r="K2" s="295"/>
      <c r="L2" s="295"/>
      <c r="M2" s="295"/>
      <c r="N2" s="295"/>
      <c r="O2" s="295"/>
      <c r="P2" s="1121" t="s">
        <v>671</v>
      </c>
      <c r="Q2" s="1121"/>
      <c r="R2" s="295"/>
    </row>
    <row r="3" spans="1:18" ht="21.8" customHeight="1">
      <c r="A3" s="343" t="s">
        <v>624</v>
      </c>
      <c r="B3" s="972" t="s">
        <v>672</v>
      </c>
      <c r="C3" s="972"/>
      <c r="D3" s="972"/>
      <c r="E3" s="972"/>
      <c r="F3" s="972"/>
      <c r="G3" s="972"/>
      <c r="H3" s="972"/>
      <c r="I3" s="972"/>
      <c r="J3" s="972"/>
      <c r="K3" s="972"/>
      <c r="L3" s="972"/>
      <c r="M3" s="972"/>
      <c r="N3" s="972" t="s">
        <v>1275</v>
      </c>
      <c r="O3" s="972"/>
      <c r="P3" s="957" t="s">
        <v>95</v>
      </c>
      <c r="Q3" s="957"/>
      <c r="R3" s="295"/>
    </row>
    <row r="4" spans="1:18" ht="21.8" customHeight="1">
      <c r="A4" s="344"/>
      <c r="B4" s="958" t="s">
        <v>673</v>
      </c>
      <c r="C4" s="958"/>
      <c r="D4" s="958"/>
      <c r="E4" s="958"/>
      <c r="F4" s="1236" t="s">
        <v>1276</v>
      </c>
      <c r="G4" s="1237"/>
      <c r="H4" s="958" t="s">
        <v>674</v>
      </c>
      <c r="I4" s="958"/>
      <c r="J4" s="1236" t="s">
        <v>1277</v>
      </c>
      <c r="K4" s="1237"/>
      <c r="L4" s="958" t="s">
        <v>675</v>
      </c>
      <c r="M4" s="958"/>
      <c r="N4" s="972"/>
      <c r="O4" s="972"/>
      <c r="P4" s="957"/>
      <c r="Q4" s="957"/>
      <c r="R4" s="295"/>
    </row>
    <row r="5" spans="1:18" ht="21.8" customHeight="1">
      <c r="A5" s="344"/>
      <c r="B5" s="958" t="s">
        <v>988</v>
      </c>
      <c r="C5" s="958"/>
      <c r="D5" s="958" t="s">
        <v>989</v>
      </c>
      <c r="E5" s="958"/>
      <c r="F5" s="1238" t="s">
        <v>1278</v>
      </c>
      <c r="G5" s="1239"/>
      <c r="H5" s="958"/>
      <c r="I5" s="958"/>
      <c r="J5" s="1238" t="s">
        <v>1279</v>
      </c>
      <c r="K5" s="1239"/>
      <c r="L5" s="958"/>
      <c r="M5" s="958"/>
      <c r="N5" s="972"/>
      <c r="O5" s="972"/>
      <c r="P5" s="957"/>
      <c r="Q5" s="957"/>
      <c r="R5" s="295"/>
    </row>
    <row r="6" spans="1:18" ht="31.75" customHeight="1">
      <c r="A6" s="345" t="s">
        <v>464</v>
      </c>
      <c r="B6" s="297" t="s">
        <v>632</v>
      </c>
      <c r="C6" s="297" t="s">
        <v>676</v>
      </c>
      <c r="D6" s="297" t="s">
        <v>632</v>
      </c>
      <c r="E6" s="297" t="s">
        <v>676</v>
      </c>
      <c r="F6" s="297" t="s">
        <v>632</v>
      </c>
      <c r="G6" s="297" t="s">
        <v>676</v>
      </c>
      <c r="H6" s="297" t="s">
        <v>632</v>
      </c>
      <c r="I6" s="297" t="s">
        <v>676</v>
      </c>
      <c r="J6" s="297" t="s">
        <v>632</v>
      </c>
      <c r="K6" s="297" t="s">
        <v>676</v>
      </c>
      <c r="L6" s="297" t="s">
        <v>632</v>
      </c>
      <c r="M6" s="297" t="s">
        <v>676</v>
      </c>
      <c r="N6" s="297" t="s">
        <v>632</v>
      </c>
      <c r="O6" s="297" t="s">
        <v>676</v>
      </c>
      <c r="P6" s="297" t="s">
        <v>632</v>
      </c>
      <c r="Q6" s="298" t="s">
        <v>676</v>
      </c>
      <c r="R6" s="295"/>
    </row>
    <row r="7" spans="1:18" ht="31.75" customHeight="1">
      <c r="A7" s="332">
        <v>25</v>
      </c>
      <c r="B7" s="325">
        <v>5</v>
      </c>
      <c r="C7" s="322">
        <v>19630</v>
      </c>
      <c r="D7" s="325" t="s">
        <v>49</v>
      </c>
      <c r="E7" s="325" t="s">
        <v>49</v>
      </c>
      <c r="F7" s="325" t="s">
        <v>49</v>
      </c>
      <c r="G7" s="325" t="s">
        <v>49</v>
      </c>
      <c r="H7" s="325">
        <v>1</v>
      </c>
      <c r="I7" s="325">
        <v>8000</v>
      </c>
      <c r="J7" s="325" t="s">
        <v>49</v>
      </c>
      <c r="K7" s="325" t="s">
        <v>49</v>
      </c>
      <c r="L7" s="325" t="s">
        <v>49</v>
      </c>
      <c r="M7" s="325" t="s">
        <v>49</v>
      </c>
      <c r="N7" s="325" t="s">
        <v>49</v>
      </c>
      <c r="O7" s="325" t="s">
        <v>49</v>
      </c>
      <c r="P7" s="321">
        <v>6</v>
      </c>
      <c r="Q7" s="346">
        <v>27630</v>
      </c>
      <c r="R7" s="295"/>
    </row>
    <row r="8" spans="1:18" ht="31.75" customHeight="1">
      <c r="A8" s="295"/>
      <c r="B8" s="295"/>
      <c r="C8" s="295"/>
      <c r="D8" s="295"/>
      <c r="E8" s="295"/>
      <c r="F8" s="295"/>
      <c r="G8" s="295"/>
      <c r="H8" s="295"/>
      <c r="I8" s="295"/>
      <c r="J8" s="295"/>
      <c r="K8" s="295"/>
      <c r="L8" s="295"/>
      <c r="M8" s="295"/>
      <c r="N8" s="295"/>
      <c r="O8" s="295"/>
      <c r="P8" s="295"/>
      <c r="Q8" s="296"/>
      <c r="R8" s="295"/>
    </row>
    <row r="9" spans="1:18" ht="31.75" customHeight="1">
      <c r="A9" s="1143" t="s">
        <v>677</v>
      </c>
      <c r="B9" s="1143"/>
      <c r="C9" s="1143"/>
      <c r="D9" s="295"/>
      <c r="E9" s="295"/>
      <c r="F9" s="295"/>
      <c r="G9" s="295"/>
      <c r="H9" s="1121" t="s">
        <v>671</v>
      </c>
      <c r="I9" s="1121"/>
      <c r="J9" s="295"/>
      <c r="K9" s="295"/>
      <c r="L9" s="295"/>
      <c r="M9" s="295"/>
      <c r="N9" s="295"/>
      <c r="O9" s="295"/>
      <c r="P9" s="295"/>
      <c r="Q9" s="295"/>
      <c r="R9" s="295"/>
    </row>
    <row r="10" spans="1:18" ht="31.75" customHeight="1">
      <c r="A10" s="343" t="s">
        <v>624</v>
      </c>
      <c r="B10" s="1002" t="s">
        <v>1280</v>
      </c>
      <c r="C10" s="1002"/>
      <c r="D10" s="984" t="s">
        <v>1281</v>
      </c>
      <c r="E10" s="984"/>
      <c r="F10" s="984" t="s">
        <v>990</v>
      </c>
      <c r="G10" s="984"/>
      <c r="H10" s="957" t="s">
        <v>95</v>
      </c>
      <c r="I10" s="957"/>
      <c r="J10" s="295"/>
      <c r="K10" s="295"/>
      <c r="L10" s="295"/>
      <c r="M10" s="295"/>
      <c r="N10" s="295"/>
      <c r="O10" s="295"/>
      <c r="P10" s="295"/>
      <c r="Q10" s="295"/>
      <c r="R10" s="295"/>
    </row>
    <row r="11" spans="1:18" ht="31.75" customHeight="1">
      <c r="A11" s="345" t="s">
        <v>464</v>
      </c>
      <c r="B11" s="297" t="s">
        <v>632</v>
      </c>
      <c r="C11" s="297" t="s">
        <v>676</v>
      </c>
      <c r="D11" s="297" t="s">
        <v>632</v>
      </c>
      <c r="E11" s="297" t="s">
        <v>676</v>
      </c>
      <c r="F11" s="297" t="s">
        <v>632</v>
      </c>
      <c r="G11" s="297" t="s">
        <v>676</v>
      </c>
      <c r="H11" s="297" t="s">
        <v>632</v>
      </c>
      <c r="I11" s="298" t="s">
        <v>676</v>
      </c>
      <c r="J11" s="295"/>
      <c r="K11" s="295"/>
      <c r="L11" s="295"/>
      <c r="M11" s="295"/>
      <c r="N11" s="295"/>
      <c r="O11" s="295"/>
      <c r="P11" s="295"/>
      <c r="Q11" s="295"/>
      <c r="R11" s="295"/>
    </row>
    <row r="12" spans="1:18" ht="31.75" customHeight="1">
      <c r="A12" s="332">
        <f>A7</f>
        <v>25</v>
      </c>
      <c r="B12" s="325" t="s">
        <v>49</v>
      </c>
      <c r="C12" s="325" t="s">
        <v>49</v>
      </c>
      <c r="D12" s="325" t="s">
        <v>49</v>
      </c>
      <c r="E12" s="325" t="s">
        <v>49</v>
      </c>
      <c r="F12" s="325" t="s">
        <v>49</v>
      </c>
      <c r="G12" s="325" t="s">
        <v>49</v>
      </c>
      <c r="H12" s="325" t="s">
        <v>49</v>
      </c>
      <c r="I12" s="347" t="s">
        <v>49</v>
      </c>
      <c r="J12" s="295"/>
      <c r="K12" s="295"/>
      <c r="L12" s="295"/>
      <c r="M12" s="295"/>
      <c r="N12" s="295"/>
      <c r="O12" s="295"/>
      <c r="P12" s="295"/>
      <c r="Q12" s="295"/>
      <c r="R12" s="295"/>
    </row>
    <row r="13" spans="1:18" ht="31.75" customHeight="1">
      <c r="A13" s="295"/>
      <c r="B13" s="295"/>
      <c r="C13" s="295"/>
      <c r="D13" s="295"/>
      <c r="E13" s="295"/>
      <c r="F13" s="295"/>
      <c r="G13" s="295"/>
      <c r="H13" s="295"/>
      <c r="I13" s="295"/>
      <c r="J13" s="295"/>
      <c r="K13" s="295"/>
      <c r="L13" s="295"/>
      <c r="M13" s="295"/>
      <c r="N13" s="295"/>
      <c r="O13" s="295"/>
      <c r="P13" s="295"/>
      <c r="Q13" s="295"/>
      <c r="R13" s="295"/>
    </row>
    <row r="14" spans="1:18" ht="31.75" customHeight="1">
      <c r="A14" s="970" t="s">
        <v>1864</v>
      </c>
      <c r="B14" s="970"/>
      <c r="C14" s="970"/>
      <c r="D14" s="970"/>
      <c r="E14" s="970"/>
      <c r="F14" s="970"/>
      <c r="G14" s="970"/>
      <c r="H14" s="970"/>
      <c r="I14" s="295"/>
      <c r="J14" s="295"/>
      <c r="K14" s="295"/>
      <c r="L14" s="295"/>
      <c r="M14" s="295"/>
      <c r="N14" s="295"/>
      <c r="O14" s="295"/>
      <c r="P14" s="295"/>
      <c r="Q14" s="295"/>
      <c r="R14" s="295"/>
    </row>
    <row r="15" spans="1:18" ht="31.75" customHeight="1">
      <c r="A15" s="295"/>
      <c r="B15" s="295"/>
      <c r="C15" s="295"/>
      <c r="D15" s="295"/>
      <c r="E15" s="295"/>
      <c r="F15" s="295"/>
      <c r="G15" s="295"/>
      <c r="H15" s="1121" t="s">
        <v>671</v>
      </c>
      <c r="I15" s="1121"/>
      <c r="J15" s="295"/>
      <c r="K15" s="295"/>
      <c r="L15" s="295"/>
      <c r="M15" s="295"/>
      <c r="N15" s="295"/>
      <c r="O15" s="295"/>
      <c r="P15" s="295"/>
      <c r="Q15" s="295"/>
      <c r="R15" s="295"/>
    </row>
    <row r="16" spans="1:18" ht="31.75" customHeight="1">
      <c r="A16" s="343" t="s">
        <v>624</v>
      </c>
      <c r="B16" s="972" t="s">
        <v>678</v>
      </c>
      <c r="C16" s="972"/>
      <c r="D16" s="984" t="s">
        <v>679</v>
      </c>
      <c r="E16" s="984"/>
      <c r="F16" s="984" t="s">
        <v>680</v>
      </c>
      <c r="G16" s="984"/>
      <c r="H16" s="957" t="s">
        <v>95</v>
      </c>
      <c r="I16" s="957"/>
      <c r="J16" s="295"/>
      <c r="K16" s="295"/>
      <c r="L16" s="295"/>
      <c r="M16" s="295"/>
      <c r="N16" s="295"/>
      <c r="O16" s="295"/>
      <c r="P16" s="295"/>
      <c r="Q16" s="295"/>
      <c r="R16" s="295"/>
    </row>
    <row r="17" spans="1:18" ht="31.75" customHeight="1">
      <c r="A17" s="345" t="s">
        <v>464</v>
      </c>
      <c r="B17" s="297" t="s">
        <v>632</v>
      </c>
      <c r="C17" s="297" t="s">
        <v>676</v>
      </c>
      <c r="D17" s="297" t="s">
        <v>632</v>
      </c>
      <c r="E17" s="297" t="s">
        <v>676</v>
      </c>
      <c r="F17" s="297" t="s">
        <v>632</v>
      </c>
      <c r="G17" s="297" t="s">
        <v>676</v>
      </c>
      <c r="H17" s="297" t="s">
        <v>632</v>
      </c>
      <c r="I17" s="298" t="s">
        <v>676</v>
      </c>
      <c r="J17" s="295"/>
      <c r="K17" s="295"/>
      <c r="L17" s="295"/>
      <c r="M17" s="295"/>
      <c r="N17" s="295"/>
      <c r="O17" s="295"/>
      <c r="P17" s="295"/>
      <c r="Q17" s="295"/>
      <c r="R17" s="295"/>
    </row>
    <row r="18" spans="1:18" ht="31.75" customHeight="1">
      <c r="A18" s="332">
        <f>A7</f>
        <v>25</v>
      </c>
      <c r="B18" s="325">
        <v>6</v>
      </c>
      <c r="C18" s="348">
        <v>28780</v>
      </c>
      <c r="D18" s="325" t="s">
        <v>49</v>
      </c>
      <c r="E18" s="325" t="s">
        <v>49</v>
      </c>
      <c r="F18" s="325" t="s">
        <v>49</v>
      </c>
      <c r="G18" s="349" t="s">
        <v>49</v>
      </c>
      <c r="H18" s="325">
        <v>6</v>
      </c>
      <c r="I18" s="350">
        <v>28780</v>
      </c>
      <c r="J18" s="295"/>
      <c r="K18" s="295"/>
      <c r="L18" s="295"/>
      <c r="M18" s="295"/>
      <c r="N18" s="295"/>
      <c r="O18" s="295"/>
      <c r="P18" s="295"/>
      <c r="Q18" s="295"/>
      <c r="R18" s="295"/>
    </row>
    <row r="19" spans="1:18" ht="31.75" customHeight="1">
      <c r="A19" s="295"/>
      <c r="B19" s="295"/>
      <c r="C19" s="295"/>
      <c r="D19" s="295"/>
      <c r="E19" s="295"/>
      <c r="F19" s="295"/>
      <c r="G19" s="295"/>
      <c r="H19" s="295"/>
      <c r="I19" s="295"/>
      <c r="J19" s="295"/>
      <c r="K19" s="295"/>
      <c r="L19" s="295"/>
      <c r="M19" s="295"/>
      <c r="N19" s="295"/>
      <c r="O19" s="295"/>
      <c r="P19" s="295"/>
      <c r="Q19" s="295"/>
      <c r="R19" s="295"/>
    </row>
    <row r="20" spans="1:18">
      <c r="A20" s="295"/>
      <c r="B20" s="295"/>
      <c r="C20" s="295"/>
      <c r="D20" s="295"/>
      <c r="E20" s="295"/>
      <c r="F20" s="295"/>
      <c r="G20" s="295"/>
      <c r="H20" s="295"/>
      <c r="I20" s="295"/>
      <c r="J20" s="295"/>
      <c r="K20" s="295"/>
      <c r="L20" s="295"/>
      <c r="M20" s="295"/>
      <c r="N20" s="295"/>
      <c r="O20" s="295"/>
      <c r="P20" s="295"/>
      <c r="Q20" s="295"/>
      <c r="R20" s="295"/>
    </row>
    <row r="21" spans="1:18">
      <c r="A21" s="295"/>
      <c r="B21" s="295"/>
      <c r="C21" s="295"/>
      <c r="D21" s="295"/>
      <c r="E21" s="295"/>
      <c r="F21" s="295"/>
      <c r="G21" s="295"/>
      <c r="H21" s="295"/>
      <c r="I21" s="295"/>
      <c r="J21" s="295"/>
      <c r="K21" s="295"/>
      <c r="L21" s="295"/>
      <c r="M21" s="295"/>
      <c r="N21" s="295"/>
      <c r="O21" s="295"/>
      <c r="P21" s="295"/>
      <c r="Q21" s="295"/>
      <c r="R21" s="295"/>
    </row>
    <row r="22" spans="1:18">
      <c r="A22" s="295"/>
      <c r="B22" s="295"/>
      <c r="C22" s="295"/>
      <c r="D22" s="295"/>
      <c r="E22" s="295"/>
      <c r="F22" s="295"/>
      <c r="G22" s="295"/>
      <c r="H22" s="295"/>
      <c r="I22" s="295"/>
      <c r="J22" s="295"/>
      <c r="K22" s="295"/>
      <c r="L22" s="295"/>
      <c r="M22" s="295"/>
      <c r="N22" s="295"/>
      <c r="O22" s="295"/>
      <c r="P22" s="295"/>
      <c r="Q22" s="295"/>
      <c r="R22" s="295"/>
    </row>
    <row r="23" spans="1:18">
      <c r="A23" s="295"/>
      <c r="B23" s="295"/>
      <c r="C23" s="295"/>
      <c r="D23" s="295"/>
      <c r="E23" s="295"/>
      <c r="F23" s="295"/>
      <c r="G23" s="295"/>
      <c r="H23" s="295"/>
      <c r="I23" s="295"/>
      <c r="J23" s="295"/>
      <c r="K23" s="295"/>
      <c r="L23" s="295"/>
      <c r="M23" s="295"/>
      <c r="N23" s="295"/>
      <c r="O23" s="295"/>
      <c r="P23" s="295"/>
      <c r="Q23" s="295"/>
      <c r="R23" s="295"/>
    </row>
  </sheetData>
  <sheetProtection selectLockedCells="1" selectUnlockedCells="1"/>
  <mergeCells count="27">
    <mergeCell ref="A1:H1"/>
    <mergeCell ref="A2:C2"/>
    <mergeCell ref="P2:Q2"/>
    <mergeCell ref="B3:M3"/>
    <mergeCell ref="N3:O5"/>
    <mergeCell ref="P3:Q5"/>
    <mergeCell ref="B4:E4"/>
    <mergeCell ref="F4:G4"/>
    <mergeCell ref="H4:I5"/>
    <mergeCell ref="J4:K4"/>
    <mergeCell ref="L4:M5"/>
    <mergeCell ref="B5:C5"/>
    <mergeCell ref="D5:E5"/>
    <mergeCell ref="F5:G5"/>
    <mergeCell ref="J5:K5"/>
    <mergeCell ref="A9:C9"/>
    <mergeCell ref="H9:I9"/>
    <mergeCell ref="B16:C16"/>
    <mergeCell ref="D16:E16"/>
    <mergeCell ref="F16:G16"/>
    <mergeCell ref="H16:I16"/>
    <mergeCell ref="B10:C10"/>
    <mergeCell ref="D10:E10"/>
    <mergeCell ref="F10:G10"/>
    <mergeCell ref="H10:I10"/>
    <mergeCell ref="A14:H14"/>
    <mergeCell ref="H15:I15"/>
  </mergeCells>
  <phoneticPr fontId="4"/>
  <pageMargins left="0.78740157480314965" right="0.39370078740157483" top="0.39370078740157483" bottom="0.39370078740157483" header="0" footer="0"/>
  <pageSetup paperSize="9" firstPageNumber="0" orientation="landscape" horizontalDpi="300" verticalDpi="300" r:id="rId1"/>
  <headerFooter scaleWithDoc="0" alignWithMargins="0">
    <oddFooter>&amp;C&amp;"ＭＳ 明朝,標準"－３５－</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8">
    <pageSetUpPr fitToPage="1"/>
  </sheetPr>
  <dimension ref="A1:P27"/>
  <sheetViews>
    <sheetView view="pageLayout" zoomScaleNormal="100" workbookViewId="0">
      <selection sqref="A1:E1"/>
    </sheetView>
  </sheetViews>
  <sheetFormatPr defaultColWidth="9" defaultRowHeight="14.4"/>
  <cols>
    <col min="1" max="1" width="3.6640625" style="336" customWidth="1"/>
    <col min="2" max="2" width="8.6640625" style="336" customWidth="1"/>
    <col min="3" max="3" width="14.44140625" style="336" customWidth="1"/>
    <col min="4" max="4" width="5.77734375" style="336" customWidth="1"/>
    <col min="5" max="5" width="8.109375" style="336" customWidth="1"/>
    <col min="6" max="6" width="11.6640625" style="336" customWidth="1"/>
    <col min="7" max="8" width="11.109375" style="336" customWidth="1"/>
    <col min="9" max="9" width="11.21875" style="336" customWidth="1"/>
    <col min="10" max="16" width="11.109375" style="336" customWidth="1"/>
    <col min="17" max="255" width="9" style="336"/>
    <col min="256" max="256" width="3.6640625" style="336" customWidth="1"/>
    <col min="257" max="257" width="8.6640625" style="336" customWidth="1"/>
    <col min="258" max="258" width="13.6640625" style="336" customWidth="1"/>
    <col min="259" max="259" width="5.77734375" style="336" customWidth="1"/>
    <col min="260" max="260" width="8.109375" style="336" customWidth="1"/>
    <col min="261" max="261" width="11.6640625" style="336" customWidth="1"/>
    <col min="262" max="263" width="11.109375" style="336" customWidth="1"/>
    <col min="264" max="264" width="11.21875" style="336" customWidth="1"/>
    <col min="265" max="272" width="11.109375" style="336" customWidth="1"/>
    <col min="273" max="511" width="9" style="336"/>
    <col min="512" max="512" width="3.6640625" style="336" customWidth="1"/>
    <col min="513" max="513" width="8.6640625" style="336" customWidth="1"/>
    <col min="514" max="514" width="13.6640625" style="336" customWidth="1"/>
    <col min="515" max="515" width="5.77734375" style="336" customWidth="1"/>
    <col min="516" max="516" width="8.109375" style="336" customWidth="1"/>
    <col min="517" max="517" width="11.6640625" style="336" customWidth="1"/>
    <col min="518" max="519" width="11.109375" style="336" customWidth="1"/>
    <col min="520" max="520" width="11.21875" style="336" customWidth="1"/>
    <col min="521" max="528" width="11.109375" style="336" customWidth="1"/>
    <col min="529" max="767" width="9" style="336"/>
    <col min="768" max="768" width="3.6640625" style="336" customWidth="1"/>
    <col min="769" max="769" width="8.6640625" style="336" customWidth="1"/>
    <col min="770" max="770" width="13.6640625" style="336" customWidth="1"/>
    <col min="771" max="771" width="5.77734375" style="336" customWidth="1"/>
    <col min="772" max="772" width="8.109375" style="336" customWidth="1"/>
    <col min="773" max="773" width="11.6640625" style="336" customWidth="1"/>
    <col min="774" max="775" width="11.109375" style="336" customWidth="1"/>
    <col min="776" max="776" width="11.21875" style="336" customWidth="1"/>
    <col min="777" max="784" width="11.109375" style="336" customWidth="1"/>
    <col min="785" max="1023" width="9" style="336"/>
    <col min="1024" max="1024" width="3.6640625" style="336" customWidth="1"/>
    <col min="1025" max="1025" width="8.6640625" style="336" customWidth="1"/>
    <col min="1026" max="1026" width="13.6640625" style="336" customWidth="1"/>
    <col min="1027" max="1027" width="5.77734375" style="336" customWidth="1"/>
    <col min="1028" max="1028" width="8.109375" style="336" customWidth="1"/>
    <col min="1029" max="1029" width="11.6640625" style="336" customWidth="1"/>
    <col min="1030" max="1031" width="11.109375" style="336" customWidth="1"/>
    <col min="1032" max="1032" width="11.21875" style="336" customWidth="1"/>
    <col min="1033" max="1040" width="11.109375" style="336" customWidth="1"/>
    <col min="1041" max="1279" width="9" style="336"/>
    <col min="1280" max="1280" width="3.6640625" style="336" customWidth="1"/>
    <col min="1281" max="1281" width="8.6640625" style="336" customWidth="1"/>
    <col min="1282" max="1282" width="13.6640625" style="336" customWidth="1"/>
    <col min="1283" max="1283" width="5.77734375" style="336" customWidth="1"/>
    <col min="1284" max="1284" width="8.109375" style="336" customWidth="1"/>
    <col min="1285" max="1285" width="11.6640625" style="336" customWidth="1"/>
    <col min="1286" max="1287" width="11.109375" style="336" customWidth="1"/>
    <col min="1288" max="1288" width="11.21875" style="336" customWidth="1"/>
    <col min="1289" max="1296" width="11.109375" style="336" customWidth="1"/>
    <col min="1297" max="1535" width="9" style="336"/>
    <col min="1536" max="1536" width="3.6640625" style="336" customWidth="1"/>
    <col min="1537" max="1537" width="8.6640625" style="336" customWidth="1"/>
    <col min="1538" max="1538" width="13.6640625" style="336" customWidth="1"/>
    <col min="1539" max="1539" width="5.77734375" style="336" customWidth="1"/>
    <col min="1540" max="1540" width="8.109375" style="336" customWidth="1"/>
    <col min="1541" max="1541" width="11.6640625" style="336" customWidth="1"/>
    <col min="1542" max="1543" width="11.109375" style="336" customWidth="1"/>
    <col min="1544" max="1544" width="11.21875" style="336" customWidth="1"/>
    <col min="1545" max="1552" width="11.109375" style="336" customWidth="1"/>
    <col min="1553" max="1791" width="9" style="336"/>
    <col min="1792" max="1792" width="3.6640625" style="336" customWidth="1"/>
    <col min="1793" max="1793" width="8.6640625" style="336" customWidth="1"/>
    <col min="1794" max="1794" width="13.6640625" style="336" customWidth="1"/>
    <col min="1795" max="1795" width="5.77734375" style="336" customWidth="1"/>
    <col min="1796" max="1796" width="8.109375" style="336" customWidth="1"/>
    <col min="1797" max="1797" width="11.6640625" style="336" customWidth="1"/>
    <col min="1798" max="1799" width="11.109375" style="336" customWidth="1"/>
    <col min="1800" max="1800" width="11.21875" style="336" customWidth="1"/>
    <col min="1801" max="1808" width="11.109375" style="336" customWidth="1"/>
    <col min="1809" max="2047" width="9" style="336"/>
    <col min="2048" max="2048" width="3.6640625" style="336" customWidth="1"/>
    <col min="2049" max="2049" width="8.6640625" style="336" customWidth="1"/>
    <col min="2050" max="2050" width="13.6640625" style="336" customWidth="1"/>
    <col min="2051" max="2051" width="5.77734375" style="336" customWidth="1"/>
    <col min="2052" max="2052" width="8.109375" style="336" customWidth="1"/>
    <col min="2053" max="2053" width="11.6640625" style="336" customWidth="1"/>
    <col min="2054" max="2055" width="11.109375" style="336" customWidth="1"/>
    <col min="2056" max="2056" width="11.21875" style="336" customWidth="1"/>
    <col min="2057" max="2064" width="11.109375" style="336" customWidth="1"/>
    <col min="2065" max="2303" width="9" style="336"/>
    <col min="2304" max="2304" width="3.6640625" style="336" customWidth="1"/>
    <col min="2305" max="2305" width="8.6640625" style="336" customWidth="1"/>
    <col min="2306" max="2306" width="13.6640625" style="336" customWidth="1"/>
    <col min="2307" max="2307" width="5.77734375" style="336" customWidth="1"/>
    <col min="2308" max="2308" width="8.109375" style="336" customWidth="1"/>
    <col min="2309" max="2309" width="11.6640625" style="336" customWidth="1"/>
    <col min="2310" max="2311" width="11.109375" style="336" customWidth="1"/>
    <col min="2312" max="2312" width="11.21875" style="336" customWidth="1"/>
    <col min="2313" max="2320" width="11.109375" style="336" customWidth="1"/>
    <col min="2321" max="2559" width="9" style="336"/>
    <col min="2560" max="2560" width="3.6640625" style="336" customWidth="1"/>
    <col min="2561" max="2561" width="8.6640625" style="336" customWidth="1"/>
    <col min="2562" max="2562" width="13.6640625" style="336" customWidth="1"/>
    <col min="2563" max="2563" width="5.77734375" style="336" customWidth="1"/>
    <col min="2564" max="2564" width="8.109375" style="336" customWidth="1"/>
    <col min="2565" max="2565" width="11.6640625" style="336" customWidth="1"/>
    <col min="2566" max="2567" width="11.109375" style="336" customWidth="1"/>
    <col min="2568" max="2568" width="11.21875" style="336" customWidth="1"/>
    <col min="2569" max="2576" width="11.109375" style="336" customWidth="1"/>
    <col min="2577" max="2815" width="9" style="336"/>
    <col min="2816" max="2816" width="3.6640625" style="336" customWidth="1"/>
    <col min="2817" max="2817" width="8.6640625" style="336" customWidth="1"/>
    <col min="2818" max="2818" width="13.6640625" style="336" customWidth="1"/>
    <col min="2819" max="2819" width="5.77734375" style="336" customWidth="1"/>
    <col min="2820" max="2820" width="8.109375" style="336" customWidth="1"/>
    <col min="2821" max="2821" width="11.6640625" style="336" customWidth="1"/>
    <col min="2822" max="2823" width="11.109375" style="336" customWidth="1"/>
    <col min="2824" max="2824" width="11.21875" style="336" customWidth="1"/>
    <col min="2825" max="2832" width="11.109375" style="336" customWidth="1"/>
    <col min="2833" max="3071" width="9" style="336"/>
    <col min="3072" max="3072" width="3.6640625" style="336" customWidth="1"/>
    <col min="3073" max="3073" width="8.6640625" style="336" customWidth="1"/>
    <col min="3074" max="3074" width="13.6640625" style="336" customWidth="1"/>
    <col min="3075" max="3075" width="5.77734375" style="336" customWidth="1"/>
    <col min="3076" max="3076" width="8.109375" style="336" customWidth="1"/>
    <col min="3077" max="3077" width="11.6640625" style="336" customWidth="1"/>
    <col min="3078" max="3079" width="11.109375" style="336" customWidth="1"/>
    <col min="3080" max="3080" width="11.21875" style="336" customWidth="1"/>
    <col min="3081" max="3088" width="11.109375" style="336" customWidth="1"/>
    <col min="3089" max="3327" width="9" style="336"/>
    <col min="3328" max="3328" width="3.6640625" style="336" customWidth="1"/>
    <col min="3329" max="3329" width="8.6640625" style="336" customWidth="1"/>
    <col min="3330" max="3330" width="13.6640625" style="336" customWidth="1"/>
    <col min="3331" max="3331" width="5.77734375" style="336" customWidth="1"/>
    <col min="3332" max="3332" width="8.109375" style="336" customWidth="1"/>
    <col min="3333" max="3333" width="11.6640625" style="336" customWidth="1"/>
    <col min="3334" max="3335" width="11.109375" style="336" customWidth="1"/>
    <col min="3336" max="3336" width="11.21875" style="336" customWidth="1"/>
    <col min="3337" max="3344" width="11.109375" style="336" customWidth="1"/>
    <col min="3345" max="3583" width="9" style="336"/>
    <col min="3584" max="3584" width="3.6640625" style="336" customWidth="1"/>
    <col min="3585" max="3585" width="8.6640625" style="336" customWidth="1"/>
    <col min="3586" max="3586" width="13.6640625" style="336" customWidth="1"/>
    <col min="3587" max="3587" width="5.77734375" style="336" customWidth="1"/>
    <col min="3588" max="3588" width="8.109375" style="336" customWidth="1"/>
    <col min="3589" max="3589" width="11.6640625" style="336" customWidth="1"/>
    <col min="3590" max="3591" width="11.109375" style="336" customWidth="1"/>
    <col min="3592" max="3592" width="11.21875" style="336" customWidth="1"/>
    <col min="3593" max="3600" width="11.109375" style="336" customWidth="1"/>
    <col min="3601" max="3839" width="9" style="336"/>
    <col min="3840" max="3840" width="3.6640625" style="336" customWidth="1"/>
    <col min="3841" max="3841" width="8.6640625" style="336" customWidth="1"/>
    <col min="3842" max="3842" width="13.6640625" style="336" customWidth="1"/>
    <col min="3843" max="3843" width="5.77734375" style="336" customWidth="1"/>
    <col min="3844" max="3844" width="8.109375" style="336" customWidth="1"/>
    <col min="3845" max="3845" width="11.6640625" style="336" customWidth="1"/>
    <col min="3846" max="3847" width="11.109375" style="336" customWidth="1"/>
    <col min="3848" max="3848" width="11.21875" style="336" customWidth="1"/>
    <col min="3849" max="3856" width="11.109375" style="336" customWidth="1"/>
    <col min="3857" max="4095" width="9" style="336"/>
    <col min="4096" max="4096" width="3.6640625" style="336" customWidth="1"/>
    <col min="4097" max="4097" width="8.6640625" style="336" customWidth="1"/>
    <col min="4098" max="4098" width="13.6640625" style="336" customWidth="1"/>
    <col min="4099" max="4099" width="5.77734375" style="336" customWidth="1"/>
    <col min="4100" max="4100" width="8.109375" style="336" customWidth="1"/>
    <col min="4101" max="4101" width="11.6640625" style="336" customWidth="1"/>
    <col min="4102" max="4103" width="11.109375" style="336" customWidth="1"/>
    <col min="4104" max="4104" width="11.21875" style="336" customWidth="1"/>
    <col min="4105" max="4112" width="11.109375" style="336" customWidth="1"/>
    <col min="4113" max="4351" width="9" style="336"/>
    <col min="4352" max="4352" width="3.6640625" style="336" customWidth="1"/>
    <col min="4353" max="4353" width="8.6640625" style="336" customWidth="1"/>
    <col min="4354" max="4354" width="13.6640625" style="336" customWidth="1"/>
    <col min="4355" max="4355" width="5.77734375" style="336" customWidth="1"/>
    <col min="4356" max="4356" width="8.109375" style="336" customWidth="1"/>
    <col min="4357" max="4357" width="11.6640625" style="336" customWidth="1"/>
    <col min="4358" max="4359" width="11.109375" style="336" customWidth="1"/>
    <col min="4360" max="4360" width="11.21875" style="336" customWidth="1"/>
    <col min="4361" max="4368" width="11.109375" style="336" customWidth="1"/>
    <col min="4369" max="4607" width="9" style="336"/>
    <col min="4608" max="4608" width="3.6640625" style="336" customWidth="1"/>
    <col min="4609" max="4609" width="8.6640625" style="336" customWidth="1"/>
    <col min="4610" max="4610" width="13.6640625" style="336" customWidth="1"/>
    <col min="4611" max="4611" width="5.77734375" style="336" customWidth="1"/>
    <col min="4612" max="4612" width="8.109375" style="336" customWidth="1"/>
    <col min="4613" max="4613" width="11.6640625" style="336" customWidth="1"/>
    <col min="4614" max="4615" width="11.109375" style="336" customWidth="1"/>
    <col min="4616" max="4616" width="11.21875" style="336" customWidth="1"/>
    <col min="4617" max="4624" width="11.109375" style="336" customWidth="1"/>
    <col min="4625" max="4863" width="9" style="336"/>
    <col min="4864" max="4864" width="3.6640625" style="336" customWidth="1"/>
    <col min="4865" max="4865" width="8.6640625" style="336" customWidth="1"/>
    <col min="4866" max="4866" width="13.6640625" style="336" customWidth="1"/>
    <col min="4867" max="4867" width="5.77734375" style="336" customWidth="1"/>
    <col min="4868" max="4868" width="8.109375" style="336" customWidth="1"/>
    <col min="4869" max="4869" width="11.6640625" style="336" customWidth="1"/>
    <col min="4870" max="4871" width="11.109375" style="336" customWidth="1"/>
    <col min="4872" max="4872" width="11.21875" style="336" customWidth="1"/>
    <col min="4873" max="4880" width="11.109375" style="336" customWidth="1"/>
    <col min="4881" max="5119" width="9" style="336"/>
    <col min="5120" max="5120" width="3.6640625" style="336" customWidth="1"/>
    <col min="5121" max="5121" width="8.6640625" style="336" customWidth="1"/>
    <col min="5122" max="5122" width="13.6640625" style="336" customWidth="1"/>
    <col min="5123" max="5123" width="5.77734375" style="336" customWidth="1"/>
    <col min="5124" max="5124" width="8.109375" style="336" customWidth="1"/>
    <col min="5125" max="5125" width="11.6640625" style="336" customWidth="1"/>
    <col min="5126" max="5127" width="11.109375" style="336" customWidth="1"/>
    <col min="5128" max="5128" width="11.21875" style="336" customWidth="1"/>
    <col min="5129" max="5136" width="11.109375" style="336" customWidth="1"/>
    <col min="5137" max="5375" width="9" style="336"/>
    <col min="5376" max="5376" width="3.6640625" style="336" customWidth="1"/>
    <col min="5377" max="5377" width="8.6640625" style="336" customWidth="1"/>
    <col min="5378" max="5378" width="13.6640625" style="336" customWidth="1"/>
    <col min="5379" max="5379" width="5.77734375" style="336" customWidth="1"/>
    <col min="5380" max="5380" width="8.109375" style="336" customWidth="1"/>
    <col min="5381" max="5381" width="11.6640625" style="336" customWidth="1"/>
    <col min="5382" max="5383" width="11.109375" style="336" customWidth="1"/>
    <col min="5384" max="5384" width="11.21875" style="336" customWidth="1"/>
    <col min="5385" max="5392" width="11.109375" style="336" customWidth="1"/>
    <col min="5393" max="5631" width="9" style="336"/>
    <col min="5632" max="5632" width="3.6640625" style="336" customWidth="1"/>
    <col min="5633" max="5633" width="8.6640625" style="336" customWidth="1"/>
    <col min="5634" max="5634" width="13.6640625" style="336" customWidth="1"/>
    <col min="5635" max="5635" width="5.77734375" style="336" customWidth="1"/>
    <col min="5636" max="5636" width="8.109375" style="336" customWidth="1"/>
    <col min="5637" max="5637" width="11.6640625" style="336" customWidth="1"/>
    <col min="5638" max="5639" width="11.109375" style="336" customWidth="1"/>
    <col min="5640" max="5640" width="11.21875" style="336" customWidth="1"/>
    <col min="5641" max="5648" width="11.109375" style="336" customWidth="1"/>
    <col min="5649" max="5887" width="9" style="336"/>
    <col min="5888" max="5888" width="3.6640625" style="336" customWidth="1"/>
    <col min="5889" max="5889" width="8.6640625" style="336" customWidth="1"/>
    <col min="5890" max="5890" width="13.6640625" style="336" customWidth="1"/>
    <col min="5891" max="5891" width="5.77734375" style="336" customWidth="1"/>
    <col min="5892" max="5892" width="8.109375" style="336" customWidth="1"/>
    <col min="5893" max="5893" width="11.6640625" style="336" customWidth="1"/>
    <col min="5894" max="5895" width="11.109375" style="336" customWidth="1"/>
    <col min="5896" max="5896" width="11.21875" style="336" customWidth="1"/>
    <col min="5897" max="5904" width="11.109375" style="336" customWidth="1"/>
    <col min="5905" max="6143" width="9" style="336"/>
    <col min="6144" max="6144" width="3.6640625" style="336" customWidth="1"/>
    <col min="6145" max="6145" width="8.6640625" style="336" customWidth="1"/>
    <col min="6146" max="6146" width="13.6640625" style="336" customWidth="1"/>
    <col min="6147" max="6147" width="5.77734375" style="336" customWidth="1"/>
    <col min="6148" max="6148" width="8.109375" style="336" customWidth="1"/>
    <col min="6149" max="6149" width="11.6640625" style="336" customWidth="1"/>
    <col min="6150" max="6151" width="11.109375" style="336" customWidth="1"/>
    <col min="6152" max="6152" width="11.21875" style="336" customWidth="1"/>
    <col min="6153" max="6160" width="11.109375" style="336" customWidth="1"/>
    <col min="6161" max="6399" width="9" style="336"/>
    <col min="6400" max="6400" width="3.6640625" style="336" customWidth="1"/>
    <col min="6401" max="6401" width="8.6640625" style="336" customWidth="1"/>
    <col min="6402" max="6402" width="13.6640625" style="336" customWidth="1"/>
    <col min="6403" max="6403" width="5.77734375" style="336" customWidth="1"/>
    <col min="6404" max="6404" width="8.109375" style="336" customWidth="1"/>
    <col min="6405" max="6405" width="11.6640625" style="336" customWidth="1"/>
    <col min="6406" max="6407" width="11.109375" style="336" customWidth="1"/>
    <col min="6408" max="6408" width="11.21875" style="336" customWidth="1"/>
    <col min="6409" max="6416" width="11.109375" style="336" customWidth="1"/>
    <col min="6417" max="6655" width="9" style="336"/>
    <col min="6656" max="6656" width="3.6640625" style="336" customWidth="1"/>
    <col min="6657" max="6657" width="8.6640625" style="336" customWidth="1"/>
    <col min="6658" max="6658" width="13.6640625" style="336" customWidth="1"/>
    <col min="6659" max="6659" width="5.77734375" style="336" customWidth="1"/>
    <col min="6660" max="6660" width="8.109375" style="336" customWidth="1"/>
    <col min="6661" max="6661" width="11.6640625" style="336" customWidth="1"/>
    <col min="6662" max="6663" width="11.109375" style="336" customWidth="1"/>
    <col min="6664" max="6664" width="11.21875" style="336" customWidth="1"/>
    <col min="6665" max="6672" width="11.109375" style="336" customWidth="1"/>
    <col min="6673" max="6911" width="9" style="336"/>
    <col min="6912" max="6912" width="3.6640625" style="336" customWidth="1"/>
    <col min="6913" max="6913" width="8.6640625" style="336" customWidth="1"/>
    <col min="6914" max="6914" width="13.6640625" style="336" customWidth="1"/>
    <col min="6915" max="6915" width="5.77734375" style="336" customWidth="1"/>
    <col min="6916" max="6916" width="8.109375" style="336" customWidth="1"/>
    <col min="6917" max="6917" width="11.6640625" style="336" customWidth="1"/>
    <col min="6918" max="6919" width="11.109375" style="336" customWidth="1"/>
    <col min="6920" max="6920" width="11.21875" style="336" customWidth="1"/>
    <col min="6921" max="6928" width="11.109375" style="336" customWidth="1"/>
    <col min="6929" max="7167" width="9" style="336"/>
    <col min="7168" max="7168" width="3.6640625" style="336" customWidth="1"/>
    <col min="7169" max="7169" width="8.6640625" style="336" customWidth="1"/>
    <col min="7170" max="7170" width="13.6640625" style="336" customWidth="1"/>
    <col min="7171" max="7171" width="5.77734375" style="336" customWidth="1"/>
    <col min="7172" max="7172" width="8.109375" style="336" customWidth="1"/>
    <col min="7173" max="7173" width="11.6640625" style="336" customWidth="1"/>
    <col min="7174" max="7175" width="11.109375" style="336" customWidth="1"/>
    <col min="7176" max="7176" width="11.21875" style="336" customWidth="1"/>
    <col min="7177" max="7184" width="11.109375" style="336" customWidth="1"/>
    <col min="7185" max="7423" width="9" style="336"/>
    <col min="7424" max="7424" width="3.6640625" style="336" customWidth="1"/>
    <col min="7425" max="7425" width="8.6640625" style="336" customWidth="1"/>
    <col min="7426" max="7426" width="13.6640625" style="336" customWidth="1"/>
    <col min="7427" max="7427" width="5.77734375" style="336" customWidth="1"/>
    <col min="7428" max="7428" width="8.109375" style="336" customWidth="1"/>
    <col min="7429" max="7429" width="11.6640625" style="336" customWidth="1"/>
    <col min="7430" max="7431" width="11.109375" style="336" customWidth="1"/>
    <col min="7432" max="7432" width="11.21875" style="336" customWidth="1"/>
    <col min="7433" max="7440" width="11.109375" style="336" customWidth="1"/>
    <col min="7441" max="7679" width="9" style="336"/>
    <col min="7680" max="7680" width="3.6640625" style="336" customWidth="1"/>
    <col min="7681" max="7681" width="8.6640625" style="336" customWidth="1"/>
    <col min="7682" max="7682" width="13.6640625" style="336" customWidth="1"/>
    <col min="7683" max="7683" width="5.77734375" style="336" customWidth="1"/>
    <col min="7684" max="7684" width="8.109375" style="336" customWidth="1"/>
    <col min="7685" max="7685" width="11.6640625" style="336" customWidth="1"/>
    <col min="7686" max="7687" width="11.109375" style="336" customWidth="1"/>
    <col min="7688" max="7688" width="11.21875" style="336" customWidth="1"/>
    <col min="7689" max="7696" width="11.109375" style="336" customWidth="1"/>
    <col min="7697" max="7935" width="9" style="336"/>
    <col min="7936" max="7936" width="3.6640625" style="336" customWidth="1"/>
    <col min="7937" max="7937" width="8.6640625" style="336" customWidth="1"/>
    <col min="7938" max="7938" width="13.6640625" style="336" customWidth="1"/>
    <col min="7939" max="7939" width="5.77734375" style="336" customWidth="1"/>
    <col min="7940" max="7940" width="8.109375" style="336" customWidth="1"/>
    <col min="7941" max="7941" width="11.6640625" style="336" customWidth="1"/>
    <col min="7942" max="7943" width="11.109375" style="336" customWidth="1"/>
    <col min="7944" max="7944" width="11.21875" style="336" customWidth="1"/>
    <col min="7945" max="7952" width="11.109375" style="336" customWidth="1"/>
    <col min="7953" max="8191" width="9" style="336"/>
    <col min="8192" max="8192" width="3.6640625" style="336" customWidth="1"/>
    <col min="8193" max="8193" width="8.6640625" style="336" customWidth="1"/>
    <col min="8194" max="8194" width="13.6640625" style="336" customWidth="1"/>
    <col min="8195" max="8195" width="5.77734375" style="336" customWidth="1"/>
    <col min="8196" max="8196" width="8.109375" style="336" customWidth="1"/>
    <col min="8197" max="8197" width="11.6640625" style="336" customWidth="1"/>
    <col min="8198" max="8199" width="11.109375" style="336" customWidth="1"/>
    <col min="8200" max="8200" width="11.21875" style="336" customWidth="1"/>
    <col min="8201" max="8208" width="11.109375" style="336" customWidth="1"/>
    <col min="8209" max="8447" width="9" style="336"/>
    <col min="8448" max="8448" width="3.6640625" style="336" customWidth="1"/>
    <col min="8449" max="8449" width="8.6640625" style="336" customWidth="1"/>
    <col min="8450" max="8450" width="13.6640625" style="336" customWidth="1"/>
    <col min="8451" max="8451" width="5.77734375" style="336" customWidth="1"/>
    <col min="8452" max="8452" width="8.109375" style="336" customWidth="1"/>
    <col min="8453" max="8453" width="11.6640625" style="336" customWidth="1"/>
    <col min="8454" max="8455" width="11.109375" style="336" customWidth="1"/>
    <col min="8456" max="8456" width="11.21875" style="336" customWidth="1"/>
    <col min="8457" max="8464" width="11.109375" style="336" customWidth="1"/>
    <col min="8465" max="8703" width="9" style="336"/>
    <col min="8704" max="8704" width="3.6640625" style="336" customWidth="1"/>
    <col min="8705" max="8705" width="8.6640625" style="336" customWidth="1"/>
    <col min="8706" max="8706" width="13.6640625" style="336" customWidth="1"/>
    <col min="8707" max="8707" width="5.77734375" style="336" customWidth="1"/>
    <col min="8708" max="8708" width="8.109375" style="336" customWidth="1"/>
    <col min="8709" max="8709" width="11.6640625" style="336" customWidth="1"/>
    <col min="8710" max="8711" width="11.109375" style="336" customWidth="1"/>
    <col min="8712" max="8712" width="11.21875" style="336" customWidth="1"/>
    <col min="8713" max="8720" width="11.109375" style="336" customWidth="1"/>
    <col min="8721" max="8959" width="9" style="336"/>
    <col min="8960" max="8960" width="3.6640625" style="336" customWidth="1"/>
    <col min="8961" max="8961" width="8.6640625" style="336" customWidth="1"/>
    <col min="8962" max="8962" width="13.6640625" style="336" customWidth="1"/>
    <col min="8963" max="8963" width="5.77734375" style="336" customWidth="1"/>
    <col min="8964" max="8964" width="8.109375" style="336" customWidth="1"/>
    <col min="8965" max="8965" width="11.6640625" style="336" customWidth="1"/>
    <col min="8966" max="8967" width="11.109375" style="336" customWidth="1"/>
    <col min="8968" max="8968" width="11.21875" style="336" customWidth="1"/>
    <col min="8969" max="8976" width="11.109375" style="336" customWidth="1"/>
    <col min="8977" max="9215" width="9" style="336"/>
    <col min="9216" max="9216" width="3.6640625" style="336" customWidth="1"/>
    <col min="9217" max="9217" width="8.6640625" style="336" customWidth="1"/>
    <col min="9218" max="9218" width="13.6640625" style="336" customWidth="1"/>
    <col min="9219" max="9219" width="5.77734375" style="336" customWidth="1"/>
    <col min="9220" max="9220" width="8.109375" style="336" customWidth="1"/>
    <col min="9221" max="9221" width="11.6640625" style="336" customWidth="1"/>
    <col min="9222" max="9223" width="11.109375" style="336" customWidth="1"/>
    <col min="9224" max="9224" width="11.21875" style="336" customWidth="1"/>
    <col min="9225" max="9232" width="11.109375" style="336" customWidth="1"/>
    <col min="9233" max="9471" width="9" style="336"/>
    <col min="9472" max="9472" width="3.6640625" style="336" customWidth="1"/>
    <col min="9473" max="9473" width="8.6640625" style="336" customWidth="1"/>
    <col min="9474" max="9474" width="13.6640625" style="336" customWidth="1"/>
    <col min="9475" max="9475" width="5.77734375" style="336" customWidth="1"/>
    <col min="9476" max="9476" width="8.109375" style="336" customWidth="1"/>
    <col min="9477" max="9477" width="11.6640625" style="336" customWidth="1"/>
    <col min="9478" max="9479" width="11.109375" style="336" customWidth="1"/>
    <col min="9480" max="9480" width="11.21875" style="336" customWidth="1"/>
    <col min="9481" max="9488" width="11.109375" style="336" customWidth="1"/>
    <col min="9489" max="9727" width="9" style="336"/>
    <col min="9728" max="9728" width="3.6640625" style="336" customWidth="1"/>
    <col min="9729" max="9729" width="8.6640625" style="336" customWidth="1"/>
    <col min="9730" max="9730" width="13.6640625" style="336" customWidth="1"/>
    <col min="9731" max="9731" width="5.77734375" style="336" customWidth="1"/>
    <col min="9732" max="9732" width="8.109375" style="336" customWidth="1"/>
    <col min="9733" max="9733" width="11.6640625" style="336" customWidth="1"/>
    <col min="9734" max="9735" width="11.109375" style="336" customWidth="1"/>
    <col min="9736" max="9736" width="11.21875" style="336" customWidth="1"/>
    <col min="9737" max="9744" width="11.109375" style="336" customWidth="1"/>
    <col min="9745" max="9983" width="9" style="336"/>
    <col min="9984" max="9984" width="3.6640625" style="336" customWidth="1"/>
    <col min="9985" max="9985" width="8.6640625" style="336" customWidth="1"/>
    <col min="9986" max="9986" width="13.6640625" style="336" customWidth="1"/>
    <col min="9987" max="9987" width="5.77734375" style="336" customWidth="1"/>
    <col min="9988" max="9988" width="8.109375" style="336" customWidth="1"/>
    <col min="9989" max="9989" width="11.6640625" style="336" customWidth="1"/>
    <col min="9990" max="9991" width="11.109375" style="336" customWidth="1"/>
    <col min="9992" max="9992" width="11.21875" style="336" customWidth="1"/>
    <col min="9993" max="10000" width="11.109375" style="336" customWidth="1"/>
    <col min="10001" max="10239" width="9" style="336"/>
    <col min="10240" max="10240" width="3.6640625" style="336" customWidth="1"/>
    <col min="10241" max="10241" width="8.6640625" style="336" customWidth="1"/>
    <col min="10242" max="10242" width="13.6640625" style="336" customWidth="1"/>
    <col min="10243" max="10243" width="5.77734375" style="336" customWidth="1"/>
    <col min="10244" max="10244" width="8.109375" style="336" customWidth="1"/>
    <col min="10245" max="10245" width="11.6640625" style="336" customWidth="1"/>
    <col min="10246" max="10247" width="11.109375" style="336" customWidth="1"/>
    <col min="10248" max="10248" width="11.21875" style="336" customWidth="1"/>
    <col min="10249" max="10256" width="11.109375" style="336" customWidth="1"/>
    <col min="10257" max="10495" width="9" style="336"/>
    <col min="10496" max="10496" width="3.6640625" style="336" customWidth="1"/>
    <col min="10497" max="10497" width="8.6640625" style="336" customWidth="1"/>
    <col min="10498" max="10498" width="13.6640625" style="336" customWidth="1"/>
    <col min="10499" max="10499" width="5.77734375" style="336" customWidth="1"/>
    <col min="10500" max="10500" width="8.109375" style="336" customWidth="1"/>
    <col min="10501" max="10501" width="11.6640625" style="336" customWidth="1"/>
    <col min="10502" max="10503" width="11.109375" style="336" customWidth="1"/>
    <col min="10504" max="10504" width="11.21875" style="336" customWidth="1"/>
    <col min="10505" max="10512" width="11.109375" style="336" customWidth="1"/>
    <col min="10513" max="10751" width="9" style="336"/>
    <col min="10752" max="10752" width="3.6640625" style="336" customWidth="1"/>
    <col min="10753" max="10753" width="8.6640625" style="336" customWidth="1"/>
    <col min="10754" max="10754" width="13.6640625" style="336" customWidth="1"/>
    <col min="10755" max="10755" width="5.77734375" style="336" customWidth="1"/>
    <col min="10756" max="10756" width="8.109375" style="336" customWidth="1"/>
    <col min="10757" max="10757" width="11.6640625" style="336" customWidth="1"/>
    <col min="10758" max="10759" width="11.109375" style="336" customWidth="1"/>
    <col min="10760" max="10760" width="11.21875" style="336" customWidth="1"/>
    <col min="10761" max="10768" width="11.109375" style="336" customWidth="1"/>
    <col min="10769" max="11007" width="9" style="336"/>
    <col min="11008" max="11008" width="3.6640625" style="336" customWidth="1"/>
    <col min="11009" max="11009" width="8.6640625" style="336" customWidth="1"/>
    <col min="11010" max="11010" width="13.6640625" style="336" customWidth="1"/>
    <col min="11011" max="11011" width="5.77734375" style="336" customWidth="1"/>
    <col min="11012" max="11012" width="8.109375" style="336" customWidth="1"/>
    <col min="11013" max="11013" width="11.6640625" style="336" customWidth="1"/>
    <col min="11014" max="11015" width="11.109375" style="336" customWidth="1"/>
    <col min="11016" max="11016" width="11.21875" style="336" customWidth="1"/>
    <col min="11017" max="11024" width="11.109375" style="336" customWidth="1"/>
    <col min="11025" max="11263" width="9" style="336"/>
    <col min="11264" max="11264" width="3.6640625" style="336" customWidth="1"/>
    <col min="11265" max="11265" width="8.6640625" style="336" customWidth="1"/>
    <col min="11266" max="11266" width="13.6640625" style="336" customWidth="1"/>
    <col min="11267" max="11267" width="5.77734375" style="336" customWidth="1"/>
    <col min="11268" max="11268" width="8.109375" style="336" customWidth="1"/>
    <col min="11269" max="11269" width="11.6640625" style="336" customWidth="1"/>
    <col min="11270" max="11271" width="11.109375" style="336" customWidth="1"/>
    <col min="11272" max="11272" width="11.21875" style="336" customWidth="1"/>
    <col min="11273" max="11280" width="11.109375" style="336" customWidth="1"/>
    <col min="11281" max="11519" width="9" style="336"/>
    <col min="11520" max="11520" width="3.6640625" style="336" customWidth="1"/>
    <col min="11521" max="11521" width="8.6640625" style="336" customWidth="1"/>
    <col min="11522" max="11522" width="13.6640625" style="336" customWidth="1"/>
    <col min="11523" max="11523" width="5.77734375" style="336" customWidth="1"/>
    <col min="11524" max="11524" width="8.109375" style="336" customWidth="1"/>
    <col min="11525" max="11525" width="11.6640625" style="336" customWidth="1"/>
    <col min="11526" max="11527" width="11.109375" style="336" customWidth="1"/>
    <col min="11528" max="11528" width="11.21875" style="336" customWidth="1"/>
    <col min="11529" max="11536" width="11.109375" style="336" customWidth="1"/>
    <col min="11537" max="11775" width="9" style="336"/>
    <col min="11776" max="11776" width="3.6640625" style="336" customWidth="1"/>
    <col min="11777" max="11777" width="8.6640625" style="336" customWidth="1"/>
    <col min="11778" max="11778" width="13.6640625" style="336" customWidth="1"/>
    <col min="11779" max="11779" width="5.77734375" style="336" customWidth="1"/>
    <col min="11780" max="11780" width="8.109375" style="336" customWidth="1"/>
    <col min="11781" max="11781" width="11.6640625" style="336" customWidth="1"/>
    <col min="11782" max="11783" width="11.109375" style="336" customWidth="1"/>
    <col min="11784" max="11784" width="11.21875" style="336" customWidth="1"/>
    <col min="11785" max="11792" width="11.109375" style="336" customWidth="1"/>
    <col min="11793" max="12031" width="9" style="336"/>
    <col min="12032" max="12032" width="3.6640625" style="336" customWidth="1"/>
    <col min="12033" max="12033" width="8.6640625" style="336" customWidth="1"/>
    <col min="12034" max="12034" width="13.6640625" style="336" customWidth="1"/>
    <col min="12035" max="12035" width="5.77734375" style="336" customWidth="1"/>
    <col min="12036" max="12036" width="8.109375" style="336" customWidth="1"/>
    <col min="12037" max="12037" width="11.6640625" style="336" customWidth="1"/>
    <col min="12038" max="12039" width="11.109375" style="336" customWidth="1"/>
    <col min="12040" max="12040" width="11.21875" style="336" customWidth="1"/>
    <col min="12041" max="12048" width="11.109375" style="336" customWidth="1"/>
    <col min="12049" max="12287" width="9" style="336"/>
    <col min="12288" max="12288" width="3.6640625" style="336" customWidth="1"/>
    <col min="12289" max="12289" width="8.6640625" style="336" customWidth="1"/>
    <col min="12290" max="12290" width="13.6640625" style="336" customWidth="1"/>
    <col min="12291" max="12291" width="5.77734375" style="336" customWidth="1"/>
    <col min="12292" max="12292" width="8.109375" style="336" customWidth="1"/>
    <col min="12293" max="12293" width="11.6640625" style="336" customWidth="1"/>
    <col min="12294" max="12295" width="11.109375" style="336" customWidth="1"/>
    <col min="12296" max="12296" width="11.21875" style="336" customWidth="1"/>
    <col min="12297" max="12304" width="11.109375" style="336" customWidth="1"/>
    <col min="12305" max="12543" width="9" style="336"/>
    <col min="12544" max="12544" width="3.6640625" style="336" customWidth="1"/>
    <col min="12545" max="12545" width="8.6640625" style="336" customWidth="1"/>
    <col min="12546" max="12546" width="13.6640625" style="336" customWidth="1"/>
    <col min="12547" max="12547" width="5.77734375" style="336" customWidth="1"/>
    <col min="12548" max="12548" width="8.109375" style="336" customWidth="1"/>
    <col min="12549" max="12549" width="11.6640625" style="336" customWidth="1"/>
    <col min="12550" max="12551" width="11.109375" style="336" customWidth="1"/>
    <col min="12552" max="12552" width="11.21875" style="336" customWidth="1"/>
    <col min="12553" max="12560" width="11.109375" style="336" customWidth="1"/>
    <col min="12561" max="12799" width="9" style="336"/>
    <col min="12800" max="12800" width="3.6640625" style="336" customWidth="1"/>
    <col min="12801" max="12801" width="8.6640625" style="336" customWidth="1"/>
    <col min="12802" max="12802" width="13.6640625" style="336" customWidth="1"/>
    <col min="12803" max="12803" width="5.77734375" style="336" customWidth="1"/>
    <col min="12804" max="12804" width="8.109375" style="336" customWidth="1"/>
    <col min="12805" max="12805" width="11.6640625" style="336" customWidth="1"/>
    <col min="12806" max="12807" width="11.109375" style="336" customWidth="1"/>
    <col min="12808" max="12808" width="11.21875" style="336" customWidth="1"/>
    <col min="12809" max="12816" width="11.109375" style="336" customWidth="1"/>
    <col min="12817" max="13055" width="9" style="336"/>
    <col min="13056" max="13056" width="3.6640625" style="336" customWidth="1"/>
    <col min="13057" max="13057" width="8.6640625" style="336" customWidth="1"/>
    <col min="13058" max="13058" width="13.6640625" style="336" customWidth="1"/>
    <col min="13059" max="13059" width="5.77734375" style="336" customWidth="1"/>
    <col min="13060" max="13060" width="8.109375" style="336" customWidth="1"/>
    <col min="13061" max="13061" width="11.6640625" style="336" customWidth="1"/>
    <col min="13062" max="13063" width="11.109375" style="336" customWidth="1"/>
    <col min="13064" max="13064" width="11.21875" style="336" customWidth="1"/>
    <col min="13065" max="13072" width="11.109375" style="336" customWidth="1"/>
    <col min="13073" max="13311" width="9" style="336"/>
    <col min="13312" max="13312" width="3.6640625" style="336" customWidth="1"/>
    <col min="13313" max="13313" width="8.6640625" style="336" customWidth="1"/>
    <col min="13314" max="13314" width="13.6640625" style="336" customWidth="1"/>
    <col min="13315" max="13315" width="5.77734375" style="336" customWidth="1"/>
    <col min="13316" max="13316" width="8.109375" style="336" customWidth="1"/>
    <col min="13317" max="13317" width="11.6640625" style="336" customWidth="1"/>
    <col min="13318" max="13319" width="11.109375" style="336" customWidth="1"/>
    <col min="13320" max="13320" width="11.21875" style="336" customWidth="1"/>
    <col min="13321" max="13328" width="11.109375" style="336" customWidth="1"/>
    <col min="13329" max="13567" width="9" style="336"/>
    <col min="13568" max="13568" width="3.6640625" style="336" customWidth="1"/>
    <col min="13569" max="13569" width="8.6640625" style="336" customWidth="1"/>
    <col min="13570" max="13570" width="13.6640625" style="336" customWidth="1"/>
    <col min="13571" max="13571" width="5.77734375" style="336" customWidth="1"/>
    <col min="13572" max="13572" width="8.109375" style="336" customWidth="1"/>
    <col min="13573" max="13573" width="11.6640625" style="336" customWidth="1"/>
    <col min="13574" max="13575" width="11.109375" style="336" customWidth="1"/>
    <col min="13576" max="13576" width="11.21875" style="336" customWidth="1"/>
    <col min="13577" max="13584" width="11.109375" style="336" customWidth="1"/>
    <col min="13585" max="13823" width="9" style="336"/>
    <col min="13824" max="13824" width="3.6640625" style="336" customWidth="1"/>
    <col min="13825" max="13825" width="8.6640625" style="336" customWidth="1"/>
    <col min="13826" max="13826" width="13.6640625" style="336" customWidth="1"/>
    <col min="13827" max="13827" width="5.77734375" style="336" customWidth="1"/>
    <col min="13828" max="13828" width="8.109375" style="336" customWidth="1"/>
    <col min="13829" max="13829" width="11.6640625" style="336" customWidth="1"/>
    <col min="13830" max="13831" width="11.109375" style="336" customWidth="1"/>
    <col min="13832" max="13832" width="11.21875" style="336" customWidth="1"/>
    <col min="13833" max="13840" width="11.109375" style="336" customWidth="1"/>
    <col min="13841" max="14079" width="9" style="336"/>
    <col min="14080" max="14080" width="3.6640625" style="336" customWidth="1"/>
    <col min="14081" max="14081" width="8.6640625" style="336" customWidth="1"/>
    <col min="14082" max="14082" width="13.6640625" style="336" customWidth="1"/>
    <col min="14083" max="14083" width="5.77734375" style="336" customWidth="1"/>
    <col min="14084" max="14084" width="8.109375" style="336" customWidth="1"/>
    <col min="14085" max="14085" width="11.6640625" style="336" customWidth="1"/>
    <col min="14086" max="14087" width="11.109375" style="336" customWidth="1"/>
    <col min="14088" max="14088" width="11.21875" style="336" customWidth="1"/>
    <col min="14089" max="14096" width="11.109375" style="336" customWidth="1"/>
    <col min="14097" max="14335" width="9" style="336"/>
    <col min="14336" max="14336" width="3.6640625" style="336" customWidth="1"/>
    <col min="14337" max="14337" width="8.6640625" style="336" customWidth="1"/>
    <col min="14338" max="14338" width="13.6640625" style="336" customWidth="1"/>
    <col min="14339" max="14339" width="5.77734375" style="336" customWidth="1"/>
    <col min="14340" max="14340" width="8.109375" style="336" customWidth="1"/>
    <col min="14341" max="14341" width="11.6640625" style="336" customWidth="1"/>
    <col min="14342" max="14343" width="11.109375" style="336" customWidth="1"/>
    <col min="14344" max="14344" width="11.21875" style="336" customWidth="1"/>
    <col min="14345" max="14352" width="11.109375" style="336" customWidth="1"/>
    <col min="14353" max="14591" width="9" style="336"/>
    <col min="14592" max="14592" width="3.6640625" style="336" customWidth="1"/>
    <col min="14593" max="14593" width="8.6640625" style="336" customWidth="1"/>
    <col min="14594" max="14594" width="13.6640625" style="336" customWidth="1"/>
    <col min="14595" max="14595" width="5.77734375" style="336" customWidth="1"/>
    <col min="14596" max="14596" width="8.109375" style="336" customWidth="1"/>
    <col min="14597" max="14597" width="11.6640625" style="336" customWidth="1"/>
    <col min="14598" max="14599" width="11.109375" style="336" customWidth="1"/>
    <col min="14600" max="14600" width="11.21875" style="336" customWidth="1"/>
    <col min="14601" max="14608" width="11.109375" style="336" customWidth="1"/>
    <col min="14609" max="14847" width="9" style="336"/>
    <col min="14848" max="14848" width="3.6640625" style="336" customWidth="1"/>
    <col min="14849" max="14849" width="8.6640625" style="336" customWidth="1"/>
    <col min="14850" max="14850" width="13.6640625" style="336" customWidth="1"/>
    <col min="14851" max="14851" width="5.77734375" style="336" customWidth="1"/>
    <col min="14852" max="14852" width="8.109375" style="336" customWidth="1"/>
    <col min="14853" max="14853" width="11.6640625" style="336" customWidth="1"/>
    <col min="14854" max="14855" width="11.109375" style="336" customWidth="1"/>
    <col min="14856" max="14856" width="11.21875" style="336" customWidth="1"/>
    <col min="14857" max="14864" width="11.109375" style="336" customWidth="1"/>
    <col min="14865" max="15103" width="9" style="336"/>
    <col min="15104" max="15104" width="3.6640625" style="336" customWidth="1"/>
    <col min="15105" max="15105" width="8.6640625" style="336" customWidth="1"/>
    <col min="15106" max="15106" width="13.6640625" style="336" customWidth="1"/>
    <col min="15107" max="15107" width="5.77734375" style="336" customWidth="1"/>
    <col min="15108" max="15108" width="8.109375" style="336" customWidth="1"/>
    <col min="15109" max="15109" width="11.6640625" style="336" customWidth="1"/>
    <col min="15110" max="15111" width="11.109375" style="336" customWidth="1"/>
    <col min="15112" max="15112" width="11.21875" style="336" customWidth="1"/>
    <col min="15113" max="15120" width="11.109375" style="336" customWidth="1"/>
    <col min="15121" max="15359" width="9" style="336"/>
    <col min="15360" max="15360" width="3.6640625" style="336" customWidth="1"/>
    <col min="15361" max="15361" width="8.6640625" style="336" customWidth="1"/>
    <col min="15362" max="15362" width="13.6640625" style="336" customWidth="1"/>
    <col min="15363" max="15363" width="5.77734375" style="336" customWidth="1"/>
    <col min="15364" max="15364" width="8.109375" style="336" customWidth="1"/>
    <col min="15365" max="15365" width="11.6640625" style="336" customWidth="1"/>
    <col min="15366" max="15367" width="11.109375" style="336" customWidth="1"/>
    <col min="15368" max="15368" width="11.21875" style="336" customWidth="1"/>
    <col min="15369" max="15376" width="11.109375" style="336" customWidth="1"/>
    <col min="15377" max="15615" width="9" style="336"/>
    <col min="15616" max="15616" width="3.6640625" style="336" customWidth="1"/>
    <col min="15617" max="15617" width="8.6640625" style="336" customWidth="1"/>
    <col min="15618" max="15618" width="13.6640625" style="336" customWidth="1"/>
    <col min="15619" max="15619" width="5.77734375" style="336" customWidth="1"/>
    <col min="15620" max="15620" width="8.109375" style="336" customWidth="1"/>
    <col min="15621" max="15621" width="11.6640625" style="336" customWidth="1"/>
    <col min="15622" max="15623" width="11.109375" style="336" customWidth="1"/>
    <col min="15624" max="15624" width="11.21875" style="336" customWidth="1"/>
    <col min="15625" max="15632" width="11.109375" style="336" customWidth="1"/>
    <col min="15633" max="15871" width="9" style="336"/>
    <col min="15872" max="15872" width="3.6640625" style="336" customWidth="1"/>
    <col min="15873" max="15873" width="8.6640625" style="336" customWidth="1"/>
    <col min="15874" max="15874" width="13.6640625" style="336" customWidth="1"/>
    <col min="15875" max="15875" width="5.77734375" style="336" customWidth="1"/>
    <col min="15876" max="15876" width="8.109375" style="336" customWidth="1"/>
    <col min="15877" max="15877" width="11.6640625" style="336" customWidth="1"/>
    <col min="15878" max="15879" width="11.109375" style="336" customWidth="1"/>
    <col min="15880" max="15880" width="11.21875" style="336" customWidth="1"/>
    <col min="15881" max="15888" width="11.109375" style="336" customWidth="1"/>
    <col min="15889" max="16127" width="9" style="336"/>
    <col min="16128" max="16128" width="3.6640625" style="336" customWidth="1"/>
    <col min="16129" max="16129" width="8.6640625" style="336" customWidth="1"/>
    <col min="16130" max="16130" width="13.6640625" style="336" customWidth="1"/>
    <col min="16131" max="16131" width="5.77734375" style="336" customWidth="1"/>
    <col min="16132" max="16132" width="8.109375" style="336" customWidth="1"/>
    <col min="16133" max="16133" width="11.6640625" style="336" customWidth="1"/>
    <col min="16134" max="16135" width="11.109375" style="336" customWidth="1"/>
    <col min="16136" max="16136" width="11.21875" style="336" customWidth="1"/>
    <col min="16137" max="16144" width="11.109375" style="336" customWidth="1"/>
    <col min="16145" max="16384" width="9" style="336"/>
  </cols>
  <sheetData>
    <row r="1" spans="1:16" s="333" customFormat="1" ht="20.95" customHeight="1">
      <c r="A1" s="1143" t="s">
        <v>991</v>
      </c>
      <c r="B1" s="1143"/>
      <c r="C1" s="1143"/>
      <c r="D1" s="1143"/>
      <c r="E1" s="1143"/>
      <c r="F1" s="329"/>
      <c r="G1" s="329"/>
      <c r="H1" s="329"/>
      <c r="I1" s="329"/>
      <c r="J1" s="329"/>
      <c r="K1" s="329"/>
      <c r="L1" s="329"/>
      <c r="M1" s="329"/>
      <c r="N1" s="329"/>
      <c r="O1" s="329"/>
      <c r="P1" s="329"/>
    </row>
    <row r="2" spans="1:16" s="333" customFormat="1" ht="20.95" customHeight="1">
      <c r="A2" s="970" t="s">
        <v>1955</v>
      </c>
      <c r="B2" s="970"/>
      <c r="C2" s="970"/>
      <c r="D2" s="970"/>
      <c r="E2" s="970"/>
      <c r="F2" s="970"/>
      <c r="G2" s="329"/>
      <c r="H2" s="329"/>
      <c r="I2" s="329"/>
      <c r="J2" s="329"/>
      <c r="K2" s="329"/>
      <c r="L2" s="329"/>
      <c r="M2" s="329"/>
      <c r="N2" s="329"/>
      <c r="O2" s="1243" t="s">
        <v>1658</v>
      </c>
      <c r="P2" s="1244"/>
    </row>
    <row r="3" spans="1:16" ht="27" customHeight="1">
      <c r="A3" s="983" t="s">
        <v>992</v>
      </c>
      <c r="B3" s="972" t="s">
        <v>993</v>
      </c>
      <c r="C3" s="972" t="s">
        <v>994</v>
      </c>
      <c r="D3" s="972" t="s">
        <v>995</v>
      </c>
      <c r="E3" s="972" t="s">
        <v>996</v>
      </c>
      <c r="F3" s="984" t="s">
        <v>997</v>
      </c>
      <c r="G3" s="957" t="s">
        <v>998</v>
      </c>
      <c r="H3" s="957"/>
      <c r="I3" s="957"/>
      <c r="J3" s="957"/>
      <c r="K3" s="957"/>
      <c r="L3" s="957"/>
      <c r="M3" s="957"/>
      <c r="N3" s="957"/>
      <c r="O3" s="957"/>
      <c r="P3" s="957"/>
    </row>
    <row r="4" spans="1:16" ht="27" customHeight="1">
      <c r="A4" s="1245"/>
      <c r="B4" s="1246"/>
      <c r="C4" s="1246"/>
      <c r="D4" s="1246"/>
      <c r="E4" s="1246"/>
      <c r="F4" s="1246"/>
      <c r="G4" s="351" t="s">
        <v>999</v>
      </c>
      <c r="H4" s="351" t="s">
        <v>1000</v>
      </c>
      <c r="I4" s="351" t="s">
        <v>1001</v>
      </c>
      <c r="J4" s="351" t="s">
        <v>1002</v>
      </c>
      <c r="K4" s="351" t="s">
        <v>1003</v>
      </c>
      <c r="L4" s="351" t="s">
        <v>1004</v>
      </c>
      <c r="M4" s="351" t="s">
        <v>1005</v>
      </c>
      <c r="N4" s="351" t="s">
        <v>1006</v>
      </c>
      <c r="O4" s="351" t="s">
        <v>1007</v>
      </c>
      <c r="P4" s="352" t="s">
        <v>1008</v>
      </c>
    </row>
    <row r="5" spans="1:16" ht="11.15" customHeight="1">
      <c r="A5" s="1219" t="s">
        <v>1009</v>
      </c>
      <c r="B5" s="1240" t="s">
        <v>863</v>
      </c>
      <c r="C5" s="353"/>
      <c r="D5" s="1240">
        <v>4</v>
      </c>
      <c r="E5" s="1240" t="s">
        <v>444</v>
      </c>
      <c r="F5" s="1241">
        <v>18819</v>
      </c>
      <c r="G5" s="354" t="s">
        <v>681</v>
      </c>
      <c r="H5" s="354" t="s">
        <v>681</v>
      </c>
      <c r="I5" s="354" t="s">
        <v>681</v>
      </c>
      <c r="J5" s="354" t="s">
        <v>681</v>
      </c>
      <c r="K5" s="354" t="s">
        <v>681</v>
      </c>
      <c r="L5" s="354" t="s">
        <v>681</v>
      </c>
      <c r="M5" s="354" t="s">
        <v>681</v>
      </c>
      <c r="N5" s="354" t="s">
        <v>681</v>
      </c>
      <c r="O5" s="354" t="s">
        <v>1010</v>
      </c>
      <c r="P5" s="355" t="s">
        <v>681</v>
      </c>
    </row>
    <row r="6" spans="1:16" ht="29" customHeight="1">
      <c r="A6" s="1110"/>
      <c r="B6" s="958"/>
      <c r="C6" s="356" t="s">
        <v>1011</v>
      </c>
      <c r="D6" s="958"/>
      <c r="E6" s="958"/>
      <c r="F6" s="1242"/>
      <c r="G6" s="357">
        <v>1582.8</v>
      </c>
      <c r="H6" s="357" t="s">
        <v>49</v>
      </c>
      <c r="I6" s="357" t="s">
        <v>49</v>
      </c>
      <c r="J6" s="358" t="s">
        <v>682</v>
      </c>
      <c r="K6" s="358" t="s">
        <v>1865</v>
      </c>
      <c r="L6" s="357">
        <v>566</v>
      </c>
      <c r="M6" s="357">
        <v>193.2</v>
      </c>
      <c r="N6" s="357">
        <v>459.8</v>
      </c>
      <c r="O6" s="359">
        <v>43890</v>
      </c>
      <c r="P6" s="360">
        <v>29.2</v>
      </c>
    </row>
    <row r="7" spans="1:16" ht="29" customHeight="1">
      <c r="A7" s="1110"/>
      <c r="B7" s="958"/>
      <c r="C7" s="339" t="s">
        <v>1012</v>
      </c>
      <c r="D7" s="958"/>
      <c r="E7" s="958"/>
      <c r="F7" s="1242"/>
      <c r="G7" s="361">
        <v>683.8</v>
      </c>
      <c r="H7" s="361" t="s">
        <v>49</v>
      </c>
      <c r="I7" s="361" t="s">
        <v>49</v>
      </c>
      <c r="J7" s="362" t="s">
        <v>683</v>
      </c>
      <c r="K7" s="361" t="s">
        <v>49</v>
      </c>
      <c r="L7" s="361" t="s">
        <v>49</v>
      </c>
      <c r="M7" s="361">
        <v>159</v>
      </c>
      <c r="N7" s="362" t="s">
        <v>684</v>
      </c>
      <c r="O7" s="363">
        <v>11550</v>
      </c>
      <c r="P7" s="364" t="s">
        <v>49</v>
      </c>
    </row>
    <row r="8" spans="1:16" ht="29" customHeight="1">
      <c r="A8" s="1110"/>
      <c r="B8" s="958"/>
      <c r="C8" s="339" t="s">
        <v>1013</v>
      </c>
      <c r="D8" s="958"/>
      <c r="E8" s="958"/>
      <c r="F8" s="1242"/>
      <c r="G8" s="361">
        <v>834.9</v>
      </c>
      <c r="H8" s="361">
        <v>45.5</v>
      </c>
      <c r="I8" s="361" t="s">
        <v>49</v>
      </c>
      <c r="J8" s="362" t="s">
        <v>685</v>
      </c>
      <c r="K8" s="361">
        <v>114.8</v>
      </c>
      <c r="L8" s="361">
        <v>175</v>
      </c>
      <c r="M8" s="361">
        <v>81</v>
      </c>
      <c r="N8" s="362" t="s">
        <v>686</v>
      </c>
      <c r="O8" s="363">
        <v>18500</v>
      </c>
      <c r="P8" s="364" t="s">
        <v>49</v>
      </c>
    </row>
    <row r="9" spans="1:16" ht="29" customHeight="1">
      <c r="A9" s="1110"/>
      <c r="B9" s="297" t="s">
        <v>458</v>
      </c>
      <c r="C9" s="339" t="s">
        <v>1014</v>
      </c>
      <c r="D9" s="297">
        <v>2</v>
      </c>
      <c r="E9" s="297" t="s">
        <v>925</v>
      </c>
      <c r="F9" s="365">
        <v>18819</v>
      </c>
      <c r="G9" s="361">
        <v>1196</v>
      </c>
      <c r="H9" s="361">
        <v>125.5</v>
      </c>
      <c r="I9" s="361" t="s">
        <v>49</v>
      </c>
      <c r="J9" s="362" t="s">
        <v>1866</v>
      </c>
      <c r="K9" s="362" t="s">
        <v>687</v>
      </c>
      <c r="L9" s="361">
        <v>559</v>
      </c>
      <c r="M9" s="361">
        <v>47.6</v>
      </c>
      <c r="N9" s="361">
        <v>301.39999999999998</v>
      </c>
      <c r="O9" s="363">
        <v>43434</v>
      </c>
      <c r="P9" s="364" t="s">
        <v>49</v>
      </c>
    </row>
    <row r="10" spans="1:16" ht="29" customHeight="1">
      <c r="A10" s="1110"/>
      <c r="B10" s="297" t="s">
        <v>1015</v>
      </c>
      <c r="C10" s="339" t="s">
        <v>1016</v>
      </c>
      <c r="D10" s="297">
        <v>2</v>
      </c>
      <c r="E10" s="297" t="s">
        <v>925</v>
      </c>
      <c r="F10" s="365">
        <v>18946</v>
      </c>
      <c r="G10" s="361">
        <v>885.7</v>
      </c>
      <c r="H10" s="361" t="s">
        <v>49</v>
      </c>
      <c r="I10" s="361" t="s">
        <v>49</v>
      </c>
      <c r="J10" s="362" t="s">
        <v>688</v>
      </c>
      <c r="K10" s="361">
        <v>42.9</v>
      </c>
      <c r="L10" s="361">
        <v>306</v>
      </c>
      <c r="M10" s="361">
        <v>117.7</v>
      </c>
      <c r="N10" s="361">
        <v>74.2</v>
      </c>
      <c r="O10" s="363">
        <v>31816</v>
      </c>
      <c r="P10" s="364">
        <v>12</v>
      </c>
    </row>
    <row r="11" spans="1:16" ht="29" customHeight="1">
      <c r="A11" s="1110"/>
      <c r="B11" s="297" t="s">
        <v>1017</v>
      </c>
      <c r="C11" s="366" t="s">
        <v>1018</v>
      </c>
      <c r="D11" s="297">
        <v>1</v>
      </c>
      <c r="E11" s="297" t="s">
        <v>470</v>
      </c>
      <c r="F11" s="365">
        <v>20027</v>
      </c>
      <c r="G11" s="361">
        <v>98.8</v>
      </c>
      <c r="H11" s="361" t="s">
        <v>49</v>
      </c>
      <c r="I11" s="361" t="s">
        <v>49</v>
      </c>
      <c r="J11" s="362" t="s">
        <v>689</v>
      </c>
      <c r="K11" s="361" t="s">
        <v>49</v>
      </c>
      <c r="L11" s="361" t="s">
        <v>49</v>
      </c>
      <c r="M11" s="361" t="s">
        <v>49</v>
      </c>
      <c r="N11" s="361">
        <v>109</v>
      </c>
      <c r="O11" s="363">
        <v>5600</v>
      </c>
      <c r="P11" s="364" t="s">
        <v>49</v>
      </c>
    </row>
    <row r="12" spans="1:16" ht="29" customHeight="1">
      <c r="A12" s="1110"/>
      <c r="B12" s="297" t="s">
        <v>864</v>
      </c>
      <c r="C12" s="339" t="s">
        <v>1019</v>
      </c>
      <c r="D12" s="297">
        <v>1</v>
      </c>
      <c r="E12" s="297" t="s">
        <v>444</v>
      </c>
      <c r="F12" s="365">
        <v>18819</v>
      </c>
      <c r="G12" s="361">
        <v>2007.6</v>
      </c>
      <c r="H12" s="361">
        <v>22</v>
      </c>
      <c r="I12" s="361">
        <v>131</v>
      </c>
      <c r="J12" s="362" t="s">
        <v>690</v>
      </c>
      <c r="K12" s="361">
        <v>170</v>
      </c>
      <c r="L12" s="361">
        <v>303.5</v>
      </c>
      <c r="M12" s="361">
        <v>196.5</v>
      </c>
      <c r="N12" s="361">
        <v>125</v>
      </c>
      <c r="O12" s="363">
        <v>55400</v>
      </c>
      <c r="P12" s="364">
        <v>158</v>
      </c>
    </row>
    <row r="13" spans="1:16" ht="29" customHeight="1">
      <c r="A13" s="1110"/>
      <c r="B13" s="297" t="s">
        <v>1020</v>
      </c>
      <c r="C13" s="339" t="s">
        <v>1021</v>
      </c>
      <c r="D13" s="297">
        <v>1</v>
      </c>
      <c r="E13" s="297" t="s">
        <v>472</v>
      </c>
      <c r="F13" s="365">
        <v>18946</v>
      </c>
      <c r="G13" s="361">
        <v>149.9</v>
      </c>
      <c r="H13" s="361" t="s">
        <v>49</v>
      </c>
      <c r="I13" s="361">
        <v>80.599999999999994</v>
      </c>
      <c r="J13" s="362" t="s">
        <v>691</v>
      </c>
      <c r="K13" s="361" t="s">
        <v>49</v>
      </c>
      <c r="L13" s="361" t="s">
        <v>49</v>
      </c>
      <c r="M13" s="361">
        <v>60</v>
      </c>
      <c r="N13" s="361">
        <v>60.3</v>
      </c>
      <c r="O13" s="363">
        <v>4433</v>
      </c>
      <c r="P13" s="364" t="s">
        <v>49</v>
      </c>
    </row>
    <row r="14" spans="1:16" ht="29" customHeight="1">
      <c r="A14" s="1110"/>
      <c r="B14" s="297" t="s">
        <v>1022</v>
      </c>
      <c r="C14" s="339" t="s">
        <v>1023</v>
      </c>
      <c r="D14" s="297">
        <v>1</v>
      </c>
      <c r="E14" s="297" t="s">
        <v>925</v>
      </c>
      <c r="F14" s="365">
        <v>19357</v>
      </c>
      <c r="G14" s="361">
        <v>167.95</v>
      </c>
      <c r="H14" s="361" t="s">
        <v>49</v>
      </c>
      <c r="I14" s="361" t="s">
        <v>49</v>
      </c>
      <c r="J14" s="361">
        <v>39.799999999999997</v>
      </c>
      <c r="K14" s="361" t="s">
        <v>49</v>
      </c>
      <c r="L14" s="361" t="s">
        <v>49</v>
      </c>
      <c r="M14" s="361" t="s">
        <v>49</v>
      </c>
      <c r="N14" s="361">
        <v>54.7</v>
      </c>
      <c r="O14" s="363">
        <v>1448</v>
      </c>
      <c r="P14" s="364" t="s">
        <v>49</v>
      </c>
    </row>
    <row r="15" spans="1:16" ht="29" customHeight="1">
      <c r="A15" s="1110"/>
      <c r="B15" s="297" t="s">
        <v>1024</v>
      </c>
      <c r="C15" s="339" t="s">
        <v>1025</v>
      </c>
      <c r="D15" s="297">
        <v>1</v>
      </c>
      <c r="E15" s="297" t="s">
        <v>444</v>
      </c>
      <c r="F15" s="365">
        <v>19357</v>
      </c>
      <c r="G15" s="361">
        <v>359.2</v>
      </c>
      <c r="H15" s="361">
        <v>24</v>
      </c>
      <c r="I15" s="361" t="s">
        <v>49</v>
      </c>
      <c r="J15" s="361">
        <v>253.7</v>
      </c>
      <c r="K15" s="361" t="s">
        <v>49</v>
      </c>
      <c r="L15" s="361" t="s">
        <v>49</v>
      </c>
      <c r="M15" s="361">
        <v>227.4</v>
      </c>
      <c r="N15" s="361">
        <v>106.3</v>
      </c>
      <c r="O15" s="363">
        <v>11735</v>
      </c>
      <c r="P15" s="364" t="s">
        <v>49</v>
      </c>
    </row>
    <row r="16" spans="1:16" ht="29" customHeight="1">
      <c r="A16" s="1110"/>
      <c r="B16" s="297" t="s">
        <v>1026</v>
      </c>
      <c r="C16" s="339" t="s">
        <v>1027</v>
      </c>
      <c r="D16" s="297">
        <v>1</v>
      </c>
      <c r="E16" s="297" t="s">
        <v>472</v>
      </c>
      <c r="F16" s="365">
        <v>19357</v>
      </c>
      <c r="G16" s="362" t="s">
        <v>1867</v>
      </c>
      <c r="H16" s="361" t="s">
        <v>49</v>
      </c>
      <c r="I16" s="361" t="s">
        <v>49</v>
      </c>
      <c r="J16" s="361">
        <v>58.4</v>
      </c>
      <c r="K16" s="362" t="s">
        <v>1868</v>
      </c>
      <c r="L16" s="361" t="s">
        <v>49</v>
      </c>
      <c r="M16" s="361">
        <v>18</v>
      </c>
      <c r="N16" s="361">
        <v>27.5</v>
      </c>
      <c r="O16" s="363">
        <v>1400</v>
      </c>
      <c r="P16" s="364" t="s">
        <v>49</v>
      </c>
    </row>
    <row r="17" spans="1:16" ht="29" customHeight="1">
      <c r="A17" s="1110"/>
      <c r="B17" s="297" t="s">
        <v>1028</v>
      </c>
      <c r="C17" s="339" t="s">
        <v>1029</v>
      </c>
      <c r="D17" s="297">
        <v>1</v>
      </c>
      <c r="E17" s="297" t="s">
        <v>925</v>
      </c>
      <c r="F17" s="365">
        <v>18946</v>
      </c>
      <c r="G17" s="361">
        <v>52.3</v>
      </c>
      <c r="H17" s="361" t="s">
        <v>49</v>
      </c>
      <c r="I17" s="361" t="s">
        <v>49</v>
      </c>
      <c r="J17" s="361" t="s">
        <v>49</v>
      </c>
      <c r="K17" s="361" t="s">
        <v>49</v>
      </c>
      <c r="L17" s="361" t="s">
        <v>49</v>
      </c>
      <c r="M17" s="361">
        <v>110.3</v>
      </c>
      <c r="N17" s="361">
        <v>14</v>
      </c>
      <c r="O17" s="363">
        <v>1609</v>
      </c>
      <c r="P17" s="364" t="s">
        <v>49</v>
      </c>
    </row>
    <row r="18" spans="1:16" ht="29" customHeight="1">
      <c r="A18" s="1110"/>
      <c r="B18" s="297" t="s">
        <v>1030</v>
      </c>
      <c r="C18" s="339" t="s">
        <v>1031</v>
      </c>
      <c r="D18" s="297">
        <v>1</v>
      </c>
      <c r="E18" s="297" t="s">
        <v>444</v>
      </c>
      <c r="F18" s="365">
        <v>18946</v>
      </c>
      <c r="G18" s="361">
        <v>749</v>
      </c>
      <c r="H18" s="361">
        <v>34</v>
      </c>
      <c r="I18" s="361" t="s">
        <v>49</v>
      </c>
      <c r="J18" s="362" t="s">
        <v>1869</v>
      </c>
      <c r="K18" s="361">
        <v>53.7</v>
      </c>
      <c r="L18" s="361" t="s">
        <v>49</v>
      </c>
      <c r="M18" s="361">
        <v>334</v>
      </c>
      <c r="N18" s="361">
        <v>76</v>
      </c>
      <c r="O18" s="363">
        <v>20499</v>
      </c>
      <c r="P18" s="364" t="s">
        <v>49</v>
      </c>
    </row>
    <row r="19" spans="1:16" ht="29" customHeight="1">
      <c r="A19" s="1110"/>
      <c r="B19" s="297" t="s">
        <v>1032</v>
      </c>
      <c r="C19" s="339" t="s">
        <v>1033</v>
      </c>
      <c r="D19" s="297">
        <v>1</v>
      </c>
      <c r="E19" s="297" t="s">
        <v>472</v>
      </c>
      <c r="F19" s="365">
        <v>18946</v>
      </c>
      <c r="G19" s="361">
        <v>225.7</v>
      </c>
      <c r="H19" s="361" t="s">
        <v>49</v>
      </c>
      <c r="I19" s="361" t="s">
        <v>49</v>
      </c>
      <c r="J19" s="361" t="s">
        <v>49</v>
      </c>
      <c r="K19" s="361" t="s">
        <v>49</v>
      </c>
      <c r="L19" s="361" t="s">
        <v>49</v>
      </c>
      <c r="M19" s="361">
        <v>112.6</v>
      </c>
      <c r="N19" s="361">
        <v>81.599999999999994</v>
      </c>
      <c r="O19" s="363">
        <v>5600</v>
      </c>
      <c r="P19" s="364" t="s">
        <v>49</v>
      </c>
    </row>
    <row r="20" spans="1:16" ht="29" customHeight="1">
      <c r="A20" s="1110"/>
      <c r="B20" s="297" t="s">
        <v>1034</v>
      </c>
      <c r="C20" s="339" t="s">
        <v>1035</v>
      </c>
      <c r="D20" s="297">
        <v>1</v>
      </c>
      <c r="E20" s="297" t="s">
        <v>925</v>
      </c>
      <c r="F20" s="365">
        <v>19357</v>
      </c>
      <c r="G20" s="361">
        <v>188.5</v>
      </c>
      <c r="H20" s="361">
        <v>128</v>
      </c>
      <c r="I20" s="361" t="s">
        <v>49</v>
      </c>
      <c r="J20" s="361" t="s">
        <v>49</v>
      </c>
      <c r="K20" s="362" t="s">
        <v>692</v>
      </c>
      <c r="L20" s="361" t="s">
        <v>49</v>
      </c>
      <c r="M20" s="361">
        <v>53</v>
      </c>
      <c r="N20" s="361">
        <v>96</v>
      </c>
      <c r="O20" s="363">
        <v>10800</v>
      </c>
      <c r="P20" s="364" t="s">
        <v>49</v>
      </c>
    </row>
    <row r="21" spans="1:16" ht="29" customHeight="1">
      <c r="A21" s="1110"/>
      <c r="B21" s="297" t="s">
        <v>1036</v>
      </c>
      <c r="C21" s="339" t="s">
        <v>1037</v>
      </c>
      <c r="D21" s="297">
        <v>1</v>
      </c>
      <c r="E21" s="297" t="s">
        <v>925</v>
      </c>
      <c r="F21" s="365">
        <v>18819</v>
      </c>
      <c r="G21" s="361">
        <v>309.10000000000002</v>
      </c>
      <c r="H21" s="361">
        <v>20.5</v>
      </c>
      <c r="I21" s="361" t="s">
        <v>49</v>
      </c>
      <c r="J21" s="361">
        <v>195.4</v>
      </c>
      <c r="K21" s="361">
        <v>98.1</v>
      </c>
      <c r="L21" s="361" t="s">
        <v>49</v>
      </c>
      <c r="M21" s="361">
        <v>146</v>
      </c>
      <c r="N21" s="361">
        <v>115.6</v>
      </c>
      <c r="O21" s="363">
        <v>13088</v>
      </c>
      <c r="P21" s="364" t="s">
        <v>49</v>
      </c>
    </row>
    <row r="22" spans="1:16" ht="29" customHeight="1">
      <c r="A22" s="1110"/>
      <c r="B22" s="297" t="s">
        <v>1038</v>
      </c>
      <c r="C22" s="339" t="s">
        <v>1039</v>
      </c>
      <c r="D22" s="297">
        <v>1</v>
      </c>
      <c r="E22" s="297" t="s">
        <v>925</v>
      </c>
      <c r="F22" s="365">
        <v>19168</v>
      </c>
      <c r="G22" s="361">
        <v>60.3</v>
      </c>
      <c r="H22" s="361">
        <v>147.9</v>
      </c>
      <c r="I22" s="361" t="s">
        <v>49</v>
      </c>
      <c r="J22" s="361" t="s">
        <v>49</v>
      </c>
      <c r="K22" s="361" t="s">
        <v>49</v>
      </c>
      <c r="L22" s="361" t="s">
        <v>49</v>
      </c>
      <c r="M22" s="361">
        <v>105</v>
      </c>
      <c r="N22" s="361">
        <v>67.5</v>
      </c>
      <c r="O22" s="363">
        <v>2600</v>
      </c>
      <c r="P22" s="364" t="s">
        <v>49</v>
      </c>
    </row>
    <row r="23" spans="1:16" ht="29" customHeight="1">
      <c r="A23" s="976" t="s">
        <v>1040</v>
      </c>
      <c r="B23" s="297" t="s">
        <v>862</v>
      </c>
      <c r="C23" s="339" t="s">
        <v>471</v>
      </c>
      <c r="D23" s="313" t="s">
        <v>1041</v>
      </c>
      <c r="E23" s="297" t="s">
        <v>444</v>
      </c>
      <c r="F23" s="365">
        <v>19438</v>
      </c>
      <c r="G23" s="361">
        <v>20</v>
      </c>
      <c r="H23" s="361" t="s">
        <v>49</v>
      </c>
      <c r="I23" s="361" t="s">
        <v>49</v>
      </c>
      <c r="J23" s="361">
        <v>227.7</v>
      </c>
      <c r="K23" s="361" t="s">
        <v>49</v>
      </c>
      <c r="L23" s="361">
        <v>516</v>
      </c>
      <c r="M23" s="361">
        <v>1656</v>
      </c>
      <c r="N23" s="361">
        <v>72</v>
      </c>
      <c r="O23" s="363">
        <v>128776</v>
      </c>
      <c r="P23" s="364" t="s">
        <v>49</v>
      </c>
    </row>
    <row r="24" spans="1:16" ht="29" customHeight="1">
      <c r="A24" s="976"/>
      <c r="B24" s="297" t="s">
        <v>865</v>
      </c>
      <c r="C24" s="339" t="s">
        <v>1042</v>
      </c>
      <c r="D24" s="313" t="s">
        <v>1043</v>
      </c>
      <c r="E24" s="297" t="s">
        <v>925</v>
      </c>
      <c r="F24" s="365">
        <v>19176</v>
      </c>
      <c r="G24" s="361">
        <v>1819</v>
      </c>
      <c r="H24" s="361">
        <v>50</v>
      </c>
      <c r="I24" s="361" t="s">
        <v>49</v>
      </c>
      <c r="J24" s="362" t="s">
        <v>693</v>
      </c>
      <c r="K24" s="361" t="s">
        <v>49</v>
      </c>
      <c r="L24" s="361">
        <v>345</v>
      </c>
      <c r="M24" s="361">
        <v>379</v>
      </c>
      <c r="N24" s="361">
        <v>448</v>
      </c>
      <c r="O24" s="363">
        <v>51160</v>
      </c>
      <c r="P24" s="364" t="s">
        <v>49</v>
      </c>
    </row>
    <row r="25" spans="1:16" ht="29" customHeight="1">
      <c r="A25" s="976"/>
      <c r="B25" s="328" t="s">
        <v>1044</v>
      </c>
      <c r="C25" s="324" t="s">
        <v>1045</v>
      </c>
      <c r="D25" s="328" t="s">
        <v>925</v>
      </c>
      <c r="E25" s="328" t="s">
        <v>925</v>
      </c>
      <c r="F25" s="367">
        <v>19176</v>
      </c>
      <c r="G25" s="368">
        <v>1472</v>
      </c>
      <c r="H25" s="368">
        <v>62</v>
      </c>
      <c r="I25" s="368" t="s">
        <v>49</v>
      </c>
      <c r="J25" s="369" t="s">
        <v>694</v>
      </c>
      <c r="K25" s="368">
        <v>473</v>
      </c>
      <c r="L25" s="368">
        <v>145</v>
      </c>
      <c r="M25" s="368">
        <v>999</v>
      </c>
      <c r="N25" s="368">
        <v>337</v>
      </c>
      <c r="O25" s="299">
        <v>161610</v>
      </c>
      <c r="P25" s="370">
        <v>343</v>
      </c>
    </row>
    <row r="26" spans="1:16" ht="19.5" customHeight="1">
      <c r="A26" s="1000" t="s">
        <v>1956</v>
      </c>
      <c r="B26" s="1000"/>
      <c r="C26" s="1000"/>
      <c r="D26" s="1000"/>
      <c r="E26" s="1000"/>
      <c r="F26" s="1000"/>
      <c r="G26" s="1000"/>
      <c r="H26" s="295"/>
      <c r="I26" s="295"/>
      <c r="J26" s="295"/>
      <c r="K26" s="295"/>
      <c r="L26" s="295"/>
      <c r="M26" s="1080" t="s">
        <v>1957</v>
      </c>
      <c r="N26" s="1080"/>
      <c r="O26" s="1080"/>
      <c r="P26" s="1080"/>
    </row>
    <row r="27" spans="1:16" ht="18" customHeight="1">
      <c r="A27" s="295"/>
      <c r="B27" s="295"/>
      <c r="C27" s="295"/>
      <c r="D27" s="295"/>
      <c r="E27" s="295"/>
      <c r="F27" s="295"/>
      <c r="G27" s="295"/>
      <c r="H27" s="295"/>
      <c r="I27" s="295"/>
      <c r="J27" s="295"/>
      <c r="K27" s="295"/>
      <c r="L27" s="295"/>
      <c r="M27" s="295"/>
      <c r="N27" s="295"/>
      <c r="O27" s="295"/>
      <c r="P27" s="295"/>
    </row>
  </sheetData>
  <sheetProtection selectLockedCells="1" selectUnlockedCells="1"/>
  <mergeCells count="18">
    <mergeCell ref="A1:E1"/>
    <mergeCell ref="A2:F2"/>
    <mergeCell ref="O2:P2"/>
    <mergeCell ref="A3:A4"/>
    <mergeCell ref="B3:B4"/>
    <mergeCell ref="C3:C4"/>
    <mergeCell ref="D3:D4"/>
    <mergeCell ref="E3:E4"/>
    <mergeCell ref="F3:F4"/>
    <mergeCell ref="G3:P3"/>
    <mergeCell ref="A26:G26"/>
    <mergeCell ref="M26:P26"/>
    <mergeCell ref="A5:A22"/>
    <mergeCell ref="B5:B8"/>
    <mergeCell ref="D5:D8"/>
    <mergeCell ref="E5:E8"/>
    <mergeCell ref="F5:F8"/>
    <mergeCell ref="A23:A25"/>
  </mergeCells>
  <phoneticPr fontId="4"/>
  <pageMargins left="0.78740157480314965" right="0.39370078740157483" top="0.39370078740157483" bottom="0.39370078740157483" header="0" footer="0"/>
  <pageSetup paperSize="9" scale="81" firstPageNumber="0" orientation="landscape" r:id="rId1"/>
  <headerFooter scaleWithDoc="0" alignWithMargins="0">
    <oddFooter>&amp;C&amp;"ＭＳ 明朝,標準"－３６－</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9">
    <pageSetUpPr fitToPage="1"/>
  </sheetPr>
  <dimension ref="B2:U23"/>
  <sheetViews>
    <sheetView showGridLines="0" view="pageLayout" zoomScaleNormal="100" workbookViewId="0">
      <selection activeCell="C2" sqref="C2"/>
    </sheetView>
  </sheetViews>
  <sheetFormatPr defaultColWidth="9" defaultRowHeight="14.4"/>
  <cols>
    <col min="1" max="1" width="7.109375" style="229" customWidth="1"/>
    <col min="2" max="2" width="3.109375" style="229" customWidth="1"/>
    <col min="3" max="3" width="18.44140625" style="229" customWidth="1"/>
    <col min="4" max="5" width="3.109375" style="229" customWidth="1"/>
    <col min="6" max="6" width="17.44140625" style="229" customWidth="1"/>
    <col min="7" max="7" width="14.21875" style="229" customWidth="1"/>
    <col min="8" max="9" width="3.109375" style="229" customWidth="1"/>
    <col min="10" max="11" width="10.77734375" style="229" customWidth="1"/>
    <col min="12" max="13" width="3.109375" style="229" customWidth="1"/>
    <col min="14" max="14" width="4.77734375" style="229" customWidth="1"/>
    <col min="15" max="21" width="3.109375" style="229" customWidth="1"/>
    <col min="22" max="22" width="5" style="229" customWidth="1"/>
    <col min="23" max="23" width="9" style="229" customWidth="1"/>
    <col min="24" max="16384" width="9" style="229"/>
  </cols>
  <sheetData>
    <row r="2" spans="2:21" ht="24.05" customHeight="1">
      <c r="C2" s="229" t="s">
        <v>1958</v>
      </c>
    </row>
    <row r="3" spans="2:21" ht="24.05" customHeight="1">
      <c r="C3" s="229" t="s">
        <v>1959</v>
      </c>
    </row>
    <row r="4" spans="2:21" ht="24.05" customHeight="1">
      <c r="C4" s="229" t="s">
        <v>1960</v>
      </c>
    </row>
    <row r="5" spans="2:21" ht="24.05" customHeight="1">
      <c r="C5" s="229" t="s">
        <v>1961</v>
      </c>
    </row>
    <row r="6" spans="2:21" ht="24.05" customHeight="1">
      <c r="C6" s="229" t="s">
        <v>1046</v>
      </c>
    </row>
    <row r="7" spans="2:21" ht="16.55" customHeight="1"/>
    <row r="8" spans="2:21" ht="24.05" customHeight="1">
      <c r="C8" s="229" t="s">
        <v>695</v>
      </c>
    </row>
    <row r="9" spans="2:21" ht="24.05" customHeight="1">
      <c r="C9" s="229" t="s">
        <v>1055</v>
      </c>
    </row>
    <row r="10" spans="2:21" ht="24.05" customHeight="1">
      <c r="C10" s="229" t="s">
        <v>1056</v>
      </c>
    </row>
    <row r="11" spans="2:21" ht="24.05" customHeight="1">
      <c r="B11" s="1254" t="s">
        <v>1129</v>
      </c>
      <c r="C11" s="1254"/>
      <c r="D11" s="1254"/>
      <c r="E11" s="375"/>
      <c r="F11" s="1251" t="s">
        <v>696</v>
      </c>
      <c r="G11" s="1249"/>
      <c r="H11" s="376"/>
      <c r="I11" s="1249" t="s">
        <v>697</v>
      </c>
      <c r="J11" s="1250"/>
      <c r="K11" s="1250"/>
      <c r="L11" s="1251"/>
      <c r="M11" s="1254" t="s">
        <v>1130</v>
      </c>
      <c r="N11" s="1254"/>
      <c r="O11" s="1254"/>
      <c r="P11" s="1254"/>
      <c r="Q11" s="1254"/>
      <c r="R11" s="1254"/>
      <c r="S11" s="1254"/>
      <c r="T11" s="1254"/>
      <c r="U11" s="1254"/>
    </row>
    <row r="12" spans="2:21" ht="24.05" customHeight="1">
      <c r="B12" s="371"/>
      <c r="C12" s="377" t="s">
        <v>698</v>
      </c>
      <c r="D12" s="376"/>
      <c r="E12" s="375"/>
      <c r="F12" s="1247" t="s">
        <v>1962</v>
      </c>
      <c r="G12" s="1248"/>
      <c r="H12" s="376"/>
      <c r="I12" s="375"/>
      <c r="J12" s="1247" t="s">
        <v>699</v>
      </c>
      <c r="K12" s="1248"/>
      <c r="L12" s="376"/>
      <c r="M12" s="371"/>
      <c r="N12" s="373" t="s">
        <v>1057</v>
      </c>
      <c r="O12" s="374" t="s">
        <v>873</v>
      </c>
      <c r="P12" s="373" t="s">
        <v>1058</v>
      </c>
      <c r="Q12" s="374" t="s">
        <v>1061</v>
      </c>
      <c r="R12" s="373" t="s">
        <v>1059</v>
      </c>
      <c r="S12" s="374" t="s">
        <v>1049</v>
      </c>
      <c r="T12" s="373" t="s">
        <v>1060</v>
      </c>
      <c r="U12" s="372"/>
    </row>
    <row r="13" spans="2:21" ht="24.05" customHeight="1">
      <c r="B13" s="371"/>
      <c r="C13" s="377" t="s">
        <v>700</v>
      </c>
      <c r="D13" s="376"/>
      <c r="E13" s="375"/>
      <c r="F13" s="1247" t="s">
        <v>701</v>
      </c>
      <c r="G13" s="1248"/>
      <c r="H13" s="376"/>
      <c r="I13" s="375"/>
      <c r="J13" s="1247" t="s">
        <v>702</v>
      </c>
      <c r="K13" s="1248"/>
      <c r="L13" s="376"/>
      <c r="M13" s="371"/>
      <c r="N13" s="373" t="s">
        <v>1057</v>
      </c>
      <c r="O13" s="374" t="s">
        <v>873</v>
      </c>
      <c r="P13" s="373" t="s">
        <v>1058</v>
      </c>
      <c r="Q13" s="374" t="s">
        <v>1061</v>
      </c>
      <c r="R13" s="373" t="s">
        <v>1059</v>
      </c>
      <c r="S13" s="374" t="s">
        <v>1049</v>
      </c>
      <c r="T13" s="373" t="s">
        <v>1060</v>
      </c>
      <c r="U13" s="372"/>
    </row>
    <row r="14" spans="2:21" ht="24.05" customHeight="1">
      <c r="B14" s="371"/>
      <c r="C14" s="377" t="s">
        <v>700</v>
      </c>
      <c r="D14" s="376"/>
      <c r="E14" s="375"/>
      <c r="F14" s="1247" t="s">
        <v>703</v>
      </c>
      <c r="G14" s="1248"/>
      <c r="H14" s="376"/>
      <c r="I14" s="375"/>
      <c r="J14" s="1247" t="s">
        <v>704</v>
      </c>
      <c r="K14" s="1248"/>
      <c r="L14" s="376"/>
      <c r="M14" s="371"/>
      <c r="N14" s="373" t="s">
        <v>1057</v>
      </c>
      <c r="O14" s="374" t="s">
        <v>873</v>
      </c>
      <c r="P14" s="373" t="s">
        <v>1058</v>
      </c>
      <c r="Q14" s="374" t="s">
        <v>1050</v>
      </c>
      <c r="R14" s="373" t="s">
        <v>1059</v>
      </c>
      <c r="S14" s="374" t="s">
        <v>1051</v>
      </c>
      <c r="T14" s="373" t="s">
        <v>1060</v>
      </c>
      <c r="U14" s="372"/>
    </row>
    <row r="15" spans="2:21" ht="24.05" customHeight="1">
      <c r="B15" s="371"/>
      <c r="C15" s="377" t="s">
        <v>705</v>
      </c>
      <c r="D15" s="376"/>
      <c r="E15" s="375"/>
      <c r="F15" s="1247" t="s">
        <v>706</v>
      </c>
      <c r="G15" s="1248"/>
      <c r="H15" s="376"/>
      <c r="I15" s="375"/>
      <c r="J15" s="1247" t="s">
        <v>707</v>
      </c>
      <c r="K15" s="1248"/>
      <c r="L15" s="376"/>
      <c r="M15" s="371"/>
      <c r="N15" s="373" t="s">
        <v>1057</v>
      </c>
      <c r="O15" s="374" t="s">
        <v>873</v>
      </c>
      <c r="P15" s="373" t="s">
        <v>1058</v>
      </c>
      <c r="Q15" s="374" t="s">
        <v>1061</v>
      </c>
      <c r="R15" s="373" t="s">
        <v>1059</v>
      </c>
      <c r="S15" s="374" t="s">
        <v>1049</v>
      </c>
      <c r="T15" s="373" t="s">
        <v>1060</v>
      </c>
      <c r="U15" s="372"/>
    </row>
    <row r="16" spans="2:21" ht="24.05" customHeight="1">
      <c r="B16" s="371"/>
      <c r="C16" s="377" t="s">
        <v>705</v>
      </c>
      <c r="D16" s="376"/>
      <c r="E16" s="375"/>
      <c r="F16" s="1247" t="s">
        <v>708</v>
      </c>
      <c r="G16" s="1248"/>
      <c r="H16" s="376"/>
      <c r="I16" s="375"/>
      <c r="J16" s="1247" t="s">
        <v>709</v>
      </c>
      <c r="K16" s="1248"/>
      <c r="L16" s="376"/>
      <c r="M16" s="371"/>
      <c r="N16" s="373" t="s">
        <v>1057</v>
      </c>
      <c r="O16" s="374" t="s">
        <v>1052</v>
      </c>
      <c r="P16" s="373" t="s">
        <v>1058</v>
      </c>
      <c r="Q16" s="374" t="s">
        <v>1053</v>
      </c>
      <c r="R16" s="373" t="s">
        <v>1059</v>
      </c>
      <c r="S16" s="374" t="s">
        <v>1054</v>
      </c>
      <c r="T16" s="373" t="s">
        <v>1060</v>
      </c>
      <c r="U16" s="372"/>
    </row>
    <row r="17" spans="2:21" ht="24.05" customHeight="1">
      <c r="B17" s="371"/>
      <c r="C17" s="377" t="s">
        <v>705</v>
      </c>
      <c r="D17" s="376"/>
      <c r="E17" s="375"/>
      <c r="F17" s="1247" t="s">
        <v>710</v>
      </c>
      <c r="G17" s="1248"/>
      <c r="H17" s="376"/>
      <c r="I17" s="375"/>
      <c r="J17" s="1247" t="s">
        <v>711</v>
      </c>
      <c r="K17" s="1248"/>
      <c r="L17" s="376"/>
      <c r="M17" s="371"/>
      <c r="N17" s="373" t="s">
        <v>1057</v>
      </c>
      <c r="O17" s="374" t="s">
        <v>873</v>
      </c>
      <c r="P17" s="373" t="s">
        <v>1058</v>
      </c>
      <c r="Q17" s="374" t="s">
        <v>1050</v>
      </c>
      <c r="R17" s="373" t="s">
        <v>1059</v>
      </c>
      <c r="S17" s="374" t="s">
        <v>1051</v>
      </c>
      <c r="T17" s="373" t="s">
        <v>1060</v>
      </c>
      <c r="U17" s="372"/>
    </row>
    <row r="18" spans="2:21" ht="24.05" customHeight="1"/>
    <row r="19" spans="2:21" ht="24.05" customHeight="1">
      <c r="C19" s="229" t="s">
        <v>1047</v>
      </c>
    </row>
    <row r="20" spans="2:21" ht="24.05" customHeight="1">
      <c r="C20" s="229" t="s">
        <v>1963</v>
      </c>
    </row>
    <row r="21" spans="2:21" ht="24.05" customHeight="1">
      <c r="C21" s="229" t="s">
        <v>1870</v>
      </c>
    </row>
    <row r="22" spans="2:21" ht="24.05" customHeight="1">
      <c r="C22" s="1252" t="s">
        <v>712</v>
      </c>
      <c r="D22" s="1252"/>
      <c r="E22" s="1252"/>
      <c r="F22" s="1252"/>
      <c r="G22" s="1249" t="s">
        <v>1964</v>
      </c>
      <c r="H22" s="1250"/>
      <c r="I22" s="1250"/>
      <c r="J22" s="1250"/>
      <c r="K22" s="1251"/>
      <c r="L22" s="1249" t="s">
        <v>1048</v>
      </c>
      <c r="M22" s="1250"/>
      <c r="N22" s="1250"/>
      <c r="O22" s="1250"/>
      <c r="P22" s="1250"/>
      <c r="Q22" s="1250"/>
      <c r="R22" s="1250"/>
      <c r="S22" s="1250"/>
      <c r="T22" s="1250"/>
      <c r="U22" s="1251"/>
    </row>
    <row r="23" spans="2:21" ht="24.05" customHeight="1">
      <c r="C23" s="1253" t="s">
        <v>1871</v>
      </c>
      <c r="D23" s="1253"/>
      <c r="E23" s="1253"/>
      <c r="F23" s="1253"/>
      <c r="G23" s="1249" t="s">
        <v>713</v>
      </c>
      <c r="H23" s="1250"/>
      <c r="I23" s="1250"/>
      <c r="J23" s="1250"/>
      <c r="K23" s="1251"/>
      <c r="L23" s="1249" t="s">
        <v>1677</v>
      </c>
      <c r="M23" s="1250"/>
      <c r="N23" s="1250"/>
      <c r="O23" s="1250"/>
      <c r="P23" s="1250"/>
      <c r="Q23" s="1250"/>
      <c r="R23" s="1250"/>
      <c r="S23" s="1250"/>
      <c r="T23" s="1250"/>
      <c r="U23" s="1251"/>
    </row>
  </sheetData>
  <mergeCells count="22">
    <mergeCell ref="C23:F23"/>
    <mergeCell ref="G23:K23"/>
    <mergeCell ref="L23:U23"/>
    <mergeCell ref="M11:U11"/>
    <mergeCell ref="I11:L11"/>
    <mergeCell ref="B11:D11"/>
    <mergeCell ref="F13:G13"/>
    <mergeCell ref="J13:K13"/>
    <mergeCell ref="F14:G14"/>
    <mergeCell ref="J14:K14"/>
    <mergeCell ref="F11:G11"/>
    <mergeCell ref="F12:G12"/>
    <mergeCell ref="J12:K12"/>
    <mergeCell ref="F15:G15"/>
    <mergeCell ref="J15:K15"/>
    <mergeCell ref="F16:G16"/>
    <mergeCell ref="J16:K16"/>
    <mergeCell ref="L22:U22"/>
    <mergeCell ref="F17:G17"/>
    <mergeCell ref="J17:K17"/>
    <mergeCell ref="C22:F22"/>
    <mergeCell ref="G22:K22"/>
  </mergeCells>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明朝,標準"－３７－</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A883E-C01E-4462-972D-0209969B1BAE}">
  <sheetPr codeName="Sheet4">
    <pageSetUpPr fitToPage="1"/>
  </sheetPr>
  <dimension ref="A1:M57"/>
  <sheetViews>
    <sheetView view="pageLayout" zoomScaleNormal="100" zoomScaleSheetLayoutView="100" workbookViewId="0">
      <selection activeCell="P25" sqref="P25"/>
    </sheetView>
  </sheetViews>
  <sheetFormatPr defaultColWidth="9" defaultRowHeight="14.4"/>
  <cols>
    <col min="1" max="1" width="21.88671875" style="3" customWidth="1"/>
    <col min="2" max="2" width="7.109375" style="3" customWidth="1"/>
    <col min="3" max="3" width="7" style="3" customWidth="1"/>
    <col min="4" max="5" width="11.21875" style="3" customWidth="1"/>
    <col min="6" max="6" width="4.33203125" style="3" customWidth="1"/>
    <col min="7" max="7" width="9.44140625" style="3" customWidth="1"/>
    <col min="8" max="8" width="13" style="3" customWidth="1"/>
    <col min="9" max="9" width="6.21875" style="3" customWidth="1"/>
    <col min="10" max="10" width="14.33203125" style="3" customWidth="1"/>
    <col min="11" max="11" width="4.21875" style="3" customWidth="1"/>
    <col min="12" max="12" width="44.77734375" style="3" customWidth="1"/>
    <col min="13" max="13" width="21" style="4" customWidth="1"/>
    <col min="14" max="16384" width="9" style="3"/>
  </cols>
  <sheetData>
    <row r="1" spans="1:13" ht="19.5" customHeight="1">
      <c r="A1" s="550" t="s">
        <v>1137</v>
      </c>
      <c r="B1" s="550"/>
      <c r="C1" s="550"/>
      <c r="E1" s="548" t="s">
        <v>1872</v>
      </c>
      <c r="F1" s="548"/>
      <c r="G1" s="548"/>
    </row>
    <row r="3" spans="1:13" ht="15.05" customHeight="1">
      <c r="A3" s="553" t="s">
        <v>1138</v>
      </c>
      <c r="B3" s="177"/>
      <c r="C3" s="177"/>
      <c r="D3" s="551" t="s">
        <v>1139</v>
      </c>
      <c r="E3" s="551"/>
      <c r="F3" s="177"/>
      <c r="G3" s="552" t="s">
        <v>1140</v>
      </c>
      <c r="H3" s="552"/>
      <c r="I3" s="410"/>
      <c r="J3" s="548" t="s">
        <v>1141</v>
      </c>
      <c r="K3" s="177"/>
      <c r="L3" s="552" t="s">
        <v>1142</v>
      </c>
      <c r="M3" s="414" t="s">
        <v>20</v>
      </c>
    </row>
    <row r="4" spans="1:13" ht="15.05" customHeight="1">
      <c r="A4" s="553"/>
      <c r="C4" s="161"/>
      <c r="D4" s="549" t="s">
        <v>1143</v>
      </c>
      <c r="E4" s="549"/>
      <c r="G4" s="552"/>
      <c r="H4" s="552"/>
      <c r="I4" s="409"/>
      <c r="J4" s="548"/>
      <c r="L4" s="552"/>
      <c r="M4" s="415" t="s">
        <v>1768</v>
      </c>
    </row>
    <row r="5" spans="1:13" ht="15.05" customHeight="1">
      <c r="C5" s="171"/>
      <c r="G5" s="3" t="s">
        <v>1287</v>
      </c>
      <c r="M5" s="415" t="s">
        <v>1769</v>
      </c>
    </row>
    <row r="6" spans="1:13" ht="9" customHeight="1">
      <c r="C6" s="171"/>
      <c r="M6" s="559" t="s">
        <v>1770</v>
      </c>
    </row>
    <row r="7" spans="1:13" ht="12.8" customHeight="1">
      <c r="C7" s="176"/>
      <c r="D7" s="548" t="s">
        <v>1144</v>
      </c>
      <c r="E7" s="548"/>
      <c r="F7" s="177"/>
      <c r="G7" s="556" t="s">
        <v>1701</v>
      </c>
      <c r="H7" s="548"/>
      <c r="I7" s="177"/>
      <c r="J7" s="548" t="s">
        <v>1145</v>
      </c>
      <c r="K7" s="177"/>
      <c r="L7" s="548" t="s">
        <v>1146</v>
      </c>
      <c r="M7" s="559"/>
    </row>
    <row r="8" spans="1:13" ht="12.8" customHeight="1">
      <c r="C8" s="161"/>
      <c r="D8" s="548"/>
      <c r="E8" s="548"/>
      <c r="G8" s="548" t="s">
        <v>1147</v>
      </c>
      <c r="H8" s="548"/>
      <c r="J8" s="548"/>
      <c r="L8" s="548"/>
      <c r="M8" s="418"/>
    </row>
    <row r="9" spans="1:13" ht="10.5" customHeight="1">
      <c r="C9" s="171"/>
      <c r="D9" s="170"/>
      <c r="M9" s="415" t="s">
        <v>19</v>
      </c>
    </row>
    <row r="10" spans="1:13" ht="15.05" customHeight="1">
      <c r="C10" s="176"/>
      <c r="D10" s="554" t="s">
        <v>1148</v>
      </c>
      <c r="E10" s="177"/>
      <c r="F10" s="177"/>
      <c r="G10" s="3" t="s">
        <v>1149</v>
      </c>
      <c r="I10" s="177"/>
      <c r="J10" s="177"/>
      <c r="K10" s="177"/>
      <c r="L10" s="3" t="s">
        <v>1150</v>
      </c>
      <c r="M10" s="415" t="s">
        <v>1771</v>
      </c>
    </row>
    <row r="11" spans="1:13" ht="15.05" customHeight="1">
      <c r="D11" s="554"/>
      <c r="G11" s="3" t="s">
        <v>860</v>
      </c>
      <c r="L11" s="3" t="s">
        <v>1151</v>
      </c>
      <c r="M11" s="415" t="s">
        <v>18</v>
      </c>
    </row>
    <row r="12" spans="1:13" ht="15.05" customHeight="1">
      <c r="D12" s="3" t="s">
        <v>371</v>
      </c>
      <c r="G12" s="3" t="s">
        <v>1152</v>
      </c>
      <c r="L12" s="3" t="s">
        <v>1153</v>
      </c>
      <c r="M12" s="415" t="s">
        <v>1772</v>
      </c>
    </row>
    <row r="13" spans="1:13" ht="15.05" customHeight="1">
      <c r="L13" s="3" t="s">
        <v>1154</v>
      </c>
      <c r="M13" s="416" t="s">
        <v>14</v>
      </c>
    </row>
    <row r="14" spans="1:13" ht="15.05" customHeight="1">
      <c r="L14" s="3" t="s">
        <v>1155</v>
      </c>
    </row>
    <row r="15" spans="1:13" ht="15.05" customHeight="1">
      <c r="L15" s="3" t="s">
        <v>1156</v>
      </c>
    </row>
    <row r="16" spans="1:13" ht="6.05" customHeight="1" thickBot="1">
      <c r="A16" s="411"/>
      <c r="B16" s="411"/>
      <c r="C16" s="412"/>
      <c r="D16" s="412"/>
      <c r="E16" s="412"/>
      <c r="F16" s="412"/>
      <c r="G16" s="412"/>
      <c r="H16" s="412"/>
      <c r="I16" s="412"/>
      <c r="J16" s="412"/>
      <c r="K16" s="412"/>
      <c r="L16" s="412" t="s">
        <v>371</v>
      </c>
      <c r="M16" s="5"/>
    </row>
    <row r="17" spans="1:13" ht="6.05" customHeight="1"/>
    <row r="18" spans="1:13" ht="13.75" customHeight="1">
      <c r="A18" s="3" t="s">
        <v>1157</v>
      </c>
      <c r="D18" s="549" t="s">
        <v>1773</v>
      </c>
      <c r="E18" s="549"/>
      <c r="F18" s="177"/>
      <c r="G18" s="548" t="s">
        <v>1158</v>
      </c>
      <c r="H18" s="548"/>
      <c r="I18" s="548"/>
      <c r="J18" s="548"/>
      <c r="K18" s="548"/>
      <c r="L18" s="548"/>
    </row>
    <row r="19" spans="1:13" ht="11.8" customHeight="1">
      <c r="A19" s="548" t="s">
        <v>1288</v>
      </c>
      <c r="C19" s="161"/>
      <c r="D19" s="549"/>
      <c r="E19" s="549"/>
      <c r="G19" s="548" t="s">
        <v>1159</v>
      </c>
      <c r="H19" s="548"/>
      <c r="I19" s="548"/>
      <c r="J19" s="548"/>
      <c r="K19" s="548"/>
      <c r="L19" s="548"/>
      <c r="M19" s="564" t="s">
        <v>1774</v>
      </c>
    </row>
    <row r="20" spans="1:13" ht="10" customHeight="1">
      <c r="A20" s="548"/>
      <c r="C20" s="171"/>
      <c r="D20" s="420"/>
      <c r="E20" s="420"/>
      <c r="G20" s="548"/>
      <c r="H20" s="548"/>
      <c r="I20" s="548"/>
      <c r="J20" s="548"/>
      <c r="K20" s="548"/>
      <c r="L20" s="548"/>
      <c r="M20" s="565"/>
    </row>
    <row r="21" spans="1:13" ht="10" customHeight="1">
      <c r="A21" s="547" t="s">
        <v>1775</v>
      </c>
      <c r="C21" s="171"/>
      <c r="D21" s="170"/>
      <c r="M21" s="563" t="s">
        <v>1776</v>
      </c>
    </row>
    <row r="22" spans="1:13" ht="15.75" customHeight="1">
      <c r="A22" s="547"/>
      <c r="C22" s="176"/>
      <c r="D22" s="548" t="s">
        <v>1160</v>
      </c>
      <c r="E22" s="548"/>
      <c r="F22" s="177"/>
      <c r="G22" s="548" t="s">
        <v>1161</v>
      </c>
      <c r="H22" s="548"/>
      <c r="I22" s="548"/>
      <c r="J22" s="548"/>
      <c r="K22" s="548"/>
      <c r="L22" s="548"/>
      <c r="M22" s="563"/>
    </row>
    <row r="23" spans="1:13" ht="15.75" customHeight="1">
      <c r="A23" s="423" t="s">
        <v>1873</v>
      </c>
      <c r="B23" s="177"/>
      <c r="C23" s="161"/>
      <c r="D23" s="548"/>
      <c r="E23" s="548"/>
      <c r="G23" s="3" t="s">
        <v>1289</v>
      </c>
      <c r="M23" s="452" t="s">
        <v>1777</v>
      </c>
    </row>
    <row r="24" spans="1:13" ht="7.2" customHeight="1">
      <c r="A24" s="555" t="s">
        <v>1162</v>
      </c>
      <c r="C24" s="171"/>
      <c r="D24" s="170"/>
      <c r="M24" s="567" t="s">
        <v>1778</v>
      </c>
    </row>
    <row r="25" spans="1:13" ht="11.3" customHeight="1">
      <c r="A25" s="555"/>
      <c r="C25" s="176"/>
      <c r="D25" s="548" t="s">
        <v>1163</v>
      </c>
      <c r="E25" s="548"/>
      <c r="F25" s="177"/>
      <c r="G25" s="548" t="s">
        <v>1779</v>
      </c>
      <c r="H25" s="548"/>
      <c r="I25" s="548"/>
      <c r="J25" s="548"/>
      <c r="K25" s="548"/>
      <c r="L25" s="548"/>
      <c r="M25" s="567"/>
    </row>
    <row r="26" spans="1:13" ht="11.3" customHeight="1">
      <c r="A26" s="555"/>
      <c r="C26" s="171"/>
      <c r="D26" s="548"/>
      <c r="E26" s="548"/>
      <c r="G26" s="548"/>
      <c r="H26" s="548"/>
      <c r="I26" s="548"/>
      <c r="J26" s="548"/>
      <c r="K26" s="548"/>
      <c r="L26" s="548"/>
      <c r="M26" s="566" t="s">
        <v>1780</v>
      </c>
    </row>
    <row r="27" spans="1:13" ht="7.85" customHeight="1">
      <c r="C27" s="171"/>
      <c r="D27" s="170"/>
      <c r="M27" s="566"/>
    </row>
    <row r="28" spans="1:13" ht="16.55" customHeight="1">
      <c r="C28" s="176"/>
      <c r="D28" s="548" t="s">
        <v>1164</v>
      </c>
      <c r="E28" s="548"/>
      <c r="F28" s="177"/>
      <c r="G28" s="3" t="s">
        <v>1165</v>
      </c>
      <c r="M28" s="452" t="s">
        <v>1781</v>
      </c>
    </row>
    <row r="29" spans="1:13" ht="16.55" customHeight="1">
      <c r="D29" s="548"/>
      <c r="E29" s="548"/>
      <c r="G29" s="3" t="s">
        <v>1782</v>
      </c>
      <c r="M29" s="452"/>
    </row>
    <row r="30" spans="1:13" ht="16.55" customHeight="1">
      <c r="G30" s="548" t="s">
        <v>1166</v>
      </c>
      <c r="H30" s="548"/>
      <c r="I30" s="548"/>
      <c r="J30" s="548"/>
      <c r="K30" s="548"/>
      <c r="L30" s="548"/>
      <c r="M30" s="453" t="s">
        <v>1064</v>
      </c>
    </row>
    <row r="31" spans="1:13" ht="16.55" customHeight="1"/>
    <row r="32" spans="1:13" ht="13.75" customHeight="1">
      <c r="A32" s="439" t="s">
        <v>1290</v>
      </c>
      <c r="B32" s="177"/>
      <c r="C32" s="177"/>
      <c r="D32" s="552" t="s">
        <v>1291</v>
      </c>
      <c r="E32" s="552"/>
      <c r="F32" s="177"/>
      <c r="G32" s="548" t="s">
        <v>1292</v>
      </c>
      <c r="H32" s="548"/>
      <c r="I32" s="548"/>
      <c r="J32" s="548"/>
      <c r="K32" s="548"/>
      <c r="L32" s="548"/>
    </row>
    <row r="33" spans="1:13" ht="13.75" customHeight="1">
      <c r="A33" s="413" t="s">
        <v>1293</v>
      </c>
      <c r="D33" s="552"/>
      <c r="E33" s="552"/>
      <c r="G33" s="548"/>
      <c r="H33" s="548"/>
      <c r="I33" s="548"/>
      <c r="J33" s="548"/>
      <c r="K33" s="548"/>
      <c r="L33" s="548"/>
    </row>
    <row r="34" spans="1:13" ht="13.75" customHeight="1"/>
    <row r="35" spans="1:13" ht="13.75" customHeight="1"/>
    <row r="36" spans="1:13" ht="7.55" customHeight="1" thickBot="1">
      <c r="A36" s="411"/>
      <c r="B36" s="411"/>
      <c r="C36" s="412"/>
      <c r="D36" s="412"/>
      <c r="E36" s="412"/>
      <c r="F36" s="412"/>
      <c r="G36" s="412"/>
      <c r="H36" s="412"/>
      <c r="I36" s="412"/>
      <c r="J36" s="412"/>
      <c r="K36" s="412"/>
      <c r="L36" s="412"/>
      <c r="M36" s="5"/>
    </row>
    <row r="37" spans="1:13" ht="7.55" customHeight="1"/>
    <row r="38" spans="1:13" ht="13.75" customHeight="1">
      <c r="A38" s="3" t="s">
        <v>1783</v>
      </c>
      <c r="C38" s="177"/>
      <c r="D38" s="548" t="s">
        <v>1784</v>
      </c>
      <c r="E38" s="548"/>
      <c r="F38" s="177"/>
      <c r="G38" s="548" t="s">
        <v>1294</v>
      </c>
      <c r="H38" s="548"/>
      <c r="I38" s="548"/>
      <c r="J38" s="548"/>
      <c r="K38" s="548"/>
      <c r="L38" s="548"/>
      <c r="M38" s="419"/>
    </row>
    <row r="39" spans="1:13" ht="13.75" customHeight="1">
      <c r="C39" s="161"/>
      <c r="D39" s="548"/>
      <c r="E39" s="548"/>
      <c r="G39" s="548"/>
      <c r="H39" s="548"/>
      <c r="I39" s="548"/>
      <c r="J39" s="548"/>
      <c r="K39" s="548"/>
      <c r="L39" s="548"/>
      <c r="M39" s="560" t="s">
        <v>1785</v>
      </c>
    </row>
    <row r="40" spans="1:13" ht="13.75" customHeight="1">
      <c r="A40" s="226" t="s">
        <v>1167</v>
      </c>
      <c r="B40" s="177"/>
      <c r="C40" s="176"/>
      <c r="D40" s="548" t="s">
        <v>1168</v>
      </c>
      <c r="E40" s="548"/>
      <c r="F40" s="177"/>
      <c r="G40" s="548" t="s">
        <v>1786</v>
      </c>
      <c r="H40" s="548"/>
      <c r="I40" s="548"/>
      <c r="J40" s="548"/>
      <c r="K40" s="548"/>
      <c r="L40" s="548"/>
      <c r="M40" s="561"/>
    </row>
    <row r="41" spans="1:13" ht="13.75" customHeight="1">
      <c r="A41" s="226" t="s">
        <v>1169</v>
      </c>
      <c r="C41" s="171"/>
      <c r="D41" s="548"/>
      <c r="E41" s="548"/>
      <c r="G41" s="548"/>
      <c r="H41" s="548"/>
      <c r="I41" s="548"/>
      <c r="J41" s="548"/>
      <c r="K41" s="548"/>
      <c r="L41" s="548"/>
      <c r="M41" s="561" t="s">
        <v>1067</v>
      </c>
    </row>
    <row r="42" spans="1:13" ht="13.75" customHeight="1">
      <c r="C42" s="176"/>
      <c r="D42" s="548" t="s">
        <v>1170</v>
      </c>
      <c r="E42" s="548"/>
      <c r="F42" s="177"/>
      <c r="G42" s="548" t="s">
        <v>1171</v>
      </c>
      <c r="H42" s="548"/>
      <c r="I42" s="548"/>
      <c r="J42" s="548"/>
      <c r="K42" s="548"/>
      <c r="L42" s="548"/>
      <c r="M42" s="562"/>
    </row>
    <row r="43" spans="1:13" ht="13.75" customHeight="1" thickBot="1">
      <c r="A43" s="411"/>
      <c r="B43" s="411"/>
      <c r="C43" s="412"/>
      <c r="D43" s="558"/>
      <c r="E43" s="558"/>
      <c r="F43" s="412"/>
      <c r="G43" s="558"/>
      <c r="H43" s="558"/>
      <c r="I43" s="558"/>
      <c r="J43" s="558"/>
      <c r="K43" s="558"/>
      <c r="L43" s="558"/>
      <c r="M43" s="5"/>
    </row>
    <row r="44" spans="1:13" ht="7.55" customHeight="1"/>
    <row r="45" spans="1:13" ht="12.8" customHeight="1">
      <c r="A45" s="3" t="s">
        <v>1787</v>
      </c>
      <c r="C45" s="177"/>
      <c r="D45" s="548" t="s">
        <v>1172</v>
      </c>
      <c r="E45" s="548"/>
      <c r="F45" s="177"/>
      <c r="G45" s="548" t="s">
        <v>1173</v>
      </c>
      <c r="H45" s="548"/>
      <c r="I45" s="548"/>
      <c r="J45" s="548"/>
      <c r="K45" s="548"/>
      <c r="L45" s="548"/>
      <c r="M45" s="419"/>
    </row>
    <row r="46" spans="1:13" ht="12.8" customHeight="1">
      <c r="C46" s="161"/>
      <c r="D46" s="548"/>
      <c r="E46" s="548"/>
      <c r="G46" s="548"/>
      <c r="H46" s="548"/>
      <c r="I46" s="548"/>
      <c r="J46" s="548"/>
      <c r="K46" s="548"/>
      <c r="L46" s="548"/>
      <c r="M46" s="560" t="s">
        <v>17</v>
      </c>
    </row>
    <row r="47" spans="1:13" ht="12.8" customHeight="1">
      <c r="A47" s="226" t="s">
        <v>1167</v>
      </c>
      <c r="B47" s="177"/>
      <c r="C47" s="176"/>
      <c r="D47" s="548" t="s">
        <v>1174</v>
      </c>
      <c r="E47" s="548"/>
      <c r="F47" s="177"/>
      <c r="G47" s="548" t="s">
        <v>1175</v>
      </c>
      <c r="H47" s="548"/>
      <c r="I47" s="548"/>
      <c r="J47" s="548"/>
      <c r="K47" s="548"/>
      <c r="L47" s="548"/>
      <c r="M47" s="561"/>
    </row>
    <row r="48" spans="1:13" ht="12.8" customHeight="1">
      <c r="A48" s="226" t="s">
        <v>1169</v>
      </c>
      <c r="C48" s="171"/>
      <c r="D48" s="548"/>
      <c r="E48" s="548"/>
      <c r="G48" s="548"/>
      <c r="H48" s="548"/>
      <c r="I48" s="548"/>
      <c r="J48" s="548"/>
      <c r="K48" s="548"/>
      <c r="L48" s="548"/>
      <c r="M48" s="561" t="s">
        <v>1066</v>
      </c>
    </row>
    <row r="49" spans="1:13" ht="12.8" customHeight="1">
      <c r="A49" s="3" t="s">
        <v>1176</v>
      </c>
      <c r="C49" s="176"/>
      <c r="D49" s="548" t="s">
        <v>1177</v>
      </c>
      <c r="E49" s="548"/>
      <c r="F49" s="177"/>
      <c r="G49" s="548" t="s">
        <v>1178</v>
      </c>
      <c r="H49" s="548"/>
      <c r="I49" s="548"/>
      <c r="J49" s="548"/>
      <c r="K49" s="548"/>
      <c r="L49" s="548"/>
      <c r="M49" s="562"/>
    </row>
    <row r="50" spans="1:13" ht="12.8" customHeight="1" thickBot="1">
      <c r="A50" s="411"/>
      <c r="B50" s="411"/>
      <c r="C50" s="412"/>
      <c r="D50" s="558"/>
      <c r="E50" s="558"/>
      <c r="F50" s="412"/>
      <c r="G50" s="558"/>
      <c r="H50" s="558"/>
      <c r="I50" s="558"/>
      <c r="J50" s="558"/>
      <c r="K50" s="558"/>
      <c r="L50" s="558"/>
      <c r="M50" s="5"/>
    </row>
    <row r="51" spans="1:13" ht="7.55" customHeight="1"/>
    <row r="52" spans="1:13" ht="14.25" customHeight="1">
      <c r="A52" s="3" t="s">
        <v>1295</v>
      </c>
      <c r="C52" s="177"/>
      <c r="D52" s="551" t="s">
        <v>1179</v>
      </c>
      <c r="E52" s="551"/>
      <c r="F52" s="548" t="s">
        <v>1180</v>
      </c>
      <c r="G52" s="548"/>
      <c r="H52" s="548"/>
      <c r="I52" s="548"/>
      <c r="J52" s="548"/>
      <c r="K52" s="548"/>
      <c r="L52" s="557"/>
      <c r="M52" s="417" t="s">
        <v>16</v>
      </c>
    </row>
    <row r="53" spans="1:13" ht="15.05" customHeight="1">
      <c r="A53" s="226" t="s">
        <v>1788</v>
      </c>
      <c r="D53" s="551" t="s">
        <v>1181</v>
      </c>
      <c r="E53" s="551"/>
      <c r="F53" s="548"/>
      <c r="G53" s="548"/>
      <c r="H53" s="548"/>
      <c r="I53" s="548"/>
      <c r="J53" s="548"/>
      <c r="K53" s="548"/>
      <c r="L53" s="557"/>
      <c r="M53" s="416" t="s">
        <v>1064</v>
      </c>
    </row>
    <row r="54" spans="1:13" ht="15.05" customHeight="1" thickBot="1">
      <c r="A54" s="411"/>
      <c r="B54" s="411"/>
      <c r="C54" s="412"/>
      <c r="D54" s="412"/>
      <c r="E54" s="412"/>
      <c r="F54" s="412"/>
      <c r="G54" s="412"/>
      <c r="H54" s="412"/>
      <c r="I54" s="412"/>
      <c r="J54" s="412"/>
      <c r="K54" s="412"/>
      <c r="L54" s="412"/>
      <c r="M54" s="5"/>
    </row>
    <row r="55" spans="1:13" ht="7.55" customHeight="1"/>
    <row r="56" spans="1:13" ht="14.25" customHeight="1">
      <c r="A56" s="3" t="s">
        <v>1296</v>
      </c>
      <c r="C56" s="177"/>
      <c r="D56" s="548" t="s">
        <v>1179</v>
      </c>
      <c r="E56" s="548"/>
      <c r="F56" s="548" t="s">
        <v>1182</v>
      </c>
      <c r="G56" s="548"/>
      <c r="H56" s="548"/>
      <c r="I56" s="548"/>
      <c r="J56" s="548"/>
      <c r="K56" s="548"/>
      <c r="L56" s="557"/>
      <c r="M56" s="417" t="s">
        <v>15</v>
      </c>
    </row>
    <row r="57" spans="1:13" ht="15.05" customHeight="1">
      <c r="A57" s="226" t="s">
        <v>1789</v>
      </c>
      <c r="D57" s="548" t="s">
        <v>1181</v>
      </c>
      <c r="E57" s="548"/>
      <c r="F57" s="548"/>
      <c r="G57" s="548"/>
      <c r="H57" s="548"/>
      <c r="I57" s="548"/>
      <c r="J57" s="548"/>
      <c r="K57" s="548"/>
      <c r="L57" s="557"/>
      <c r="M57" s="416" t="s">
        <v>1065</v>
      </c>
    </row>
  </sheetData>
  <sheetProtection selectLockedCells="1" selectUnlockedCells="1"/>
  <mergeCells count="55">
    <mergeCell ref="D40:E41"/>
    <mergeCell ref="D42:E43"/>
    <mergeCell ref="G38:L39"/>
    <mergeCell ref="G40:L41"/>
    <mergeCell ref="G42:L43"/>
    <mergeCell ref="D38:E39"/>
    <mergeCell ref="M6:M7"/>
    <mergeCell ref="M46:M47"/>
    <mergeCell ref="M48:M49"/>
    <mergeCell ref="M39:M40"/>
    <mergeCell ref="M41:M42"/>
    <mergeCell ref="M21:M22"/>
    <mergeCell ref="M19:M20"/>
    <mergeCell ref="M26:M27"/>
    <mergeCell ref="M24:M25"/>
    <mergeCell ref="F56:L57"/>
    <mergeCell ref="G49:L50"/>
    <mergeCell ref="G47:L48"/>
    <mergeCell ref="G45:L46"/>
    <mergeCell ref="D47:E48"/>
    <mergeCell ref="D49:E50"/>
    <mergeCell ref="F52:L53"/>
    <mergeCell ref="D45:E46"/>
    <mergeCell ref="D52:E52"/>
    <mergeCell ref="D53:E53"/>
    <mergeCell ref="D56:E56"/>
    <mergeCell ref="D57:E57"/>
    <mergeCell ref="D32:E33"/>
    <mergeCell ref="G32:L33"/>
    <mergeCell ref="D7:E8"/>
    <mergeCell ref="G7:H7"/>
    <mergeCell ref="G8:H8"/>
    <mergeCell ref="J7:J8"/>
    <mergeCell ref="L7:L8"/>
    <mergeCell ref="A24:A26"/>
    <mergeCell ref="G30:L30"/>
    <mergeCell ref="D25:E26"/>
    <mergeCell ref="G25:L26"/>
    <mergeCell ref="D28:E29"/>
    <mergeCell ref="A21:A22"/>
    <mergeCell ref="G19:L20"/>
    <mergeCell ref="A19:A20"/>
    <mergeCell ref="D18:E19"/>
    <mergeCell ref="A1:C1"/>
    <mergeCell ref="E1:G1"/>
    <mergeCell ref="D3:E3"/>
    <mergeCell ref="D4:E4"/>
    <mergeCell ref="G3:H4"/>
    <mergeCell ref="A3:A4"/>
    <mergeCell ref="D22:E23"/>
    <mergeCell ref="G18:L18"/>
    <mergeCell ref="G22:L22"/>
    <mergeCell ref="J3:J4"/>
    <mergeCell ref="D10:D11"/>
    <mergeCell ref="L3:L4"/>
  </mergeCells>
  <phoneticPr fontId="4"/>
  <printOptions horizontalCentered="1" verticalCentered="1"/>
  <pageMargins left="0.78740157480314965" right="0.39370078740157483" top="0.39370078740157483" bottom="0.39370078740157483" header="0" footer="0"/>
  <pageSetup paperSize="9" scale="77" firstPageNumber="0" orientation="landscape" horizontalDpi="300" verticalDpi="300" r:id="rId1"/>
  <headerFooter scaleWithDoc="0" alignWithMargins="0">
    <oddFooter>&amp;C&amp;"ＭＳ 明朝,標準"－２－</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0">
    <pageSetUpPr fitToPage="1"/>
  </sheetPr>
  <dimension ref="A2:P27"/>
  <sheetViews>
    <sheetView view="pageLayout" zoomScaleNormal="100" workbookViewId="0">
      <selection activeCell="I14" sqref="I14"/>
    </sheetView>
  </sheetViews>
  <sheetFormatPr defaultColWidth="9" defaultRowHeight="14.4"/>
  <cols>
    <col min="1" max="1" width="3.109375" style="229" customWidth="1"/>
    <col min="2" max="3" width="9" style="229" customWidth="1"/>
    <col min="4" max="4" width="3.109375" style="229" customWidth="1"/>
    <col min="5" max="16" width="8.6640625" style="229" customWidth="1"/>
    <col min="17" max="17" width="7.109375" style="229" customWidth="1"/>
    <col min="18" max="16384" width="9" style="229"/>
  </cols>
  <sheetData>
    <row r="2" spans="1:16" ht="20.95" customHeight="1">
      <c r="A2" s="229" t="s">
        <v>714</v>
      </c>
    </row>
    <row r="3" spans="1:16" ht="20.95" customHeight="1">
      <c r="A3" s="229" t="s">
        <v>1124</v>
      </c>
    </row>
    <row r="4" spans="1:16" ht="20.95" customHeight="1">
      <c r="A4" s="229" t="s">
        <v>1965</v>
      </c>
    </row>
    <row r="5" spans="1:16" ht="20.95" customHeight="1">
      <c r="A5" s="1254"/>
      <c r="B5" s="1254"/>
      <c r="C5" s="1254"/>
      <c r="D5" s="1254"/>
      <c r="E5" s="1259" t="s">
        <v>1659</v>
      </c>
      <c r="F5" s="1251"/>
      <c r="G5" s="1249" t="s">
        <v>1282</v>
      </c>
      <c r="H5" s="1251"/>
      <c r="I5" s="1249" t="s">
        <v>1284</v>
      </c>
      <c r="J5" s="1251"/>
      <c r="K5" s="1249" t="s">
        <v>1125</v>
      </c>
      <c r="L5" s="1251"/>
    </row>
    <row r="6" spans="1:16" ht="20.95" customHeight="1">
      <c r="A6" s="1254" t="s">
        <v>715</v>
      </c>
      <c r="B6" s="1254"/>
      <c r="C6" s="1254"/>
      <c r="D6" s="1254"/>
      <c r="E6" s="1264">
        <v>26</v>
      </c>
      <c r="F6" s="1265"/>
      <c r="G6" s="1264">
        <v>31</v>
      </c>
      <c r="H6" s="1265"/>
      <c r="I6" s="1264">
        <v>26</v>
      </c>
      <c r="J6" s="1265"/>
      <c r="K6" s="1264">
        <v>16</v>
      </c>
      <c r="L6" s="1265"/>
    </row>
    <row r="7" spans="1:16" ht="20.95" customHeight="1"/>
    <row r="8" spans="1:16" ht="20.95" customHeight="1">
      <c r="A8" s="229" t="s">
        <v>1966</v>
      </c>
    </row>
    <row r="9" spans="1:16" ht="20.95" customHeight="1">
      <c r="A9" s="229" t="s">
        <v>1126</v>
      </c>
    </row>
    <row r="10" spans="1:16" ht="20.95" customHeight="1">
      <c r="A10" s="229" t="s">
        <v>1967</v>
      </c>
    </row>
    <row r="11" spans="1:16" ht="20.95" customHeight="1">
      <c r="A11" s="1260" t="s">
        <v>716</v>
      </c>
      <c r="B11" s="1261"/>
      <c r="C11" s="1261"/>
      <c r="D11" s="1262"/>
      <c r="E11" s="1263" t="s">
        <v>1669</v>
      </c>
      <c r="F11" s="1254"/>
      <c r="G11" s="1254"/>
      <c r="H11" s="1254"/>
      <c r="I11" s="1254" t="s">
        <v>717</v>
      </c>
      <c r="J11" s="1254"/>
      <c r="K11" s="1254"/>
      <c r="L11" s="1254"/>
      <c r="M11" s="1254" t="s">
        <v>1127</v>
      </c>
      <c r="N11" s="1254"/>
      <c r="O11" s="1254"/>
      <c r="P11" s="1254"/>
    </row>
    <row r="12" spans="1:16" ht="20.95" customHeight="1">
      <c r="A12" s="1255" t="s">
        <v>718</v>
      </c>
      <c r="B12" s="1256"/>
      <c r="C12" s="1256"/>
      <c r="D12" s="1257"/>
      <c r="E12" s="230" t="s">
        <v>1660</v>
      </c>
      <c r="F12" s="230" t="s">
        <v>1283</v>
      </c>
      <c r="G12" s="230" t="s">
        <v>1123</v>
      </c>
      <c r="H12" s="230" t="s">
        <v>1062</v>
      </c>
      <c r="I12" s="230" t="s">
        <v>1660</v>
      </c>
      <c r="J12" s="230" t="s">
        <v>1283</v>
      </c>
      <c r="K12" s="230" t="s">
        <v>1122</v>
      </c>
      <c r="L12" s="230" t="s">
        <v>1062</v>
      </c>
      <c r="M12" s="230" t="s">
        <v>1660</v>
      </c>
      <c r="N12" s="230" t="s">
        <v>1283</v>
      </c>
      <c r="O12" s="230" t="s">
        <v>1122</v>
      </c>
      <c r="P12" s="230" t="s">
        <v>1062</v>
      </c>
    </row>
    <row r="13" spans="1:16" ht="20.95" customHeight="1">
      <c r="A13" s="519"/>
      <c r="B13" s="1258" t="s">
        <v>1661</v>
      </c>
      <c r="C13" s="1258"/>
      <c r="D13" s="372"/>
      <c r="E13" s="378">
        <v>24</v>
      </c>
      <c r="F13" s="378">
        <v>6</v>
      </c>
      <c r="G13" s="378">
        <v>28</v>
      </c>
      <c r="H13" s="378">
        <v>25</v>
      </c>
      <c r="I13" s="378">
        <v>7</v>
      </c>
      <c r="J13" s="378">
        <v>6</v>
      </c>
      <c r="K13" s="378">
        <v>1</v>
      </c>
      <c r="L13" s="378">
        <v>4</v>
      </c>
      <c r="M13" s="378">
        <v>3</v>
      </c>
      <c r="N13" s="378">
        <v>1</v>
      </c>
      <c r="O13" s="378">
        <v>1</v>
      </c>
      <c r="P13" s="378">
        <v>3</v>
      </c>
    </row>
    <row r="14" spans="1:16" ht="20.95" customHeight="1">
      <c r="A14" s="519"/>
      <c r="B14" s="1258" t="s">
        <v>1662</v>
      </c>
      <c r="C14" s="1258"/>
      <c r="D14" s="372"/>
      <c r="E14" s="378">
        <v>16</v>
      </c>
      <c r="F14" s="378">
        <v>12</v>
      </c>
      <c r="G14" s="378">
        <v>16</v>
      </c>
      <c r="H14" s="378">
        <v>14</v>
      </c>
      <c r="I14" s="378">
        <v>7</v>
      </c>
      <c r="J14" s="378">
        <v>6</v>
      </c>
      <c r="K14" s="378">
        <v>6</v>
      </c>
      <c r="L14" s="378">
        <v>9</v>
      </c>
      <c r="M14" s="378">
        <v>8</v>
      </c>
      <c r="N14" s="378">
        <v>2</v>
      </c>
      <c r="O14" s="378">
        <v>12</v>
      </c>
      <c r="P14" s="378">
        <v>7</v>
      </c>
    </row>
    <row r="15" spans="1:16" ht="20.95" customHeight="1">
      <c r="A15" s="371"/>
      <c r="B15" s="1258" t="s">
        <v>1663</v>
      </c>
      <c r="C15" s="1258"/>
      <c r="D15" s="372"/>
      <c r="E15" s="378">
        <v>7</v>
      </c>
      <c r="F15" s="378">
        <v>2</v>
      </c>
      <c r="G15" s="378">
        <v>5</v>
      </c>
      <c r="H15" s="378">
        <v>3</v>
      </c>
      <c r="I15" s="378">
        <v>0</v>
      </c>
      <c r="J15" s="378">
        <v>0</v>
      </c>
      <c r="K15" s="378">
        <v>1</v>
      </c>
      <c r="L15" s="378">
        <v>0</v>
      </c>
      <c r="M15" s="378">
        <v>0</v>
      </c>
      <c r="N15" s="378">
        <v>3</v>
      </c>
      <c r="O15" s="378">
        <v>1</v>
      </c>
      <c r="P15" s="378">
        <v>0</v>
      </c>
    </row>
    <row r="16" spans="1:16" ht="20.95" customHeight="1">
      <c r="A16" s="371"/>
      <c r="B16" s="1258" t="s">
        <v>1664</v>
      </c>
      <c r="C16" s="1258"/>
      <c r="D16" s="372"/>
      <c r="E16" s="378">
        <v>11</v>
      </c>
      <c r="F16" s="378">
        <v>8</v>
      </c>
      <c r="G16" s="378">
        <v>12</v>
      </c>
      <c r="H16" s="378">
        <v>19</v>
      </c>
      <c r="I16" s="378">
        <v>4</v>
      </c>
      <c r="J16" s="378">
        <v>2</v>
      </c>
      <c r="K16" s="378">
        <v>4</v>
      </c>
      <c r="L16" s="378">
        <v>5</v>
      </c>
      <c r="M16" s="378">
        <v>10</v>
      </c>
      <c r="N16" s="378">
        <v>8</v>
      </c>
      <c r="O16" s="378">
        <v>11</v>
      </c>
      <c r="P16" s="378">
        <v>14</v>
      </c>
    </row>
    <row r="17" spans="1:16" ht="20.95" customHeight="1">
      <c r="A17" s="371"/>
      <c r="B17" s="1258" t="s">
        <v>1665</v>
      </c>
      <c r="C17" s="1258"/>
      <c r="D17" s="372"/>
      <c r="E17" s="378">
        <v>1</v>
      </c>
      <c r="F17" s="378">
        <v>2</v>
      </c>
      <c r="G17" s="378">
        <v>0</v>
      </c>
      <c r="H17" s="378">
        <v>3</v>
      </c>
      <c r="I17" s="378">
        <v>2</v>
      </c>
      <c r="J17" s="378">
        <v>0</v>
      </c>
      <c r="K17" s="378">
        <v>0</v>
      </c>
      <c r="L17" s="378">
        <v>0</v>
      </c>
      <c r="M17" s="378">
        <v>0</v>
      </c>
      <c r="N17" s="378">
        <v>0</v>
      </c>
      <c r="O17" s="378">
        <v>0</v>
      </c>
      <c r="P17" s="378">
        <v>0</v>
      </c>
    </row>
    <row r="18" spans="1:16" ht="20.95" customHeight="1">
      <c r="A18" s="371"/>
      <c r="B18" s="1258" t="s">
        <v>1666</v>
      </c>
      <c r="C18" s="1258"/>
      <c r="D18" s="372"/>
      <c r="E18" s="378">
        <v>8</v>
      </c>
      <c r="F18" s="378">
        <v>12</v>
      </c>
      <c r="G18" s="378">
        <v>11</v>
      </c>
      <c r="H18" s="378">
        <v>11</v>
      </c>
      <c r="I18" s="378">
        <v>0</v>
      </c>
      <c r="J18" s="378">
        <v>0</v>
      </c>
      <c r="K18" s="378">
        <v>0</v>
      </c>
      <c r="L18" s="378">
        <v>0</v>
      </c>
      <c r="M18" s="378">
        <v>1</v>
      </c>
      <c r="N18" s="378">
        <v>2</v>
      </c>
      <c r="O18" s="378">
        <v>0</v>
      </c>
      <c r="P18" s="378">
        <v>0</v>
      </c>
    </row>
    <row r="19" spans="1:16" ht="20.95" customHeight="1">
      <c r="A19" s="371"/>
      <c r="B19" s="1258" t="s">
        <v>1667</v>
      </c>
      <c r="C19" s="1258"/>
      <c r="D19" s="372"/>
      <c r="E19" s="378">
        <f t="shared" ref="E19:P19" si="0">SUM(E13:E18)</f>
        <v>67</v>
      </c>
      <c r="F19" s="378">
        <f t="shared" si="0"/>
        <v>42</v>
      </c>
      <c r="G19" s="378">
        <f t="shared" si="0"/>
        <v>72</v>
      </c>
      <c r="H19" s="378">
        <f t="shared" si="0"/>
        <v>75</v>
      </c>
      <c r="I19" s="378">
        <f t="shared" si="0"/>
        <v>20</v>
      </c>
      <c r="J19" s="378">
        <f t="shared" si="0"/>
        <v>14</v>
      </c>
      <c r="K19" s="378">
        <f t="shared" si="0"/>
        <v>12</v>
      </c>
      <c r="L19" s="378">
        <f t="shared" si="0"/>
        <v>18</v>
      </c>
      <c r="M19" s="378">
        <f t="shared" si="0"/>
        <v>22</v>
      </c>
      <c r="N19" s="378">
        <f t="shared" si="0"/>
        <v>16</v>
      </c>
      <c r="O19" s="378">
        <f t="shared" si="0"/>
        <v>25</v>
      </c>
      <c r="P19" s="378">
        <f t="shared" si="0"/>
        <v>24</v>
      </c>
    </row>
    <row r="20" spans="1:16" ht="20.95" customHeight="1"/>
    <row r="21" spans="1:16" ht="20.95" customHeight="1">
      <c r="A21" s="229" t="s">
        <v>720</v>
      </c>
    </row>
    <row r="22" spans="1:16" ht="20.95" customHeight="1">
      <c r="A22" s="229" t="s">
        <v>721</v>
      </c>
    </row>
    <row r="23" spans="1:16" ht="20.95" customHeight="1">
      <c r="A23" s="518" t="s">
        <v>1668</v>
      </c>
    </row>
    <row r="24" spans="1:16" ht="20.95" customHeight="1">
      <c r="A24" s="229" t="s">
        <v>722</v>
      </c>
    </row>
    <row r="25" spans="1:16" ht="20.95" customHeight="1">
      <c r="A25" s="1254" t="s">
        <v>723</v>
      </c>
      <c r="B25" s="1254"/>
      <c r="C25" s="1254"/>
      <c r="D25" s="1254"/>
      <c r="E25" s="230" t="s">
        <v>1660</v>
      </c>
      <c r="F25" s="230" t="s">
        <v>1283</v>
      </c>
      <c r="G25" s="230" t="s">
        <v>1123</v>
      </c>
      <c r="H25" s="230" t="s">
        <v>1062</v>
      </c>
    </row>
    <row r="26" spans="1:16" ht="20.95" customHeight="1">
      <c r="A26" s="1254" t="s">
        <v>1968</v>
      </c>
      <c r="B26" s="1254"/>
      <c r="C26" s="1254"/>
      <c r="D26" s="1254"/>
      <c r="E26" s="255">
        <v>14</v>
      </c>
      <c r="F26" s="255">
        <v>11</v>
      </c>
      <c r="G26" s="255">
        <v>9</v>
      </c>
      <c r="H26" s="255">
        <v>9</v>
      </c>
    </row>
    <row r="27" spans="1:16" ht="20.95" customHeight="1">
      <c r="A27" s="1254" t="s">
        <v>1128</v>
      </c>
      <c r="B27" s="1254"/>
      <c r="C27" s="1254"/>
      <c r="D27" s="1254"/>
      <c r="E27" s="255">
        <v>49</v>
      </c>
      <c r="F27" s="255">
        <v>50</v>
      </c>
      <c r="G27" s="255">
        <v>49</v>
      </c>
      <c r="H27" s="255">
        <v>50</v>
      </c>
    </row>
  </sheetData>
  <mergeCells count="25">
    <mergeCell ref="A5:D5"/>
    <mergeCell ref="E5:F5"/>
    <mergeCell ref="G5:H5"/>
    <mergeCell ref="I5:J5"/>
    <mergeCell ref="A11:D11"/>
    <mergeCell ref="E11:H11"/>
    <mergeCell ref="I11:L11"/>
    <mergeCell ref="K5:L5"/>
    <mergeCell ref="A6:D6"/>
    <mergeCell ref="E6:F6"/>
    <mergeCell ref="G6:H6"/>
    <mergeCell ref="I6:J6"/>
    <mergeCell ref="K6:L6"/>
    <mergeCell ref="M11:P11"/>
    <mergeCell ref="A12:D12"/>
    <mergeCell ref="A25:D25"/>
    <mergeCell ref="A26:D26"/>
    <mergeCell ref="A27:D27"/>
    <mergeCell ref="B13:C13"/>
    <mergeCell ref="B14:C14"/>
    <mergeCell ref="B15:C15"/>
    <mergeCell ref="B16:C16"/>
    <mergeCell ref="B17:C17"/>
    <mergeCell ref="B18:C18"/>
    <mergeCell ref="B19:C19"/>
  </mergeCells>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明朝,標準"－３８－</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0EDFE-9D5A-4D45-9C10-16AE463A343A}">
  <sheetPr>
    <pageSetUpPr fitToPage="1"/>
  </sheetPr>
  <dimension ref="A1:L37"/>
  <sheetViews>
    <sheetView tabSelected="1" view="pageLayout" topLeftCell="A2" zoomScaleNormal="100" workbookViewId="0">
      <selection activeCell="I26" sqref="I26"/>
    </sheetView>
  </sheetViews>
  <sheetFormatPr defaultColWidth="9" defaultRowHeight="15.05" customHeight="1"/>
  <cols>
    <col min="1" max="1" width="4.109375" style="9" customWidth="1"/>
    <col min="2" max="2" width="14.33203125" style="9" customWidth="1"/>
    <col min="3" max="3" width="10.44140625" style="9" customWidth="1"/>
    <col min="4" max="4" width="7" style="9" customWidth="1"/>
    <col min="5" max="5" width="37.109375" style="9" customWidth="1"/>
    <col min="6" max="7" width="5.33203125" style="9" customWidth="1"/>
    <col min="8" max="8" width="18.6640625" style="9" customWidth="1"/>
    <col min="9" max="9" width="10.44140625" style="9" customWidth="1"/>
    <col min="10" max="10" width="10.21875" style="9" bestFit="1" customWidth="1"/>
    <col min="11" max="11" width="5" style="9" customWidth="1"/>
    <col min="12" max="12" width="14" style="9" customWidth="1"/>
    <col min="13" max="16384" width="9" style="9"/>
  </cols>
  <sheetData>
    <row r="1" spans="1:12" ht="24.05" customHeight="1">
      <c r="A1" s="12" t="s">
        <v>21</v>
      </c>
      <c r="L1" s="429" t="s">
        <v>1286</v>
      </c>
    </row>
    <row r="2" spans="1:12" ht="15.75" customHeight="1">
      <c r="A2" s="568" t="s">
        <v>824</v>
      </c>
      <c r="B2" s="568"/>
      <c r="C2" s="568"/>
      <c r="D2" s="569" t="s">
        <v>825</v>
      </c>
      <c r="E2" s="570"/>
      <c r="F2" s="568" t="s">
        <v>826</v>
      </c>
      <c r="G2" s="568"/>
      <c r="H2" s="11" t="s">
        <v>827</v>
      </c>
      <c r="I2" s="11" t="s">
        <v>22</v>
      </c>
      <c r="J2" s="569" t="s">
        <v>23</v>
      </c>
      <c r="K2" s="570"/>
      <c r="L2" s="11" t="s">
        <v>24</v>
      </c>
    </row>
    <row r="3" spans="1:12" ht="15.75" customHeight="1">
      <c r="A3" s="571" t="s">
        <v>25</v>
      </c>
      <c r="B3" s="571"/>
      <c r="C3" s="571"/>
      <c r="D3" s="384" t="s">
        <v>26</v>
      </c>
      <c r="E3" s="385"/>
      <c r="F3" s="572" t="s">
        <v>828</v>
      </c>
      <c r="G3" s="573"/>
      <c r="H3" s="233" t="s">
        <v>1068</v>
      </c>
      <c r="I3" s="568" t="s">
        <v>27</v>
      </c>
      <c r="J3" s="421" t="s">
        <v>1184</v>
      </c>
      <c r="K3" s="155" t="s">
        <v>1185</v>
      </c>
      <c r="L3" s="576" t="s">
        <v>28</v>
      </c>
    </row>
    <row r="4" spans="1:12" ht="15.75" customHeight="1">
      <c r="A4" s="571"/>
      <c r="B4" s="571"/>
      <c r="C4" s="571"/>
      <c r="D4" s="578" t="s">
        <v>29</v>
      </c>
      <c r="E4" s="579"/>
      <c r="F4" s="574"/>
      <c r="G4" s="575"/>
      <c r="H4" s="232" t="s">
        <v>1790</v>
      </c>
      <c r="I4" s="568"/>
      <c r="J4" s="422" t="s">
        <v>1186</v>
      </c>
      <c r="K4" s="424" t="s">
        <v>1187</v>
      </c>
      <c r="L4" s="577"/>
    </row>
    <row r="5" spans="1:12" ht="15.75" customHeight="1">
      <c r="A5" s="571" t="s">
        <v>30</v>
      </c>
      <c r="B5" s="571"/>
      <c r="C5" s="571"/>
      <c r="D5" s="580" t="s">
        <v>31</v>
      </c>
      <c r="E5" s="581"/>
      <c r="F5" s="582" t="s">
        <v>1297</v>
      </c>
      <c r="G5" s="583"/>
      <c r="H5" s="233" t="s">
        <v>1069</v>
      </c>
      <c r="I5" s="568" t="s">
        <v>27</v>
      </c>
      <c r="J5" s="586" t="s">
        <v>1186</v>
      </c>
      <c r="K5" s="587" t="s">
        <v>1188</v>
      </c>
      <c r="L5" s="576" t="s">
        <v>32</v>
      </c>
    </row>
    <row r="6" spans="1:12" ht="15.75" customHeight="1">
      <c r="A6" s="571"/>
      <c r="B6" s="571"/>
      <c r="C6" s="571"/>
      <c r="D6" s="578" t="s">
        <v>33</v>
      </c>
      <c r="E6" s="579"/>
      <c r="F6" s="584"/>
      <c r="G6" s="585"/>
      <c r="H6" s="232" t="s">
        <v>1790</v>
      </c>
      <c r="I6" s="568"/>
      <c r="J6" s="586"/>
      <c r="K6" s="588"/>
      <c r="L6" s="577"/>
    </row>
    <row r="7" spans="1:12" ht="15.75" customHeight="1">
      <c r="A7" s="571" t="s">
        <v>34</v>
      </c>
      <c r="B7" s="571"/>
      <c r="C7" s="571"/>
      <c r="D7" s="580" t="s">
        <v>35</v>
      </c>
      <c r="E7" s="581"/>
      <c r="F7" s="572" t="s">
        <v>1298</v>
      </c>
      <c r="G7" s="573"/>
      <c r="H7" s="620" t="s">
        <v>1671</v>
      </c>
      <c r="I7" s="568" t="s">
        <v>36</v>
      </c>
      <c r="J7" s="586" t="s">
        <v>1186</v>
      </c>
      <c r="K7" s="587" t="s">
        <v>1189</v>
      </c>
      <c r="L7" s="576" t="s">
        <v>37</v>
      </c>
    </row>
    <row r="8" spans="1:12" ht="15.75" customHeight="1">
      <c r="A8" s="571"/>
      <c r="B8" s="571"/>
      <c r="C8" s="571"/>
      <c r="D8" s="578" t="s">
        <v>29</v>
      </c>
      <c r="E8" s="579"/>
      <c r="F8" s="574"/>
      <c r="G8" s="575"/>
      <c r="H8" s="621"/>
      <c r="I8" s="568"/>
      <c r="J8" s="586"/>
      <c r="K8" s="588"/>
      <c r="L8" s="577"/>
    </row>
    <row r="9" spans="1:12" ht="15.75" customHeight="1"/>
    <row r="10" spans="1:12" ht="15.75" customHeight="1">
      <c r="C10" s="12"/>
      <c r="D10" s="12"/>
      <c r="E10" s="12"/>
      <c r="L10" s="12"/>
    </row>
    <row r="11" spans="1:12" ht="24.05" customHeight="1">
      <c r="A11" s="12" t="s">
        <v>1791</v>
      </c>
      <c r="B11" s="12"/>
      <c r="C11" s="379"/>
      <c r="D11" s="379"/>
      <c r="E11" s="379"/>
      <c r="K11" s="522"/>
      <c r="L11" s="429" t="s">
        <v>1792</v>
      </c>
    </row>
    <row r="12" spans="1:12" ht="15.75" customHeight="1">
      <c r="A12" s="569" t="s">
        <v>829</v>
      </c>
      <c r="B12" s="570"/>
      <c r="C12" s="11" t="s">
        <v>830</v>
      </c>
      <c r="D12" s="569" t="s">
        <v>831</v>
      </c>
      <c r="E12" s="570"/>
      <c r="J12" s="523"/>
      <c r="K12" s="523"/>
      <c r="L12" s="523"/>
    </row>
    <row r="13" spans="1:12" ht="15.75" customHeight="1">
      <c r="A13" s="589" t="s">
        <v>1190</v>
      </c>
      <c r="B13" s="590"/>
      <c r="C13" s="591">
        <v>416684</v>
      </c>
      <c r="D13" s="593" t="s">
        <v>832</v>
      </c>
      <c r="E13" s="594"/>
      <c r="G13" s="568" t="s">
        <v>829</v>
      </c>
      <c r="H13" s="568"/>
      <c r="I13" s="11" t="s">
        <v>830</v>
      </c>
      <c r="J13" s="569" t="s">
        <v>833</v>
      </c>
      <c r="K13" s="597"/>
      <c r="L13" s="570"/>
    </row>
    <row r="14" spans="1:12" ht="15.75" customHeight="1">
      <c r="A14" s="598" t="s">
        <v>1191</v>
      </c>
      <c r="B14" s="599"/>
      <c r="C14" s="592"/>
      <c r="D14" s="595"/>
      <c r="E14" s="596"/>
      <c r="G14" s="600" t="s">
        <v>834</v>
      </c>
      <c r="H14" s="576" t="s">
        <v>835</v>
      </c>
      <c r="I14" s="604">
        <v>188242</v>
      </c>
      <c r="J14" s="593" t="s">
        <v>1070</v>
      </c>
      <c r="K14" s="607"/>
      <c r="L14" s="594"/>
    </row>
    <row r="15" spans="1:12" ht="15.75" customHeight="1">
      <c r="A15" s="612" t="s">
        <v>836</v>
      </c>
      <c r="B15" s="231" t="s">
        <v>1192</v>
      </c>
      <c r="C15" s="425">
        <v>142000</v>
      </c>
      <c r="D15" s="615" t="s">
        <v>837</v>
      </c>
      <c r="E15" s="616"/>
      <c r="G15" s="601"/>
      <c r="H15" s="603"/>
      <c r="I15" s="605"/>
      <c r="J15" s="608"/>
      <c r="K15" s="609"/>
      <c r="L15" s="610"/>
    </row>
    <row r="16" spans="1:12" ht="15.75" customHeight="1">
      <c r="A16" s="613"/>
      <c r="B16" s="576" t="s">
        <v>1193</v>
      </c>
      <c r="C16" s="591">
        <v>39736</v>
      </c>
      <c r="D16" s="593" t="s">
        <v>1071</v>
      </c>
      <c r="E16" s="594"/>
      <c r="G16" s="601"/>
      <c r="H16" s="577"/>
      <c r="I16" s="606"/>
      <c r="J16" s="595"/>
      <c r="K16" s="611"/>
      <c r="L16" s="596"/>
    </row>
    <row r="17" spans="1:12" ht="15.75" customHeight="1">
      <c r="A17" s="613"/>
      <c r="B17" s="603"/>
      <c r="C17" s="617"/>
      <c r="D17" s="618" t="s">
        <v>1072</v>
      </c>
      <c r="E17" s="619"/>
      <c r="G17" s="601"/>
      <c r="H17" s="576" t="s">
        <v>838</v>
      </c>
      <c r="I17" s="604">
        <v>36176</v>
      </c>
      <c r="J17" s="593" t="s">
        <v>1070</v>
      </c>
      <c r="K17" s="607"/>
      <c r="L17" s="594"/>
    </row>
    <row r="18" spans="1:12" ht="15.75" customHeight="1">
      <c r="A18" s="613"/>
      <c r="B18" s="603"/>
      <c r="C18" s="617"/>
      <c r="D18" s="618" t="s">
        <v>1073</v>
      </c>
      <c r="E18" s="619"/>
      <c r="G18" s="601"/>
      <c r="H18" s="603"/>
      <c r="I18" s="605"/>
      <c r="J18" s="608"/>
      <c r="K18" s="609"/>
      <c r="L18" s="610"/>
    </row>
    <row r="19" spans="1:12" ht="15.75" customHeight="1">
      <c r="A19" s="613"/>
      <c r="B19" s="603"/>
      <c r="C19" s="617"/>
      <c r="D19" s="618" t="s">
        <v>1074</v>
      </c>
      <c r="E19" s="619"/>
      <c r="G19" s="601"/>
      <c r="H19" s="577"/>
      <c r="I19" s="606"/>
      <c r="J19" s="595"/>
      <c r="K19" s="611"/>
      <c r="L19" s="596"/>
    </row>
    <row r="20" spans="1:12" ht="15.75" customHeight="1">
      <c r="A20" s="613"/>
      <c r="B20" s="603"/>
      <c r="C20" s="617"/>
      <c r="D20" s="618" t="s">
        <v>854</v>
      </c>
      <c r="E20" s="619"/>
      <c r="G20" s="601"/>
      <c r="H20" s="576" t="s">
        <v>840</v>
      </c>
      <c r="I20" s="604">
        <v>439029</v>
      </c>
      <c r="J20" s="622" t="s">
        <v>1672</v>
      </c>
      <c r="K20" s="623"/>
      <c r="L20" s="624"/>
    </row>
    <row r="21" spans="1:12" ht="15.75" customHeight="1">
      <c r="A21" s="613"/>
      <c r="B21" s="603"/>
      <c r="C21" s="617"/>
      <c r="D21" s="618" t="s">
        <v>839</v>
      </c>
      <c r="E21" s="619"/>
      <c r="G21" s="601"/>
      <c r="H21" s="603"/>
      <c r="I21" s="605"/>
      <c r="J21" s="625" t="s">
        <v>1673</v>
      </c>
      <c r="K21" s="626"/>
      <c r="L21" s="627"/>
    </row>
    <row r="22" spans="1:12" ht="15.75" customHeight="1">
      <c r="A22" s="613"/>
      <c r="B22" s="603"/>
      <c r="C22" s="617"/>
      <c r="D22" s="618" t="s">
        <v>1299</v>
      </c>
      <c r="E22" s="619"/>
      <c r="G22" s="601"/>
      <c r="H22" s="577"/>
      <c r="I22" s="606"/>
      <c r="J22" s="628" t="s">
        <v>1674</v>
      </c>
      <c r="K22" s="629"/>
      <c r="L22" s="630"/>
    </row>
    <row r="23" spans="1:12" ht="15.75" customHeight="1">
      <c r="A23" s="613"/>
      <c r="B23" s="603"/>
      <c r="C23" s="617"/>
      <c r="D23" s="618" t="s">
        <v>1300</v>
      </c>
      <c r="E23" s="619"/>
      <c r="G23" s="602"/>
      <c r="H23" s="11" t="s">
        <v>719</v>
      </c>
      <c r="I23" s="428">
        <f>SUM(I14:I22)</f>
        <v>663447</v>
      </c>
      <c r="J23" s="381"/>
      <c r="K23" s="521"/>
      <c r="L23" s="520"/>
    </row>
    <row r="24" spans="1:12" ht="15.75" customHeight="1">
      <c r="A24" s="613"/>
      <c r="B24" s="603"/>
      <c r="C24" s="617"/>
      <c r="D24" s="618" t="s">
        <v>843</v>
      </c>
      <c r="E24" s="619"/>
      <c r="G24" s="569" t="s">
        <v>841</v>
      </c>
      <c r="H24" s="570"/>
      <c r="I24" s="428">
        <v>0</v>
      </c>
      <c r="J24" s="569"/>
      <c r="K24" s="597"/>
      <c r="L24" s="570"/>
    </row>
    <row r="25" spans="1:12" ht="15.75" customHeight="1">
      <c r="A25" s="613"/>
      <c r="B25" s="603"/>
      <c r="C25" s="617"/>
      <c r="D25" s="618" t="s">
        <v>1301</v>
      </c>
      <c r="E25" s="619"/>
      <c r="G25" s="569" t="s">
        <v>842</v>
      </c>
      <c r="H25" s="570"/>
      <c r="I25" s="428">
        <f>C13+C37+I23+I24</f>
        <v>1373151</v>
      </c>
      <c r="J25" s="569"/>
      <c r="K25" s="597"/>
      <c r="L25" s="570"/>
    </row>
    <row r="26" spans="1:12" ht="15.75" customHeight="1">
      <c r="A26" s="613"/>
      <c r="B26" s="577"/>
      <c r="C26" s="592"/>
      <c r="D26" s="595" t="s">
        <v>845</v>
      </c>
      <c r="E26" s="596"/>
    </row>
    <row r="27" spans="1:12" ht="15.75" customHeight="1">
      <c r="A27" s="613"/>
      <c r="B27" s="159" t="s">
        <v>846</v>
      </c>
      <c r="C27" s="426">
        <v>21629</v>
      </c>
      <c r="D27" s="615" t="s">
        <v>844</v>
      </c>
      <c r="E27" s="616"/>
    </row>
    <row r="28" spans="1:12" ht="15.75" customHeight="1">
      <c r="A28" s="613"/>
      <c r="B28" s="576" t="s">
        <v>847</v>
      </c>
      <c r="C28" s="631">
        <v>89655</v>
      </c>
      <c r="D28" s="593" t="s">
        <v>848</v>
      </c>
      <c r="E28" s="594"/>
    </row>
    <row r="29" spans="1:12" ht="15.75" customHeight="1">
      <c r="A29" s="613"/>
      <c r="B29" s="603"/>
      <c r="C29" s="632"/>
      <c r="D29" s="608" t="s">
        <v>850</v>
      </c>
      <c r="E29" s="610"/>
    </row>
    <row r="30" spans="1:12" ht="15.75" customHeight="1">
      <c r="A30" s="613"/>
      <c r="B30" s="603"/>
      <c r="C30" s="632"/>
      <c r="D30" s="608" t="s">
        <v>858</v>
      </c>
      <c r="E30" s="610"/>
      <c r="G30" s="12" t="s">
        <v>849</v>
      </c>
      <c r="J30" s="12"/>
      <c r="K30" s="12"/>
    </row>
    <row r="31" spans="1:12" ht="15.75" customHeight="1">
      <c r="A31" s="613"/>
      <c r="B31" s="603"/>
      <c r="C31" s="632"/>
      <c r="D31" s="608" t="s">
        <v>1075</v>
      </c>
      <c r="E31" s="610"/>
      <c r="L31" s="10" t="s">
        <v>1793</v>
      </c>
    </row>
    <row r="32" spans="1:12" ht="15.75" customHeight="1">
      <c r="A32" s="613"/>
      <c r="B32" s="603"/>
      <c r="C32" s="632"/>
      <c r="D32" s="608" t="s">
        <v>859</v>
      </c>
      <c r="E32" s="610"/>
      <c r="G32" s="568" t="s">
        <v>829</v>
      </c>
      <c r="H32" s="568"/>
      <c r="I32" s="11" t="s">
        <v>830</v>
      </c>
      <c r="J32" s="568" t="s">
        <v>831</v>
      </c>
      <c r="K32" s="568"/>
      <c r="L32" s="568"/>
    </row>
    <row r="33" spans="1:12" ht="15.75" customHeight="1">
      <c r="A33" s="613"/>
      <c r="B33" s="603"/>
      <c r="C33" s="632"/>
      <c r="D33" s="608" t="s">
        <v>1302</v>
      </c>
      <c r="E33" s="610"/>
      <c r="G33" s="233" t="s">
        <v>851</v>
      </c>
      <c r="H33" s="11" t="s">
        <v>852</v>
      </c>
      <c r="I33" s="428">
        <v>28780</v>
      </c>
      <c r="J33" s="634" t="s">
        <v>853</v>
      </c>
      <c r="K33" s="634"/>
      <c r="L33" s="634"/>
    </row>
    <row r="34" spans="1:12" ht="15.75" customHeight="1">
      <c r="A34" s="613"/>
      <c r="B34" s="603"/>
      <c r="C34" s="632"/>
      <c r="D34" s="608" t="s">
        <v>1301</v>
      </c>
      <c r="E34" s="610"/>
      <c r="G34" s="232" t="s">
        <v>855</v>
      </c>
      <c r="H34" s="11" t="s">
        <v>856</v>
      </c>
      <c r="I34" s="428">
        <v>514</v>
      </c>
      <c r="J34" s="634" t="s">
        <v>857</v>
      </c>
      <c r="K34" s="634"/>
      <c r="L34" s="634"/>
    </row>
    <row r="35" spans="1:12" ht="15.75" customHeight="1">
      <c r="A35" s="613"/>
      <c r="B35" s="603"/>
      <c r="C35" s="632"/>
      <c r="D35" s="608" t="s">
        <v>1303</v>
      </c>
      <c r="E35" s="610"/>
      <c r="G35" s="568" t="s">
        <v>719</v>
      </c>
      <c r="H35" s="568"/>
      <c r="I35" s="428">
        <f>SUM(I33:I34)</f>
        <v>29294</v>
      </c>
      <c r="J35" s="634"/>
      <c r="K35" s="634"/>
      <c r="L35" s="634"/>
    </row>
    <row r="36" spans="1:12" ht="15.75" customHeight="1">
      <c r="A36" s="613"/>
      <c r="B36" s="577"/>
      <c r="C36" s="633"/>
      <c r="D36" s="595" t="s">
        <v>845</v>
      </c>
      <c r="E36" s="596"/>
    </row>
    <row r="37" spans="1:12" ht="15.05" customHeight="1">
      <c r="A37" s="614"/>
      <c r="B37" s="11" t="s">
        <v>719</v>
      </c>
      <c r="C37" s="427">
        <f>SUM(C15:C36)</f>
        <v>293020</v>
      </c>
      <c r="D37" s="615"/>
      <c r="E37" s="616"/>
    </row>
  </sheetData>
  <mergeCells count="84">
    <mergeCell ref="G35:H35"/>
    <mergeCell ref="J35:L35"/>
    <mergeCell ref="D36:E36"/>
    <mergeCell ref="D37:E37"/>
    <mergeCell ref="G32:H32"/>
    <mergeCell ref="J32:L32"/>
    <mergeCell ref="D33:E33"/>
    <mergeCell ref="J33:L33"/>
    <mergeCell ref="D34:E34"/>
    <mergeCell ref="J34:L34"/>
    <mergeCell ref="D26:E26"/>
    <mergeCell ref="D27:E27"/>
    <mergeCell ref="B28:B36"/>
    <mergeCell ref="C28:C36"/>
    <mergeCell ref="D28:E28"/>
    <mergeCell ref="D29:E29"/>
    <mergeCell ref="D30:E30"/>
    <mergeCell ref="D31:E31"/>
    <mergeCell ref="D32:E32"/>
    <mergeCell ref="D35:E35"/>
    <mergeCell ref="D23:E23"/>
    <mergeCell ref="D24:E24"/>
    <mergeCell ref="G24:H24"/>
    <mergeCell ref="J24:L24"/>
    <mergeCell ref="D25:E25"/>
    <mergeCell ref="G25:H25"/>
    <mergeCell ref="J25:L25"/>
    <mergeCell ref="D20:E20"/>
    <mergeCell ref="H20:H22"/>
    <mergeCell ref="I20:I22"/>
    <mergeCell ref="J20:L20"/>
    <mergeCell ref="D21:E21"/>
    <mergeCell ref="J21:L21"/>
    <mergeCell ref="D22:E22"/>
    <mergeCell ref="J22:L22"/>
    <mergeCell ref="H17:H19"/>
    <mergeCell ref="I17:I19"/>
    <mergeCell ref="J17:L19"/>
    <mergeCell ref="D18:E18"/>
    <mergeCell ref="D19:E19"/>
    <mergeCell ref="K7:K8"/>
    <mergeCell ref="L7:L8"/>
    <mergeCell ref="D8:E8"/>
    <mergeCell ref="A12:B12"/>
    <mergeCell ref="D12:E12"/>
    <mergeCell ref="A7:C8"/>
    <mergeCell ref="D7:E7"/>
    <mergeCell ref="F7:G8"/>
    <mergeCell ref="H7:H8"/>
    <mergeCell ref="I7:I8"/>
    <mergeCell ref="J7:J8"/>
    <mergeCell ref="A13:B13"/>
    <mergeCell ref="C13:C14"/>
    <mergeCell ref="D13:E14"/>
    <mergeCell ref="G13:H13"/>
    <mergeCell ref="J13:L13"/>
    <mergeCell ref="A14:B14"/>
    <mergeCell ref="G14:G23"/>
    <mergeCell ref="H14:H16"/>
    <mergeCell ref="I14:I16"/>
    <mergeCell ref="J14:L16"/>
    <mergeCell ref="A15:A37"/>
    <mergeCell ref="D15:E15"/>
    <mergeCell ref="B16:B26"/>
    <mergeCell ref="C16:C26"/>
    <mergeCell ref="D16:E16"/>
    <mergeCell ref="D17:E17"/>
    <mergeCell ref="L3:L4"/>
    <mergeCell ref="D4:E4"/>
    <mergeCell ref="A5:C6"/>
    <mergeCell ref="D5:E5"/>
    <mergeCell ref="F5:G6"/>
    <mergeCell ref="I5:I6"/>
    <mergeCell ref="J5:J6"/>
    <mergeCell ref="K5:K6"/>
    <mergeCell ref="L5:L6"/>
    <mergeCell ref="D6:E6"/>
    <mergeCell ref="A2:C2"/>
    <mergeCell ref="D2:E2"/>
    <mergeCell ref="F2:G2"/>
    <mergeCell ref="J2:K2"/>
    <mergeCell ref="A3:C4"/>
    <mergeCell ref="F3:G4"/>
    <mergeCell ref="I3:I4"/>
  </mergeCells>
  <phoneticPr fontId="4"/>
  <pageMargins left="0.78740157480314965" right="0.39370078740157483" top="0.39370078740157483" bottom="0.39370078740157483" header="0" footer="0"/>
  <pageSetup paperSize="9" scale="96" orientation="landscape" horizontalDpi="4294967292" r:id="rId1"/>
  <headerFooter scaleWithDoc="0" alignWithMargins="0">
    <oddFooter>&amp;C&amp;"ＭＳ 明朝,標準"－３－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K28"/>
  <sheetViews>
    <sheetView view="pageLayout" zoomScaleNormal="75" workbookViewId="0">
      <selection activeCell="P25" sqref="P25"/>
    </sheetView>
  </sheetViews>
  <sheetFormatPr defaultColWidth="9" defaultRowHeight="14.4"/>
  <cols>
    <col min="1" max="1" width="16.21875" style="3" customWidth="1"/>
    <col min="2" max="2" width="10.6640625" style="170" customWidth="1"/>
    <col min="3" max="3" width="19.77734375" style="170" customWidth="1"/>
    <col min="4" max="4" width="31.21875" style="170" customWidth="1"/>
    <col min="5" max="5" width="2.6640625" style="3" customWidth="1"/>
    <col min="6" max="6" width="16.44140625" style="3" customWidth="1"/>
    <col min="7" max="7" width="10.6640625" style="170" customWidth="1"/>
    <col min="8" max="8" width="19.33203125" style="170" customWidth="1"/>
    <col min="9" max="9" width="28.6640625" style="170" customWidth="1"/>
    <col min="10" max="16384" width="9" style="3"/>
  </cols>
  <sheetData>
    <row r="1" spans="1:11" s="8" customFormat="1" ht="20.95" customHeight="1">
      <c r="A1" s="37" t="s">
        <v>727</v>
      </c>
      <c r="B1" s="234"/>
      <c r="C1" s="234"/>
      <c r="D1" s="238"/>
      <c r="E1" s="37"/>
      <c r="F1" s="37"/>
      <c r="G1" s="234"/>
      <c r="H1" s="234"/>
      <c r="I1" s="238"/>
      <c r="J1" s="37"/>
      <c r="K1" s="37"/>
    </row>
    <row r="2" spans="1:11" ht="24.9" customHeight="1">
      <c r="A2" s="235" t="s">
        <v>728</v>
      </c>
      <c r="B2" s="39" t="s">
        <v>729</v>
      </c>
      <c r="C2" s="39" t="s">
        <v>730</v>
      </c>
      <c r="D2" s="40" t="s">
        <v>1794</v>
      </c>
      <c r="E2" s="13"/>
      <c r="F2" s="235" t="s">
        <v>728</v>
      </c>
      <c r="G2" s="39" t="s">
        <v>729</v>
      </c>
      <c r="H2" s="39" t="s">
        <v>730</v>
      </c>
      <c r="I2" s="40" t="s">
        <v>1794</v>
      </c>
      <c r="J2" s="13"/>
      <c r="K2" s="13"/>
    </row>
    <row r="3" spans="1:11" ht="24.9" customHeight="1">
      <c r="A3" s="239" t="s">
        <v>731</v>
      </c>
      <c r="B3" s="23" t="s">
        <v>732</v>
      </c>
      <c r="C3" s="43" t="s">
        <v>69</v>
      </c>
      <c r="D3" s="386" t="s">
        <v>733</v>
      </c>
      <c r="E3" s="13"/>
      <c r="F3" s="635" t="s">
        <v>138</v>
      </c>
      <c r="G3" s="23" t="s">
        <v>734</v>
      </c>
      <c r="H3" s="43" t="s">
        <v>735</v>
      </c>
      <c r="I3" s="386" t="s">
        <v>736</v>
      </c>
      <c r="J3" s="13"/>
      <c r="K3" s="13"/>
    </row>
    <row r="4" spans="1:11" ht="24.9" customHeight="1">
      <c r="A4" s="637" t="s">
        <v>148</v>
      </c>
      <c r="B4" s="23" t="s">
        <v>732</v>
      </c>
      <c r="C4" s="43" t="s">
        <v>737</v>
      </c>
      <c r="D4" s="386" t="s">
        <v>738</v>
      </c>
      <c r="E4" s="13"/>
      <c r="F4" s="635"/>
      <c r="G4" s="23" t="s">
        <v>739</v>
      </c>
      <c r="H4" s="43" t="s">
        <v>740</v>
      </c>
      <c r="I4" s="386" t="s">
        <v>741</v>
      </c>
      <c r="J4" s="13"/>
      <c r="K4" s="13"/>
    </row>
    <row r="5" spans="1:11" ht="24.9" customHeight="1">
      <c r="A5" s="638"/>
      <c r="B5" s="23" t="s">
        <v>742</v>
      </c>
      <c r="C5" s="43" t="s">
        <v>1795</v>
      </c>
      <c r="D5" s="386" t="s">
        <v>743</v>
      </c>
      <c r="E5" s="13"/>
      <c r="F5" s="239" t="s">
        <v>142</v>
      </c>
      <c r="G5" s="23" t="s">
        <v>744</v>
      </c>
      <c r="H5" s="43" t="s">
        <v>735</v>
      </c>
      <c r="I5" s="386" t="s">
        <v>745</v>
      </c>
      <c r="J5" s="13"/>
      <c r="K5" s="13"/>
    </row>
    <row r="6" spans="1:11" ht="24.9" customHeight="1">
      <c r="A6" s="639"/>
      <c r="B6" s="23" t="s">
        <v>746</v>
      </c>
      <c r="C6" s="43" t="s">
        <v>747</v>
      </c>
      <c r="D6" s="386" t="s">
        <v>733</v>
      </c>
      <c r="E6" s="13"/>
      <c r="F6" s="239" t="s">
        <v>144</v>
      </c>
      <c r="G6" s="23" t="s">
        <v>744</v>
      </c>
      <c r="H6" s="43" t="s">
        <v>735</v>
      </c>
      <c r="I6" s="386" t="s">
        <v>748</v>
      </c>
      <c r="J6" s="13"/>
      <c r="K6" s="13"/>
    </row>
    <row r="7" spans="1:11" ht="24.9" customHeight="1">
      <c r="A7" s="635" t="s">
        <v>749</v>
      </c>
      <c r="B7" s="23" t="s">
        <v>750</v>
      </c>
      <c r="C7" s="43" t="s">
        <v>737</v>
      </c>
      <c r="D7" s="386" t="s">
        <v>751</v>
      </c>
      <c r="E7" s="13"/>
      <c r="F7" s="635" t="s">
        <v>752</v>
      </c>
      <c r="G7" s="23" t="s">
        <v>753</v>
      </c>
      <c r="H7" s="43" t="s">
        <v>735</v>
      </c>
      <c r="I7" s="386" t="s">
        <v>754</v>
      </c>
      <c r="J7" s="13"/>
      <c r="K7" s="13"/>
    </row>
    <row r="8" spans="1:11" ht="24.9" customHeight="1">
      <c r="A8" s="635"/>
      <c r="B8" s="23" t="s">
        <v>755</v>
      </c>
      <c r="C8" s="43" t="s">
        <v>740</v>
      </c>
      <c r="D8" s="386" t="s">
        <v>756</v>
      </c>
      <c r="E8" s="13"/>
      <c r="F8" s="635"/>
      <c r="G8" s="23" t="s">
        <v>757</v>
      </c>
      <c r="H8" s="43" t="s">
        <v>740</v>
      </c>
      <c r="I8" s="386" t="s">
        <v>758</v>
      </c>
      <c r="J8" s="13"/>
      <c r="K8" s="13"/>
    </row>
    <row r="9" spans="1:11" ht="24.9" customHeight="1">
      <c r="A9" s="239" t="s">
        <v>120</v>
      </c>
      <c r="B9" s="23" t="s">
        <v>759</v>
      </c>
      <c r="C9" s="43" t="s">
        <v>69</v>
      </c>
      <c r="D9" s="386" t="s">
        <v>733</v>
      </c>
      <c r="E9" s="13"/>
      <c r="F9" s="635"/>
      <c r="G9" s="23" t="s">
        <v>760</v>
      </c>
      <c r="H9" s="43" t="s">
        <v>761</v>
      </c>
      <c r="I9" s="386" t="s">
        <v>762</v>
      </c>
      <c r="J9" s="13"/>
      <c r="K9" s="13"/>
    </row>
    <row r="10" spans="1:11" ht="24.9" customHeight="1">
      <c r="A10" s="635" t="s">
        <v>122</v>
      </c>
      <c r="B10" s="23" t="s">
        <v>763</v>
      </c>
      <c r="C10" s="43" t="s">
        <v>764</v>
      </c>
      <c r="D10" s="386" t="s">
        <v>1796</v>
      </c>
      <c r="E10" s="13"/>
      <c r="F10" s="635" t="s">
        <v>765</v>
      </c>
      <c r="G10" s="23" t="s">
        <v>766</v>
      </c>
      <c r="H10" s="43" t="s">
        <v>735</v>
      </c>
      <c r="I10" s="386" t="s">
        <v>60</v>
      </c>
      <c r="J10" s="13"/>
      <c r="K10" s="13"/>
    </row>
    <row r="11" spans="1:11" ht="24.9" customHeight="1">
      <c r="A11" s="635"/>
      <c r="B11" s="23" t="s">
        <v>767</v>
      </c>
      <c r="C11" s="43" t="s">
        <v>764</v>
      </c>
      <c r="D11" s="386" t="s">
        <v>768</v>
      </c>
      <c r="E11" s="13"/>
      <c r="F11" s="635"/>
      <c r="G11" s="23" t="s">
        <v>769</v>
      </c>
      <c r="H11" s="43" t="s">
        <v>770</v>
      </c>
      <c r="I11" s="386" t="s">
        <v>771</v>
      </c>
      <c r="J11" s="13"/>
      <c r="K11" s="13"/>
    </row>
    <row r="12" spans="1:11" ht="24.9" customHeight="1">
      <c r="A12" s="635"/>
      <c r="B12" s="23" t="s">
        <v>763</v>
      </c>
      <c r="C12" s="43" t="s">
        <v>69</v>
      </c>
      <c r="D12" s="386" t="s">
        <v>733</v>
      </c>
      <c r="E12" s="13"/>
      <c r="F12" s="635"/>
      <c r="G12" s="23" t="s">
        <v>772</v>
      </c>
      <c r="H12" s="43" t="s">
        <v>740</v>
      </c>
      <c r="I12" s="386" t="s">
        <v>773</v>
      </c>
      <c r="J12" s="13"/>
      <c r="K12" s="13"/>
    </row>
    <row r="13" spans="1:11" ht="24.9" customHeight="1">
      <c r="A13" s="239" t="s">
        <v>164</v>
      </c>
      <c r="B13" s="23" t="s">
        <v>774</v>
      </c>
      <c r="C13" s="43" t="s">
        <v>775</v>
      </c>
      <c r="D13" s="386" t="s">
        <v>776</v>
      </c>
      <c r="E13" s="13"/>
      <c r="F13" s="635"/>
      <c r="G13" s="23" t="s">
        <v>777</v>
      </c>
      <c r="H13" s="43" t="s">
        <v>775</v>
      </c>
      <c r="I13" s="386" t="s">
        <v>778</v>
      </c>
      <c r="J13" s="13"/>
      <c r="K13" s="13"/>
    </row>
    <row r="14" spans="1:11" ht="24.9" customHeight="1">
      <c r="A14" s="635" t="s">
        <v>166</v>
      </c>
      <c r="B14" s="23" t="s">
        <v>779</v>
      </c>
      <c r="C14" s="43" t="s">
        <v>775</v>
      </c>
      <c r="D14" s="386" t="s">
        <v>780</v>
      </c>
      <c r="E14" s="13"/>
      <c r="F14" s="635"/>
      <c r="G14" s="23" t="s">
        <v>781</v>
      </c>
      <c r="H14" s="43" t="s">
        <v>747</v>
      </c>
      <c r="I14" s="386" t="s">
        <v>733</v>
      </c>
      <c r="J14" s="13"/>
      <c r="K14" s="13"/>
    </row>
    <row r="15" spans="1:11" ht="24.9" customHeight="1">
      <c r="A15" s="635"/>
      <c r="B15" s="23" t="s">
        <v>782</v>
      </c>
      <c r="C15" s="43" t="s">
        <v>69</v>
      </c>
      <c r="D15" s="386" t="s">
        <v>783</v>
      </c>
      <c r="E15" s="13"/>
      <c r="F15" s="239" t="s">
        <v>784</v>
      </c>
      <c r="G15" s="23" t="s">
        <v>785</v>
      </c>
      <c r="H15" s="43" t="s">
        <v>761</v>
      </c>
      <c r="I15" s="386" t="s">
        <v>786</v>
      </c>
      <c r="J15" s="13"/>
      <c r="K15" s="13"/>
    </row>
    <row r="16" spans="1:11" ht="24.9" customHeight="1">
      <c r="A16" s="635"/>
      <c r="B16" s="23" t="s">
        <v>760</v>
      </c>
      <c r="C16" s="43" t="s">
        <v>761</v>
      </c>
      <c r="D16" s="386" t="s">
        <v>787</v>
      </c>
      <c r="E16" s="13"/>
      <c r="F16" s="239" t="s">
        <v>152</v>
      </c>
      <c r="G16" s="23" t="s">
        <v>788</v>
      </c>
      <c r="H16" s="43" t="s">
        <v>761</v>
      </c>
      <c r="I16" s="386" t="s">
        <v>789</v>
      </c>
      <c r="J16" s="13"/>
      <c r="K16" s="13"/>
    </row>
    <row r="17" spans="1:11" ht="24.9" customHeight="1">
      <c r="A17" s="635"/>
      <c r="B17" s="23" t="s">
        <v>790</v>
      </c>
      <c r="C17" s="43" t="s">
        <v>735</v>
      </c>
      <c r="D17" s="386" t="s">
        <v>748</v>
      </c>
      <c r="E17" s="13"/>
      <c r="F17" s="635" t="s">
        <v>791</v>
      </c>
      <c r="G17" s="23" t="s">
        <v>792</v>
      </c>
      <c r="H17" s="43" t="s">
        <v>761</v>
      </c>
      <c r="I17" s="386" t="s">
        <v>793</v>
      </c>
      <c r="J17" s="13"/>
      <c r="K17" s="13"/>
    </row>
    <row r="18" spans="1:11" ht="24.9" customHeight="1">
      <c r="A18" s="635" t="s">
        <v>794</v>
      </c>
      <c r="B18" s="23" t="s">
        <v>744</v>
      </c>
      <c r="C18" s="43" t="s">
        <v>735</v>
      </c>
      <c r="D18" s="386" t="s">
        <v>795</v>
      </c>
      <c r="E18" s="13"/>
      <c r="F18" s="635"/>
      <c r="G18" s="23" t="s">
        <v>796</v>
      </c>
      <c r="H18" s="43" t="s">
        <v>775</v>
      </c>
      <c r="I18" s="386" t="s">
        <v>797</v>
      </c>
      <c r="J18" s="13"/>
      <c r="K18" s="13"/>
    </row>
    <row r="19" spans="1:11" ht="24.9" customHeight="1">
      <c r="A19" s="635"/>
      <c r="B19" s="23" t="s">
        <v>798</v>
      </c>
      <c r="C19" s="43" t="s">
        <v>761</v>
      </c>
      <c r="D19" s="386" t="s">
        <v>799</v>
      </c>
      <c r="E19" s="13"/>
      <c r="F19" s="239" t="s">
        <v>800</v>
      </c>
      <c r="G19" s="240" t="s">
        <v>801</v>
      </c>
      <c r="H19" s="43" t="s">
        <v>740</v>
      </c>
      <c r="I19" s="386" t="s">
        <v>802</v>
      </c>
      <c r="J19" s="13"/>
      <c r="K19" s="13"/>
    </row>
    <row r="20" spans="1:11" ht="24.9" customHeight="1">
      <c r="A20" s="635"/>
      <c r="B20" s="23" t="s">
        <v>803</v>
      </c>
      <c r="C20" s="43" t="s">
        <v>1797</v>
      </c>
      <c r="D20" s="386" t="s">
        <v>778</v>
      </c>
      <c r="E20" s="13"/>
      <c r="F20" s="241" t="s">
        <v>804</v>
      </c>
      <c r="G20" s="23" t="s">
        <v>744</v>
      </c>
      <c r="H20" s="43" t="s">
        <v>735</v>
      </c>
      <c r="I20" s="386" t="s">
        <v>805</v>
      </c>
      <c r="J20" s="13"/>
      <c r="K20" s="13"/>
    </row>
    <row r="21" spans="1:11" ht="24.9" customHeight="1">
      <c r="A21" s="635" t="s">
        <v>806</v>
      </c>
      <c r="B21" s="23" t="s">
        <v>779</v>
      </c>
      <c r="C21" s="43" t="s">
        <v>735</v>
      </c>
      <c r="D21" s="386" t="s">
        <v>807</v>
      </c>
      <c r="E21" s="13"/>
      <c r="F21" s="239" t="s">
        <v>170</v>
      </c>
      <c r="G21" s="23" t="s">
        <v>803</v>
      </c>
      <c r="H21" s="43" t="s">
        <v>761</v>
      </c>
      <c r="I21" s="386" t="s">
        <v>808</v>
      </c>
      <c r="J21" s="13"/>
      <c r="K21" s="13"/>
    </row>
    <row r="22" spans="1:11" ht="24.9" customHeight="1">
      <c r="A22" s="635"/>
      <c r="B22" s="23" t="s">
        <v>809</v>
      </c>
      <c r="C22" s="43" t="s">
        <v>740</v>
      </c>
      <c r="D22" s="386" t="s">
        <v>741</v>
      </c>
      <c r="E22" s="13"/>
      <c r="F22" s="239" t="s">
        <v>176</v>
      </c>
      <c r="G22" s="23" t="s">
        <v>790</v>
      </c>
      <c r="H22" s="43" t="s">
        <v>735</v>
      </c>
      <c r="I22" s="386" t="s">
        <v>758</v>
      </c>
      <c r="J22" s="13"/>
      <c r="K22" s="13"/>
    </row>
    <row r="23" spans="1:11" ht="24.9" customHeight="1">
      <c r="A23" s="635"/>
      <c r="B23" s="23" t="s">
        <v>810</v>
      </c>
      <c r="C23" s="43" t="s">
        <v>761</v>
      </c>
      <c r="D23" s="386" t="s">
        <v>1798</v>
      </c>
      <c r="E23" s="13"/>
      <c r="F23" s="239" t="s">
        <v>178</v>
      </c>
      <c r="G23" s="23" t="s">
        <v>811</v>
      </c>
      <c r="H23" s="43" t="s">
        <v>812</v>
      </c>
      <c r="I23" s="386" t="s">
        <v>813</v>
      </c>
      <c r="J23" s="13"/>
      <c r="K23" s="13"/>
    </row>
    <row r="24" spans="1:11" ht="24.9" customHeight="1">
      <c r="A24" s="239" t="s">
        <v>136</v>
      </c>
      <c r="B24" s="23" t="s">
        <v>814</v>
      </c>
      <c r="C24" s="43" t="s">
        <v>735</v>
      </c>
      <c r="D24" s="386" t="s">
        <v>815</v>
      </c>
      <c r="E24" s="13"/>
      <c r="F24" s="239" t="s">
        <v>180</v>
      </c>
      <c r="G24" s="23" t="s">
        <v>785</v>
      </c>
      <c r="H24" s="43" t="s">
        <v>761</v>
      </c>
      <c r="I24" s="386" t="s">
        <v>816</v>
      </c>
      <c r="J24" s="13"/>
      <c r="K24" s="13"/>
    </row>
    <row r="25" spans="1:11" ht="24.9" customHeight="1">
      <c r="A25" s="636" t="s">
        <v>160</v>
      </c>
      <c r="B25" s="23" t="s">
        <v>817</v>
      </c>
      <c r="C25" s="43" t="s">
        <v>740</v>
      </c>
      <c r="D25" s="386" t="s">
        <v>818</v>
      </c>
      <c r="E25" s="13"/>
      <c r="F25" s="239" t="s">
        <v>819</v>
      </c>
      <c r="G25" s="23" t="s">
        <v>820</v>
      </c>
      <c r="H25" s="43" t="s">
        <v>812</v>
      </c>
      <c r="I25" s="386" t="s">
        <v>821</v>
      </c>
      <c r="J25" s="13"/>
      <c r="K25" s="13"/>
    </row>
    <row r="26" spans="1:11" ht="31.75" customHeight="1">
      <c r="A26" s="636"/>
      <c r="B26" s="242" t="s">
        <v>822</v>
      </c>
      <c r="C26" s="48" t="s">
        <v>69</v>
      </c>
      <c r="D26" s="430" t="s">
        <v>1194</v>
      </c>
      <c r="E26" s="13"/>
      <c r="F26" s="243" t="s">
        <v>188</v>
      </c>
      <c r="G26" s="244" t="s">
        <v>820</v>
      </c>
      <c r="H26" s="245" t="s">
        <v>823</v>
      </c>
      <c r="I26" s="387" t="s">
        <v>733</v>
      </c>
    </row>
    <row r="27" spans="1:11" ht="24.9" customHeight="1">
      <c r="A27" s="13"/>
      <c r="B27" s="41"/>
      <c r="C27" s="41"/>
      <c r="D27" s="41"/>
      <c r="E27" s="13"/>
      <c r="F27" s="13"/>
      <c r="G27" s="41"/>
      <c r="H27" s="41"/>
      <c r="I27" s="41"/>
      <c r="J27" s="13"/>
      <c r="K27" s="13"/>
    </row>
    <row r="28" spans="1:11" ht="24.9" customHeight="1"/>
  </sheetData>
  <sheetProtection selectLockedCells="1" selectUnlockedCells="1"/>
  <mergeCells count="11">
    <mergeCell ref="A21:A23"/>
    <mergeCell ref="A25:A26"/>
    <mergeCell ref="F3:F4"/>
    <mergeCell ref="A4:A6"/>
    <mergeCell ref="A7:A8"/>
    <mergeCell ref="F7:F9"/>
    <mergeCell ref="A10:A12"/>
    <mergeCell ref="F10:F14"/>
    <mergeCell ref="A14:A17"/>
    <mergeCell ref="F17:F18"/>
    <mergeCell ref="A18:A20"/>
  </mergeCells>
  <phoneticPr fontId="4"/>
  <pageMargins left="0.78740157480314965" right="0.39370078740157483" top="0.39370078740157483" bottom="0.39370078740157483" header="0" footer="0"/>
  <pageSetup paperSize="9" scale="87" firstPageNumber="0" orientation="landscape" r:id="rId1"/>
  <headerFooter scaleWithDoc="0" alignWithMargins="0">
    <oddFooter>&amp;C&amp;"ＭＳ 明朝,標準"－４－</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P28"/>
  <sheetViews>
    <sheetView view="pageLayout" zoomScaleNormal="100" workbookViewId="0">
      <selection activeCell="P25" sqref="P25"/>
    </sheetView>
  </sheetViews>
  <sheetFormatPr defaultColWidth="9" defaultRowHeight="14.4"/>
  <cols>
    <col min="1" max="1" width="25.88671875" style="3" customWidth="1"/>
    <col min="2" max="2" width="10.33203125" style="3" customWidth="1"/>
    <col min="3" max="3" width="8.109375" style="3" customWidth="1"/>
    <col min="4" max="4" width="8.6640625" style="3" customWidth="1"/>
    <col min="5" max="14" width="8.109375" style="3" customWidth="1"/>
    <col min="15" max="16" width="9.109375" style="3" customWidth="1"/>
    <col min="17" max="25" width="8.109375" style="3" customWidth="1"/>
    <col min="26" max="16384" width="9" style="3"/>
  </cols>
  <sheetData>
    <row r="1" spans="1:16" s="8" customFormat="1" ht="20.95" customHeight="1">
      <c r="A1" s="640" t="s">
        <v>74</v>
      </c>
      <c r="B1" s="640"/>
      <c r="C1" s="640"/>
      <c r="D1" s="640"/>
      <c r="E1" s="641" t="s">
        <v>1799</v>
      </c>
      <c r="F1" s="641"/>
      <c r="G1" s="641"/>
      <c r="H1" s="641"/>
      <c r="I1" s="641"/>
      <c r="J1" s="641"/>
      <c r="K1" s="641"/>
      <c r="L1" s="641"/>
      <c r="M1" s="641"/>
      <c r="N1" s="642" t="s">
        <v>1304</v>
      </c>
      <c r="O1" s="642"/>
      <c r="P1" s="642"/>
    </row>
    <row r="2" spans="1:16" ht="20.3" customHeight="1">
      <c r="A2" s="643" t="s">
        <v>73</v>
      </c>
      <c r="B2" s="644" t="s">
        <v>724</v>
      </c>
      <c r="C2" s="645" t="s">
        <v>72</v>
      </c>
      <c r="D2" s="644" t="s">
        <v>71</v>
      </c>
      <c r="E2" s="644" t="s">
        <v>70</v>
      </c>
      <c r="F2" s="644"/>
      <c r="G2" s="644"/>
      <c r="H2" s="644"/>
      <c r="I2" s="644"/>
      <c r="J2" s="644"/>
      <c r="K2" s="644"/>
      <c r="L2" s="644"/>
      <c r="M2" s="644"/>
      <c r="N2" s="644"/>
      <c r="O2" s="644" t="s">
        <v>69</v>
      </c>
      <c r="P2" s="646" t="s">
        <v>68</v>
      </c>
    </row>
    <row r="3" spans="1:16" ht="40.75" customHeight="1">
      <c r="A3" s="643"/>
      <c r="B3" s="644"/>
      <c r="C3" s="644"/>
      <c r="D3" s="644"/>
      <c r="E3" s="23" t="s">
        <v>67</v>
      </c>
      <c r="F3" s="23" t="s">
        <v>66</v>
      </c>
      <c r="G3" s="23" t="s">
        <v>65</v>
      </c>
      <c r="H3" s="23" t="s">
        <v>64</v>
      </c>
      <c r="I3" s="23" t="s">
        <v>63</v>
      </c>
      <c r="J3" s="23" t="s">
        <v>62</v>
      </c>
      <c r="K3" s="23" t="s">
        <v>61</v>
      </c>
      <c r="L3" s="23" t="s">
        <v>60</v>
      </c>
      <c r="M3" s="16" t="s">
        <v>59</v>
      </c>
      <c r="N3" s="23" t="s">
        <v>58</v>
      </c>
      <c r="O3" s="644"/>
      <c r="P3" s="646"/>
    </row>
    <row r="4" spans="1:16" ht="21.95" customHeight="1">
      <c r="A4" s="22" t="s">
        <v>57</v>
      </c>
      <c r="B4" s="21">
        <f t="shared" ref="B4:B12" si="0">SUM(C4:P4)</f>
        <v>416</v>
      </c>
      <c r="C4" s="21">
        <v>16</v>
      </c>
      <c r="D4" s="21" t="s">
        <v>49</v>
      </c>
      <c r="E4" s="21">
        <v>146</v>
      </c>
      <c r="F4" s="21">
        <v>125</v>
      </c>
      <c r="G4" s="21">
        <v>74</v>
      </c>
      <c r="H4" s="21">
        <v>20</v>
      </c>
      <c r="I4" s="21">
        <v>23</v>
      </c>
      <c r="J4" s="21">
        <v>1</v>
      </c>
      <c r="K4" s="21" t="s">
        <v>49</v>
      </c>
      <c r="L4" s="21" t="s">
        <v>49</v>
      </c>
      <c r="M4" s="21">
        <v>4</v>
      </c>
      <c r="N4" s="21" t="s">
        <v>49</v>
      </c>
      <c r="O4" s="21">
        <v>5</v>
      </c>
      <c r="P4" s="20">
        <v>2</v>
      </c>
    </row>
    <row r="5" spans="1:16" ht="21.95" customHeight="1">
      <c r="A5" s="22" t="s">
        <v>56</v>
      </c>
      <c r="B5" s="21">
        <f t="shared" si="0"/>
        <v>45</v>
      </c>
      <c r="C5" s="21">
        <v>16</v>
      </c>
      <c r="D5" s="21" t="s">
        <v>49</v>
      </c>
      <c r="E5" s="21">
        <v>6</v>
      </c>
      <c r="F5" s="21">
        <v>13</v>
      </c>
      <c r="G5" s="21">
        <v>6</v>
      </c>
      <c r="H5" s="21">
        <v>1</v>
      </c>
      <c r="I5" s="21">
        <v>3</v>
      </c>
      <c r="J5" s="21" t="s">
        <v>49</v>
      </c>
      <c r="K5" s="21" t="s">
        <v>49</v>
      </c>
      <c r="L5" s="21" t="s">
        <v>49</v>
      </c>
      <c r="M5" s="21" t="s">
        <v>49</v>
      </c>
      <c r="N5" s="21" t="s">
        <v>49</v>
      </c>
      <c r="O5" s="21" t="s">
        <v>49</v>
      </c>
      <c r="P5" s="20" t="s">
        <v>49</v>
      </c>
    </row>
    <row r="6" spans="1:16" ht="21.95" customHeight="1">
      <c r="A6" s="22" t="s">
        <v>725</v>
      </c>
      <c r="B6" s="21">
        <f t="shared" si="0"/>
        <v>69</v>
      </c>
      <c r="C6" s="21" t="s">
        <v>49</v>
      </c>
      <c r="D6" s="21" t="s">
        <v>49</v>
      </c>
      <c r="E6" s="21">
        <v>12</v>
      </c>
      <c r="F6" s="21">
        <v>29</v>
      </c>
      <c r="G6" s="21">
        <v>21</v>
      </c>
      <c r="H6" s="21">
        <v>3</v>
      </c>
      <c r="I6" s="21">
        <v>2</v>
      </c>
      <c r="J6" s="21" t="s">
        <v>49</v>
      </c>
      <c r="K6" s="21" t="s">
        <v>49</v>
      </c>
      <c r="L6" s="21" t="s">
        <v>49</v>
      </c>
      <c r="M6" s="21">
        <v>2</v>
      </c>
      <c r="N6" s="21" t="s">
        <v>49</v>
      </c>
      <c r="O6" s="21" t="s">
        <v>49</v>
      </c>
      <c r="P6" s="20" t="s">
        <v>49</v>
      </c>
    </row>
    <row r="7" spans="1:16" ht="21.95" customHeight="1">
      <c r="A7" s="22" t="s">
        <v>55</v>
      </c>
      <c r="B7" s="21">
        <f t="shared" si="0"/>
        <v>76</v>
      </c>
      <c r="C7" s="21" t="s">
        <v>49</v>
      </c>
      <c r="D7" s="21" t="s">
        <v>49</v>
      </c>
      <c r="E7" s="21">
        <v>16</v>
      </c>
      <c r="F7" s="21">
        <v>25</v>
      </c>
      <c r="G7" s="21">
        <v>26</v>
      </c>
      <c r="H7" s="21">
        <v>7</v>
      </c>
      <c r="I7" s="21" t="s">
        <v>49</v>
      </c>
      <c r="J7" s="21">
        <v>1</v>
      </c>
      <c r="K7" s="21" t="s">
        <v>49</v>
      </c>
      <c r="L7" s="21" t="s">
        <v>49</v>
      </c>
      <c r="M7" s="21" t="s">
        <v>49</v>
      </c>
      <c r="N7" s="21" t="s">
        <v>49</v>
      </c>
      <c r="O7" s="21">
        <v>1</v>
      </c>
      <c r="P7" s="20" t="s">
        <v>49</v>
      </c>
    </row>
    <row r="8" spans="1:16" ht="21.95" customHeight="1">
      <c r="A8" s="22" t="s">
        <v>54</v>
      </c>
      <c r="B8" s="21">
        <f t="shared" si="0"/>
        <v>50</v>
      </c>
      <c r="C8" s="21" t="s">
        <v>49</v>
      </c>
      <c r="D8" s="21" t="s">
        <v>49</v>
      </c>
      <c r="E8" s="21">
        <v>28</v>
      </c>
      <c r="F8" s="21">
        <v>17</v>
      </c>
      <c r="G8" s="21">
        <v>4</v>
      </c>
      <c r="H8" s="21" t="s">
        <v>49</v>
      </c>
      <c r="I8" s="21" t="s">
        <v>49</v>
      </c>
      <c r="J8" s="21" t="s">
        <v>49</v>
      </c>
      <c r="K8" s="21" t="s">
        <v>49</v>
      </c>
      <c r="L8" s="21" t="s">
        <v>49</v>
      </c>
      <c r="M8" s="21">
        <v>1</v>
      </c>
      <c r="N8" s="21" t="s">
        <v>49</v>
      </c>
      <c r="O8" s="21" t="s">
        <v>49</v>
      </c>
      <c r="P8" s="20" t="s">
        <v>49</v>
      </c>
    </row>
    <row r="9" spans="1:16" ht="21.95" customHeight="1">
      <c r="A9" s="22" t="s">
        <v>53</v>
      </c>
      <c r="B9" s="21">
        <f t="shared" si="0"/>
        <v>26</v>
      </c>
      <c r="C9" s="21" t="s">
        <v>49</v>
      </c>
      <c r="D9" s="21" t="s">
        <v>49</v>
      </c>
      <c r="E9" s="21">
        <v>12</v>
      </c>
      <c r="F9" s="21">
        <v>4</v>
      </c>
      <c r="G9" s="21">
        <v>1</v>
      </c>
      <c r="H9" s="21">
        <v>4</v>
      </c>
      <c r="I9" s="21">
        <v>4</v>
      </c>
      <c r="J9" s="21" t="s">
        <v>49</v>
      </c>
      <c r="K9" s="21" t="s">
        <v>49</v>
      </c>
      <c r="L9" s="21" t="s">
        <v>49</v>
      </c>
      <c r="M9" s="21" t="s">
        <v>49</v>
      </c>
      <c r="N9" s="21" t="s">
        <v>49</v>
      </c>
      <c r="O9" s="21">
        <v>1</v>
      </c>
      <c r="P9" s="20" t="s">
        <v>49</v>
      </c>
    </row>
    <row r="10" spans="1:16" ht="21.95" customHeight="1">
      <c r="A10" s="22" t="s">
        <v>52</v>
      </c>
      <c r="B10" s="21">
        <f t="shared" si="0"/>
        <v>47</v>
      </c>
      <c r="C10" s="21" t="s">
        <v>49</v>
      </c>
      <c r="D10" s="21" t="s">
        <v>49</v>
      </c>
      <c r="E10" s="21">
        <v>19</v>
      </c>
      <c r="F10" s="21">
        <v>16</v>
      </c>
      <c r="G10" s="21">
        <v>6</v>
      </c>
      <c r="H10" s="21">
        <v>1</v>
      </c>
      <c r="I10" s="21">
        <v>2</v>
      </c>
      <c r="J10" s="21" t="s">
        <v>49</v>
      </c>
      <c r="K10" s="21" t="s">
        <v>49</v>
      </c>
      <c r="L10" s="21" t="s">
        <v>49</v>
      </c>
      <c r="M10" s="21">
        <v>1</v>
      </c>
      <c r="N10" s="21" t="s">
        <v>49</v>
      </c>
      <c r="O10" s="21">
        <v>1</v>
      </c>
      <c r="P10" s="20">
        <v>1</v>
      </c>
    </row>
    <row r="11" spans="1:16" ht="21.95" customHeight="1">
      <c r="A11" s="22" t="s">
        <v>51</v>
      </c>
      <c r="B11" s="21">
        <f t="shared" si="0"/>
        <v>38</v>
      </c>
      <c r="C11" s="21" t="s">
        <v>49</v>
      </c>
      <c r="D11" s="21" t="s">
        <v>49</v>
      </c>
      <c r="E11" s="21">
        <v>21</v>
      </c>
      <c r="F11" s="21">
        <v>15</v>
      </c>
      <c r="G11" s="21">
        <v>1</v>
      </c>
      <c r="H11" s="21" t="s">
        <v>49</v>
      </c>
      <c r="I11" s="21" t="s">
        <v>49</v>
      </c>
      <c r="J11" s="21" t="s">
        <v>49</v>
      </c>
      <c r="K11" s="21" t="s">
        <v>49</v>
      </c>
      <c r="L11" s="21" t="s">
        <v>49</v>
      </c>
      <c r="M11" s="21" t="s">
        <v>49</v>
      </c>
      <c r="N11" s="21" t="s">
        <v>49</v>
      </c>
      <c r="O11" s="21" t="s">
        <v>49</v>
      </c>
      <c r="P11" s="20">
        <v>1</v>
      </c>
    </row>
    <row r="12" spans="1:16" ht="21.95" customHeight="1">
      <c r="A12" s="19" t="s">
        <v>50</v>
      </c>
      <c r="B12" s="18">
        <f t="shared" si="0"/>
        <v>65</v>
      </c>
      <c r="C12" s="18" t="s">
        <v>49</v>
      </c>
      <c r="D12" s="18" t="s">
        <v>49</v>
      </c>
      <c r="E12" s="18">
        <v>32</v>
      </c>
      <c r="F12" s="18">
        <v>6</v>
      </c>
      <c r="G12" s="18">
        <v>9</v>
      </c>
      <c r="H12" s="18">
        <v>4</v>
      </c>
      <c r="I12" s="18">
        <v>12</v>
      </c>
      <c r="J12" s="18" t="s">
        <v>49</v>
      </c>
      <c r="K12" s="18" t="s">
        <v>49</v>
      </c>
      <c r="L12" s="18" t="s">
        <v>49</v>
      </c>
      <c r="M12" s="18" t="s">
        <v>49</v>
      </c>
      <c r="N12" s="18" t="s">
        <v>49</v>
      </c>
      <c r="O12" s="18">
        <v>2</v>
      </c>
      <c r="P12" s="17" t="s">
        <v>49</v>
      </c>
    </row>
    <row r="13" spans="1:16" ht="20.95" customHeight="1">
      <c r="A13" s="13"/>
      <c r="B13" s="13"/>
      <c r="C13" s="13"/>
      <c r="D13" s="13"/>
      <c r="E13" s="13"/>
      <c r="F13" s="13"/>
      <c r="G13" s="13"/>
      <c r="H13" s="13"/>
      <c r="I13" s="13"/>
      <c r="J13" s="13"/>
      <c r="K13" s="13"/>
      <c r="L13" s="642" t="s">
        <v>1800</v>
      </c>
      <c r="M13" s="642"/>
      <c r="N13" s="642"/>
      <c r="O13" s="642"/>
      <c r="P13" s="642"/>
    </row>
    <row r="14" spans="1:16" ht="15.05" customHeight="1">
      <c r="A14" s="13"/>
      <c r="B14" s="13"/>
      <c r="C14" s="13"/>
      <c r="D14" s="13"/>
      <c r="E14" s="13"/>
      <c r="F14" s="13"/>
      <c r="G14" s="13"/>
      <c r="H14" s="13"/>
      <c r="I14" s="13"/>
      <c r="J14" s="13"/>
      <c r="K14" s="13"/>
      <c r="L14" s="13"/>
      <c r="M14" s="13"/>
      <c r="N14" s="13"/>
      <c r="O14" s="13"/>
      <c r="P14" s="13"/>
    </row>
    <row r="15" spans="1:16" ht="20.95" customHeight="1">
      <c r="A15" s="640" t="s">
        <v>48</v>
      </c>
      <c r="B15" s="640"/>
      <c r="C15" s="640"/>
      <c r="D15" s="13"/>
      <c r="E15" s="13"/>
      <c r="F15" s="13"/>
      <c r="G15" s="649" t="s">
        <v>1800</v>
      </c>
      <c r="H15" s="649"/>
      <c r="I15" s="649"/>
      <c r="J15" s="13"/>
      <c r="K15" s="13"/>
      <c r="L15" s="13"/>
      <c r="M15" s="13"/>
      <c r="N15" s="13"/>
      <c r="O15" s="13"/>
      <c r="P15" s="13"/>
    </row>
    <row r="16" spans="1:16" ht="20.95" customHeight="1">
      <c r="A16" s="643" t="s">
        <v>47</v>
      </c>
      <c r="B16" s="644" t="s">
        <v>46</v>
      </c>
      <c r="C16" s="644"/>
      <c r="D16" s="646" t="s">
        <v>45</v>
      </c>
      <c r="E16" s="646"/>
      <c r="F16" s="646"/>
      <c r="G16" s="646"/>
      <c r="H16" s="646"/>
      <c r="I16" s="646"/>
      <c r="J16" s="13"/>
      <c r="K16" s="13"/>
      <c r="L16" s="13"/>
      <c r="M16" s="13"/>
      <c r="N16" s="13"/>
      <c r="O16" s="13"/>
      <c r="P16" s="13"/>
    </row>
    <row r="17" spans="1:16" ht="23.25" customHeight="1">
      <c r="A17" s="643"/>
      <c r="B17" s="644"/>
      <c r="C17" s="644"/>
      <c r="D17" s="650" t="s">
        <v>44</v>
      </c>
      <c r="E17" s="650"/>
      <c r="F17" s="650"/>
      <c r="G17" s="650"/>
      <c r="H17" s="650"/>
      <c r="I17" s="651" t="s">
        <v>43</v>
      </c>
      <c r="J17" s="13"/>
      <c r="K17" s="13"/>
      <c r="L17" s="13"/>
      <c r="M17" s="13"/>
      <c r="N17" s="13"/>
      <c r="O17" s="13"/>
      <c r="P17" s="13"/>
    </row>
    <row r="18" spans="1:16" ht="27" customHeight="1">
      <c r="A18" s="643"/>
      <c r="B18" s="644"/>
      <c r="C18" s="644"/>
      <c r="D18" s="16" t="s">
        <v>42</v>
      </c>
      <c r="E18" s="16" t="s">
        <v>41</v>
      </c>
      <c r="F18" s="16" t="s">
        <v>40</v>
      </c>
      <c r="G18" s="16" t="s">
        <v>39</v>
      </c>
      <c r="H18" s="16" t="s">
        <v>38</v>
      </c>
      <c r="I18" s="651"/>
      <c r="J18" s="13"/>
      <c r="K18" s="13"/>
      <c r="L18" s="13"/>
      <c r="M18" s="13"/>
      <c r="N18" s="13"/>
      <c r="O18" s="13"/>
      <c r="P18" s="13"/>
    </row>
    <row r="19" spans="1:16" ht="42.75" customHeight="1">
      <c r="A19" s="237" t="s">
        <v>726</v>
      </c>
      <c r="B19" s="647">
        <f>SUM(D19,I19)</f>
        <v>600</v>
      </c>
      <c r="C19" s="647"/>
      <c r="D19" s="15">
        <f>SUM(E19,F19,G19,H19)</f>
        <v>563</v>
      </c>
      <c r="E19" s="15">
        <v>15</v>
      </c>
      <c r="F19" s="15">
        <v>52</v>
      </c>
      <c r="G19" s="15">
        <v>120</v>
      </c>
      <c r="H19" s="15">
        <v>376</v>
      </c>
      <c r="I19" s="14">
        <v>37</v>
      </c>
      <c r="J19" s="13"/>
      <c r="K19" s="13"/>
      <c r="L19" s="13"/>
      <c r="M19" s="13"/>
      <c r="N19" s="13"/>
      <c r="O19" s="13"/>
      <c r="P19" s="13"/>
    </row>
    <row r="20" spans="1:16" ht="20.95" customHeight="1">
      <c r="A20" s="454" t="s">
        <v>1874</v>
      </c>
      <c r="B20" s="13"/>
      <c r="C20" s="13"/>
      <c r="D20" s="13"/>
      <c r="E20" s="13"/>
      <c r="F20" s="13"/>
      <c r="G20" s="13"/>
      <c r="H20" s="648" t="s">
        <v>1875</v>
      </c>
      <c r="I20" s="648"/>
      <c r="J20" s="13"/>
      <c r="K20" s="13"/>
      <c r="L20" s="13"/>
      <c r="M20" s="13"/>
      <c r="N20" s="13"/>
      <c r="O20" s="13"/>
      <c r="P20" s="13"/>
    </row>
    <row r="21" spans="1:16" ht="20.95" customHeight="1">
      <c r="A21" s="13"/>
      <c r="B21" s="13"/>
      <c r="C21" s="13"/>
      <c r="D21" s="13"/>
      <c r="E21" s="13"/>
      <c r="F21" s="13"/>
      <c r="G21" s="13"/>
    </row>
    <row r="22" spans="1:16" ht="20.95" customHeight="1"/>
    <row r="23" spans="1:16" ht="20.95" customHeight="1"/>
    <row r="24" spans="1:16" ht="20.95" customHeight="1"/>
    <row r="25" spans="1:16" ht="20.95" customHeight="1"/>
    <row r="26" spans="1:16" ht="20.95" customHeight="1"/>
    <row r="27" spans="1:16" ht="20.95" customHeight="1"/>
    <row r="28" spans="1:16" ht="20.95" customHeight="1"/>
  </sheetData>
  <sheetProtection selectLockedCells="1" selectUnlockedCells="1"/>
  <mergeCells count="20">
    <mergeCell ref="B19:C19"/>
    <mergeCell ref="H20:I20"/>
    <mergeCell ref="L13:P13"/>
    <mergeCell ref="A15:C15"/>
    <mergeCell ref="G15:I15"/>
    <mergeCell ref="A16:A18"/>
    <mergeCell ref="B16:C18"/>
    <mergeCell ref="D16:I16"/>
    <mergeCell ref="D17:H17"/>
    <mergeCell ref="I17:I18"/>
    <mergeCell ref="A1:D1"/>
    <mergeCell ref="E1:M1"/>
    <mergeCell ref="N1:P1"/>
    <mergeCell ref="A2:A3"/>
    <mergeCell ref="B2:B3"/>
    <mergeCell ref="C2:C3"/>
    <mergeCell ref="D2:D3"/>
    <mergeCell ref="E2:N2"/>
    <mergeCell ref="O2:O3"/>
    <mergeCell ref="P2:P3"/>
  </mergeCells>
  <phoneticPr fontId="4"/>
  <pageMargins left="0.78740157480314965" right="0.39370078740157483" top="0.39370078740157483" bottom="0.39370078740157483" header="0" footer="0"/>
  <pageSetup paperSize="9" scale="89" firstPageNumber="0" orientation="landscape" horizontalDpi="300" verticalDpi="300" r:id="rId1"/>
  <headerFooter scaleWithDoc="0" alignWithMargins="0">
    <oddFooter>&amp;C&amp;"ＭＳ 明朝,標準"－５－</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V27"/>
  <sheetViews>
    <sheetView view="pageLayout" zoomScaleNormal="71" workbookViewId="0">
      <selection activeCell="P25" sqref="P25"/>
    </sheetView>
  </sheetViews>
  <sheetFormatPr defaultColWidth="9" defaultRowHeight="14.4"/>
  <cols>
    <col min="1" max="1" width="2.6640625" style="13" customWidth="1"/>
    <col min="2" max="2" width="2.21875" style="13" customWidth="1"/>
    <col min="3" max="3" width="7.6640625" style="13" customWidth="1"/>
    <col min="4" max="7" width="8.88671875" style="13" customWidth="1"/>
    <col min="8" max="8" width="9.44140625" style="13" customWidth="1"/>
    <col min="9" max="15" width="8.88671875" style="13" customWidth="1"/>
    <col min="16" max="17" width="9.44140625" style="13" customWidth="1"/>
    <col min="18" max="19" width="8.88671875" style="13" customWidth="1"/>
    <col min="20" max="16384" width="9" style="13"/>
  </cols>
  <sheetData>
    <row r="1" spans="1:22" ht="20.95" customHeight="1">
      <c r="A1" s="657" t="s">
        <v>75</v>
      </c>
      <c r="B1" s="657"/>
      <c r="C1" s="657"/>
      <c r="D1" s="657"/>
      <c r="E1" s="657"/>
      <c r="F1" s="3"/>
      <c r="G1" s="3"/>
      <c r="H1" s="3"/>
      <c r="I1" s="3"/>
      <c r="J1" s="3"/>
      <c r="K1" s="3"/>
      <c r="L1" s="3"/>
      <c r="M1" s="3"/>
      <c r="N1" s="3"/>
      <c r="O1" s="3"/>
      <c r="P1" s="3"/>
      <c r="Q1" s="3"/>
      <c r="R1" s="3"/>
      <c r="S1" s="3"/>
      <c r="T1" s="3"/>
      <c r="U1" s="3"/>
      <c r="V1" s="3"/>
    </row>
    <row r="2" spans="1:22" ht="20.149999999999999" customHeight="1">
      <c r="A2" s="3" t="s">
        <v>76</v>
      </c>
      <c r="B2" s="3"/>
      <c r="C2" s="3"/>
      <c r="D2" s="3"/>
      <c r="E2" s="3"/>
      <c r="F2" s="3"/>
      <c r="G2" s="3"/>
      <c r="H2" s="3"/>
      <c r="I2" s="3"/>
      <c r="J2" s="3"/>
      <c r="K2" s="3"/>
      <c r="L2" s="3"/>
      <c r="M2" s="3"/>
      <c r="N2" s="3"/>
      <c r="O2" s="3"/>
      <c r="P2" s="3"/>
      <c r="Q2" s="3"/>
      <c r="R2" s="3"/>
      <c r="S2" s="3"/>
      <c r="T2" s="3"/>
      <c r="U2" s="3"/>
    </row>
    <row r="3" spans="1:22" ht="20.149999999999999" customHeight="1">
      <c r="A3" s="548" t="s">
        <v>1307</v>
      </c>
      <c r="B3" s="548"/>
      <c r="C3" s="548"/>
      <c r="D3" s="548"/>
      <c r="E3" s="548"/>
      <c r="F3" s="548"/>
      <c r="G3" s="548"/>
      <c r="H3" s="548"/>
      <c r="I3" s="548"/>
      <c r="J3" s="548"/>
      <c r="K3" s="548"/>
      <c r="L3" s="548"/>
      <c r="M3" s="548"/>
      <c r="N3" s="548"/>
      <c r="O3" s="548"/>
      <c r="P3" s="548"/>
      <c r="Q3" s="548"/>
      <c r="R3" s="548"/>
      <c r="S3" s="548"/>
      <c r="T3" s="3"/>
      <c r="U3" s="3"/>
    </row>
    <row r="4" spans="1:22" ht="20.149999999999999" customHeight="1">
      <c r="A4" s="548" t="s">
        <v>1308</v>
      </c>
      <c r="B4" s="548"/>
      <c r="C4" s="548"/>
      <c r="D4" s="548"/>
      <c r="E4" s="548"/>
      <c r="F4" s="548"/>
      <c r="G4" s="548"/>
      <c r="H4" s="548"/>
      <c r="I4" s="548"/>
      <c r="J4" s="548"/>
      <c r="K4" s="548"/>
      <c r="L4" s="548"/>
      <c r="M4" s="548"/>
      <c r="N4" s="548"/>
      <c r="O4" s="548"/>
      <c r="P4" s="548"/>
      <c r="Q4" s="548"/>
      <c r="R4" s="548"/>
      <c r="S4" s="548"/>
      <c r="T4" s="3"/>
      <c r="U4" s="3"/>
    </row>
    <row r="5" spans="1:22" ht="20.149999999999999" customHeight="1">
      <c r="A5" s="548" t="s">
        <v>77</v>
      </c>
      <c r="B5" s="548"/>
      <c r="C5" s="548"/>
      <c r="D5" s="548"/>
      <c r="E5" s="548"/>
      <c r="F5" s="548"/>
      <c r="G5" s="548"/>
      <c r="H5" s="548"/>
      <c r="I5" s="548"/>
      <c r="J5" s="548"/>
      <c r="K5" s="548"/>
      <c r="L5" s="548"/>
      <c r="M5" s="548"/>
      <c r="N5" s="548"/>
      <c r="O5" s="548"/>
      <c r="P5" s="548"/>
      <c r="Q5" s="548"/>
      <c r="R5" s="548"/>
      <c r="S5" s="548"/>
      <c r="T5" s="3"/>
      <c r="U5" s="3"/>
    </row>
    <row r="6" spans="1:22" ht="20.149999999999999" customHeight="1">
      <c r="A6" s="548" t="s">
        <v>1305</v>
      </c>
      <c r="B6" s="548"/>
      <c r="C6" s="548"/>
      <c r="D6" s="548"/>
      <c r="E6" s="548"/>
      <c r="F6" s="548"/>
      <c r="G6" s="548"/>
      <c r="H6" s="548"/>
      <c r="I6" s="548"/>
      <c r="J6" s="548"/>
      <c r="K6" s="548"/>
      <c r="L6" s="548"/>
      <c r="M6" s="548"/>
      <c r="N6" s="548"/>
      <c r="O6" s="548"/>
      <c r="P6" s="548"/>
      <c r="Q6" s="548"/>
      <c r="R6" s="548"/>
      <c r="S6" s="548"/>
      <c r="T6" s="3"/>
      <c r="U6" s="3"/>
    </row>
    <row r="7" spans="1:22" ht="20.149999999999999" customHeight="1">
      <c r="A7" s="548" t="s">
        <v>1876</v>
      </c>
      <c r="B7" s="548"/>
      <c r="C7" s="548"/>
      <c r="D7" s="548"/>
      <c r="E7" s="548"/>
      <c r="F7" s="548"/>
      <c r="G7" s="548"/>
      <c r="H7" s="548"/>
      <c r="I7" s="548"/>
      <c r="J7" s="548"/>
      <c r="K7" s="548"/>
      <c r="L7" s="548"/>
      <c r="M7" s="548"/>
      <c r="N7" s="548"/>
      <c r="O7" s="548"/>
      <c r="P7" s="548"/>
      <c r="Q7" s="548"/>
      <c r="R7" s="548"/>
      <c r="S7" s="548"/>
      <c r="T7" s="3"/>
      <c r="U7" s="3"/>
    </row>
    <row r="8" spans="1:22" ht="20.95" customHeight="1">
      <c r="A8" s="3"/>
      <c r="B8" s="3"/>
      <c r="C8" s="3"/>
      <c r="D8" s="3"/>
      <c r="E8" s="3"/>
      <c r="F8" s="3"/>
      <c r="G8" s="3"/>
      <c r="H8" s="3"/>
      <c r="I8" s="3"/>
      <c r="J8" s="3"/>
      <c r="K8" s="3"/>
      <c r="L8" s="3"/>
      <c r="M8" s="3"/>
      <c r="N8" s="3"/>
      <c r="O8" s="3"/>
      <c r="P8" s="3"/>
      <c r="Q8" s="553" t="s">
        <v>1306</v>
      </c>
      <c r="R8" s="553"/>
      <c r="S8" s="553"/>
      <c r="T8" s="3"/>
      <c r="U8" s="3"/>
      <c r="V8" s="3"/>
    </row>
    <row r="9" spans="1:22" ht="24.75" customHeight="1">
      <c r="A9" s="654" t="s">
        <v>78</v>
      </c>
      <c r="B9" s="654"/>
      <c r="C9" s="655" t="s">
        <v>79</v>
      </c>
      <c r="D9" s="655" t="s">
        <v>80</v>
      </c>
      <c r="E9" s="655"/>
      <c r="F9" s="655"/>
      <c r="G9" s="655"/>
      <c r="H9" s="655"/>
      <c r="I9" s="655"/>
      <c r="J9" s="655"/>
      <c r="K9" s="655"/>
      <c r="L9" s="655"/>
      <c r="M9" s="655"/>
      <c r="N9" s="655"/>
      <c r="O9" s="655"/>
      <c r="P9" s="655"/>
      <c r="Q9" s="655"/>
      <c r="R9" s="656" t="s">
        <v>81</v>
      </c>
      <c r="S9" s="656"/>
      <c r="T9" s="3"/>
      <c r="U9" s="3"/>
      <c r="V9" s="3"/>
    </row>
    <row r="10" spans="1:22" ht="45" customHeight="1">
      <c r="A10" s="654"/>
      <c r="B10" s="654"/>
      <c r="C10" s="655"/>
      <c r="D10" s="26" t="s">
        <v>82</v>
      </c>
      <c r="E10" s="27" t="s">
        <v>83</v>
      </c>
      <c r="F10" s="26" t="s">
        <v>84</v>
      </c>
      <c r="G10" s="26" t="s">
        <v>85</v>
      </c>
      <c r="H10" s="27" t="s">
        <v>86</v>
      </c>
      <c r="I10" s="26" t="s">
        <v>87</v>
      </c>
      <c r="J10" s="26" t="s">
        <v>88</v>
      </c>
      <c r="K10" s="26" t="s">
        <v>89</v>
      </c>
      <c r="L10" s="26" t="s">
        <v>90</v>
      </c>
      <c r="M10" s="26" t="s">
        <v>91</v>
      </c>
      <c r="N10" s="26" t="s">
        <v>92</v>
      </c>
      <c r="O10" s="27" t="s">
        <v>93</v>
      </c>
      <c r="P10" s="27" t="s">
        <v>94</v>
      </c>
      <c r="Q10" s="26" t="s">
        <v>95</v>
      </c>
      <c r="R10" s="26" t="s">
        <v>82</v>
      </c>
      <c r="S10" s="28" t="s">
        <v>96</v>
      </c>
      <c r="T10" s="3"/>
      <c r="U10" s="3"/>
      <c r="V10" s="3"/>
    </row>
    <row r="11" spans="1:22" ht="27" customHeight="1">
      <c r="A11" s="652" t="s">
        <v>97</v>
      </c>
      <c r="B11" s="652"/>
      <c r="C11" s="26" t="s">
        <v>98</v>
      </c>
      <c r="D11" s="29"/>
      <c r="E11" s="29">
        <v>10</v>
      </c>
      <c r="F11" s="29">
        <v>1</v>
      </c>
      <c r="G11" s="29"/>
      <c r="H11" s="29">
        <f t="shared" ref="H11:H19" si="0">SUM(D11:G11)</f>
        <v>11</v>
      </c>
      <c r="I11" s="29"/>
      <c r="J11" s="29"/>
      <c r="K11" s="29"/>
      <c r="L11" s="29"/>
      <c r="M11" s="29"/>
      <c r="N11" s="29"/>
      <c r="O11" s="29"/>
      <c r="P11" s="29">
        <f t="shared" ref="P11:P19" si="1">SUM(I11:O11)</f>
        <v>0</v>
      </c>
      <c r="Q11" s="29">
        <f t="shared" ref="Q11:Q19" si="2">SUM(H11+P11)</f>
        <v>11</v>
      </c>
      <c r="R11" s="29">
        <v>15</v>
      </c>
      <c r="S11" s="30">
        <v>10</v>
      </c>
      <c r="T11" s="3"/>
      <c r="U11" s="3"/>
      <c r="V11" s="3"/>
    </row>
    <row r="12" spans="1:22" ht="27" customHeight="1">
      <c r="A12" s="652"/>
      <c r="B12" s="652"/>
      <c r="C12" s="26" t="s">
        <v>99</v>
      </c>
      <c r="D12" s="31"/>
      <c r="E12" s="31">
        <v>6.16</v>
      </c>
      <c r="F12" s="31">
        <v>2.06</v>
      </c>
      <c r="G12" s="31"/>
      <c r="H12" s="31">
        <f t="shared" si="0"/>
        <v>8.2200000000000006</v>
      </c>
      <c r="I12" s="31"/>
      <c r="J12" s="31"/>
      <c r="K12" s="31"/>
      <c r="L12" s="31"/>
      <c r="M12" s="31"/>
      <c r="N12" s="31"/>
      <c r="O12" s="31"/>
      <c r="P12" s="31">
        <f t="shared" si="1"/>
        <v>0</v>
      </c>
      <c r="Q12" s="31">
        <f t="shared" si="2"/>
        <v>8.2200000000000006</v>
      </c>
      <c r="R12" s="31">
        <v>10.5</v>
      </c>
      <c r="S12" s="32">
        <v>3.34</v>
      </c>
      <c r="T12" s="3"/>
      <c r="U12" s="3"/>
      <c r="V12" s="3"/>
    </row>
    <row r="13" spans="1:22" ht="27" customHeight="1">
      <c r="A13" s="652"/>
      <c r="B13" s="652"/>
      <c r="C13" s="26" t="s">
        <v>100</v>
      </c>
      <c r="D13" s="29"/>
      <c r="E13" s="29">
        <v>300</v>
      </c>
      <c r="F13" s="29">
        <v>5</v>
      </c>
      <c r="G13" s="29"/>
      <c r="H13" s="29">
        <f t="shared" si="0"/>
        <v>305</v>
      </c>
      <c r="I13" s="29"/>
      <c r="J13" s="29"/>
      <c r="K13" s="29"/>
      <c r="L13" s="29"/>
      <c r="M13" s="29"/>
      <c r="N13" s="29"/>
      <c r="O13" s="29"/>
      <c r="P13" s="29">
        <f t="shared" si="1"/>
        <v>0</v>
      </c>
      <c r="Q13" s="29">
        <f t="shared" si="2"/>
        <v>305</v>
      </c>
      <c r="R13" s="29">
        <v>0</v>
      </c>
      <c r="S13" s="30">
        <v>300</v>
      </c>
      <c r="T13" s="3"/>
      <c r="U13" s="3"/>
      <c r="V13" s="3"/>
    </row>
    <row r="14" spans="1:22" ht="27" customHeight="1">
      <c r="A14" s="652" t="s">
        <v>101</v>
      </c>
      <c r="B14" s="652"/>
      <c r="C14" s="26" t="s">
        <v>98</v>
      </c>
      <c r="D14" s="29"/>
      <c r="E14" s="29"/>
      <c r="F14" s="29"/>
      <c r="G14" s="29">
        <v>2</v>
      </c>
      <c r="H14" s="29">
        <f t="shared" si="0"/>
        <v>2</v>
      </c>
      <c r="I14" s="29"/>
      <c r="J14" s="29">
        <v>1</v>
      </c>
      <c r="K14" s="29"/>
      <c r="L14" s="29"/>
      <c r="M14" s="29">
        <v>2</v>
      </c>
      <c r="N14" s="29">
        <v>5</v>
      </c>
      <c r="O14" s="29">
        <v>1</v>
      </c>
      <c r="P14" s="29">
        <f t="shared" si="1"/>
        <v>9</v>
      </c>
      <c r="Q14" s="29">
        <f t="shared" si="2"/>
        <v>11</v>
      </c>
      <c r="R14" s="29"/>
      <c r="S14" s="30"/>
      <c r="T14" s="3"/>
      <c r="U14" s="3"/>
      <c r="V14" s="3"/>
    </row>
    <row r="15" spans="1:22" ht="27" customHeight="1">
      <c r="A15" s="652"/>
      <c r="B15" s="652"/>
      <c r="C15" s="26" t="s">
        <v>99</v>
      </c>
      <c r="D15" s="31"/>
      <c r="E15" s="31"/>
      <c r="F15" s="31"/>
      <c r="G15" s="31">
        <v>9.8000000000000007</v>
      </c>
      <c r="H15" s="31">
        <f t="shared" si="0"/>
        <v>9.8000000000000007</v>
      </c>
      <c r="I15" s="31"/>
      <c r="J15" s="31">
        <v>14</v>
      </c>
      <c r="K15" s="31"/>
      <c r="L15" s="31"/>
      <c r="M15" s="31">
        <v>150</v>
      </c>
      <c r="N15" s="31">
        <v>708</v>
      </c>
      <c r="O15" s="31">
        <v>233</v>
      </c>
      <c r="P15" s="31">
        <f t="shared" si="1"/>
        <v>1105</v>
      </c>
      <c r="Q15" s="31">
        <f t="shared" si="2"/>
        <v>1114.8</v>
      </c>
      <c r="R15" s="31"/>
      <c r="S15" s="32"/>
      <c r="T15" s="3"/>
      <c r="U15" s="3"/>
      <c r="V15" s="3"/>
    </row>
    <row r="16" spans="1:22" ht="27" customHeight="1">
      <c r="A16" s="652"/>
      <c r="B16" s="652"/>
      <c r="C16" s="26" t="s">
        <v>100</v>
      </c>
      <c r="D16" s="29"/>
      <c r="E16" s="29"/>
      <c r="F16" s="29"/>
      <c r="G16" s="29">
        <v>645</v>
      </c>
      <c r="H16" s="29">
        <f t="shared" si="0"/>
        <v>645</v>
      </c>
      <c r="I16" s="29"/>
      <c r="J16" s="29">
        <v>150</v>
      </c>
      <c r="K16" s="29"/>
      <c r="L16" s="29"/>
      <c r="M16" s="29">
        <v>3878</v>
      </c>
      <c r="N16" s="29">
        <v>2050</v>
      </c>
      <c r="O16" s="29">
        <v>1044</v>
      </c>
      <c r="P16" s="29">
        <f t="shared" si="1"/>
        <v>7122</v>
      </c>
      <c r="Q16" s="29">
        <f t="shared" si="2"/>
        <v>7767</v>
      </c>
      <c r="R16" s="29"/>
      <c r="S16" s="30"/>
      <c r="T16" s="3"/>
      <c r="U16" s="3"/>
      <c r="V16" s="3"/>
    </row>
    <row r="17" spans="1:22" ht="27" customHeight="1">
      <c r="A17" s="652" t="s">
        <v>102</v>
      </c>
      <c r="B17" s="652"/>
      <c r="C17" s="26" t="s">
        <v>98</v>
      </c>
      <c r="D17" s="29">
        <v>8</v>
      </c>
      <c r="E17" s="29">
        <v>459</v>
      </c>
      <c r="F17" s="29">
        <v>250</v>
      </c>
      <c r="G17" s="29">
        <v>60</v>
      </c>
      <c r="H17" s="29">
        <f t="shared" si="0"/>
        <v>777</v>
      </c>
      <c r="I17" s="29">
        <v>14</v>
      </c>
      <c r="J17" s="29">
        <v>24</v>
      </c>
      <c r="K17" s="29"/>
      <c r="L17" s="29"/>
      <c r="M17" s="29"/>
      <c r="N17" s="29"/>
      <c r="O17" s="29"/>
      <c r="P17" s="29">
        <f t="shared" si="1"/>
        <v>38</v>
      </c>
      <c r="Q17" s="29">
        <f t="shared" si="2"/>
        <v>815</v>
      </c>
      <c r="R17" s="29">
        <v>1</v>
      </c>
      <c r="S17" s="30">
        <v>26</v>
      </c>
      <c r="T17" s="3"/>
      <c r="U17" s="3"/>
      <c r="V17" s="3"/>
    </row>
    <row r="18" spans="1:22" ht="27" customHeight="1">
      <c r="A18" s="652"/>
      <c r="B18" s="652"/>
      <c r="C18" s="26" t="s">
        <v>99</v>
      </c>
      <c r="D18" s="31">
        <v>4</v>
      </c>
      <c r="E18" s="31">
        <v>269.79000000000002</v>
      </c>
      <c r="F18" s="31">
        <v>528.17999999999995</v>
      </c>
      <c r="G18" s="31">
        <v>272.20999999999998</v>
      </c>
      <c r="H18" s="31">
        <f t="shared" si="0"/>
        <v>1074.18</v>
      </c>
      <c r="I18" s="31">
        <v>125.59</v>
      </c>
      <c r="J18" s="31">
        <v>355.76</v>
      </c>
      <c r="K18" s="31"/>
      <c r="L18" s="31"/>
      <c r="M18" s="31"/>
      <c r="N18" s="31"/>
      <c r="O18" s="31"/>
      <c r="P18" s="31">
        <f t="shared" si="1"/>
        <v>481.35</v>
      </c>
      <c r="Q18" s="31">
        <f t="shared" si="2"/>
        <v>1555.5300000000002</v>
      </c>
      <c r="R18" s="31">
        <v>0.7</v>
      </c>
      <c r="S18" s="32">
        <v>21.16</v>
      </c>
      <c r="T18" s="3"/>
      <c r="U18" s="3"/>
      <c r="V18" s="3"/>
    </row>
    <row r="19" spans="1:22" ht="27" customHeight="1">
      <c r="A19" s="652"/>
      <c r="B19" s="652"/>
      <c r="C19" s="26" t="s">
        <v>100</v>
      </c>
      <c r="D19" s="455"/>
      <c r="E19" s="455">
        <v>14182</v>
      </c>
      <c r="F19" s="456">
        <v>13701</v>
      </c>
      <c r="G19" s="455">
        <v>9998</v>
      </c>
      <c r="H19" s="455">
        <f t="shared" si="0"/>
        <v>37881</v>
      </c>
      <c r="I19" s="455">
        <v>3501</v>
      </c>
      <c r="J19" s="455">
        <v>7551</v>
      </c>
      <c r="K19" s="455"/>
      <c r="L19" s="455"/>
      <c r="M19" s="455"/>
      <c r="N19" s="455"/>
      <c r="O19" s="455"/>
      <c r="P19" s="455">
        <f t="shared" si="1"/>
        <v>11052</v>
      </c>
      <c r="Q19" s="29">
        <f t="shared" si="2"/>
        <v>48933</v>
      </c>
      <c r="R19" s="29">
        <v>0</v>
      </c>
      <c r="S19" s="30">
        <v>780</v>
      </c>
      <c r="T19" s="3"/>
      <c r="U19" s="3"/>
      <c r="V19" s="3"/>
    </row>
    <row r="20" spans="1:22" ht="27" customHeight="1">
      <c r="A20" s="653" t="s">
        <v>95</v>
      </c>
      <c r="B20" s="653"/>
      <c r="C20" s="26" t="s">
        <v>98</v>
      </c>
      <c r="D20" s="246">
        <f t="shared" ref="D20:S20" si="3">SUM(D11+D14+D17)</f>
        <v>8</v>
      </c>
      <c r="E20" s="246">
        <f t="shared" si="3"/>
        <v>469</v>
      </c>
      <c r="F20" s="246">
        <f t="shared" si="3"/>
        <v>251</v>
      </c>
      <c r="G20" s="246">
        <f t="shared" si="3"/>
        <v>62</v>
      </c>
      <c r="H20" s="246">
        <f t="shared" si="3"/>
        <v>790</v>
      </c>
      <c r="I20" s="246">
        <f t="shared" si="3"/>
        <v>14</v>
      </c>
      <c r="J20" s="246">
        <f t="shared" si="3"/>
        <v>25</v>
      </c>
      <c r="K20" s="246">
        <f t="shared" si="3"/>
        <v>0</v>
      </c>
      <c r="L20" s="246">
        <f t="shared" si="3"/>
        <v>0</v>
      </c>
      <c r="M20" s="246">
        <f t="shared" si="3"/>
        <v>2</v>
      </c>
      <c r="N20" s="246">
        <f t="shared" si="3"/>
        <v>5</v>
      </c>
      <c r="O20" s="246">
        <f t="shared" si="3"/>
        <v>1</v>
      </c>
      <c r="P20" s="246">
        <f t="shared" si="3"/>
        <v>47</v>
      </c>
      <c r="Q20" s="246">
        <f t="shared" si="3"/>
        <v>837</v>
      </c>
      <c r="R20" s="246">
        <f t="shared" si="3"/>
        <v>16</v>
      </c>
      <c r="S20" s="247">
        <f t="shared" si="3"/>
        <v>36</v>
      </c>
      <c r="T20" s="3"/>
      <c r="U20" s="3"/>
      <c r="V20" s="3"/>
    </row>
    <row r="21" spans="1:22" ht="27" customHeight="1">
      <c r="A21" s="653"/>
      <c r="B21" s="653"/>
      <c r="C21" s="26" t="s">
        <v>99</v>
      </c>
      <c r="D21" s="31">
        <f t="shared" ref="D21:S21" si="4">SUM(D12+D15+D18)</f>
        <v>4</v>
      </c>
      <c r="E21" s="31">
        <f t="shared" si="4"/>
        <v>275.95000000000005</v>
      </c>
      <c r="F21" s="31">
        <f t="shared" si="4"/>
        <v>530.2399999999999</v>
      </c>
      <c r="G21" s="31">
        <f t="shared" si="4"/>
        <v>282.01</v>
      </c>
      <c r="H21" s="31">
        <f t="shared" si="4"/>
        <v>1092.2</v>
      </c>
      <c r="I21" s="31">
        <f t="shared" si="4"/>
        <v>125.59</v>
      </c>
      <c r="J21" s="31">
        <f t="shared" si="4"/>
        <v>369.76</v>
      </c>
      <c r="K21" s="31">
        <f t="shared" si="4"/>
        <v>0</v>
      </c>
      <c r="L21" s="31">
        <f t="shared" si="4"/>
        <v>0</v>
      </c>
      <c r="M21" s="31">
        <f t="shared" si="4"/>
        <v>150</v>
      </c>
      <c r="N21" s="31">
        <f t="shared" si="4"/>
        <v>708</v>
      </c>
      <c r="O21" s="31">
        <f t="shared" si="4"/>
        <v>233</v>
      </c>
      <c r="P21" s="31">
        <f t="shared" si="4"/>
        <v>1586.35</v>
      </c>
      <c r="Q21" s="31">
        <f t="shared" si="4"/>
        <v>2678.55</v>
      </c>
      <c r="R21" s="31">
        <f t="shared" si="4"/>
        <v>11.2</v>
      </c>
      <c r="S21" s="32">
        <f t="shared" si="4"/>
        <v>24.5</v>
      </c>
      <c r="T21" s="3"/>
      <c r="U21" s="3"/>
      <c r="V21" s="3"/>
    </row>
    <row r="22" spans="1:22" ht="27" customHeight="1">
      <c r="A22" s="653"/>
      <c r="B22" s="653"/>
      <c r="C22" s="33" t="s">
        <v>100</v>
      </c>
      <c r="D22" s="34">
        <f t="shared" ref="D22:S22" si="5">SUM(D13+D16+D19)</f>
        <v>0</v>
      </c>
      <c r="E22" s="34">
        <f t="shared" si="5"/>
        <v>14482</v>
      </c>
      <c r="F22" s="34">
        <f t="shared" si="5"/>
        <v>13706</v>
      </c>
      <c r="G22" s="34">
        <f t="shared" si="5"/>
        <v>10643</v>
      </c>
      <c r="H22" s="34">
        <f t="shared" si="5"/>
        <v>38831</v>
      </c>
      <c r="I22" s="34">
        <f t="shared" si="5"/>
        <v>3501</v>
      </c>
      <c r="J22" s="34">
        <f t="shared" si="5"/>
        <v>7701</v>
      </c>
      <c r="K22" s="34">
        <f t="shared" si="5"/>
        <v>0</v>
      </c>
      <c r="L22" s="34">
        <f t="shared" si="5"/>
        <v>0</v>
      </c>
      <c r="M22" s="34">
        <f t="shared" si="5"/>
        <v>3878</v>
      </c>
      <c r="N22" s="34">
        <f t="shared" si="5"/>
        <v>2050</v>
      </c>
      <c r="O22" s="34">
        <f t="shared" si="5"/>
        <v>1044</v>
      </c>
      <c r="P22" s="34">
        <f t="shared" si="5"/>
        <v>18174</v>
      </c>
      <c r="Q22" s="34">
        <f t="shared" si="5"/>
        <v>57005</v>
      </c>
      <c r="R22" s="34">
        <f t="shared" si="5"/>
        <v>0</v>
      </c>
      <c r="S22" s="35">
        <f t="shared" si="5"/>
        <v>1080</v>
      </c>
      <c r="T22" s="3"/>
      <c r="U22" s="3"/>
      <c r="V22" s="3"/>
    </row>
    <row r="23" spans="1:22">
      <c r="A23" s="3"/>
      <c r="B23" s="3"/>
      <c r="C23" s="3"/>
      <c r="D23" s="3"/>
      <c r="E23" s="3"/>
      <c r="F23" s="3"/>
      <c r="G23" s="3"/>
      <c r="H23" s="3"/>
      <c r="I23" s="3"/>
      <c r="J23" s="3"/>
      <c r="K23" s="3"/>
      <c r="L23" s="3"/>
      <c r="M23" s="3"/>
      <c r="N23" s="3"/>
      <c r="O23" s="3"/>
      <c r="P23" s="3"/>
      <c r="Q23" s="3"/>
      <c r="R23" s="3"/>
      <c r="S23" s="3"/>
      <c r="T23" s="3"/>
      <c r="U23" s="3"/>
      <c r="V23" s="3"/>
    </row>
    <row r="24" spans="1:22">
      <c r="A24" s="3"/>
      <c r="B24" s="3"/>
      <c r="C24" s="3"/>
      <c r="D24" s="3"/>
      <c r="E24" s="3"/>
      <c r="F24" s="3"/>
      <c r="G24" s="3"/>
      <c r="H24" s="3"/>
      <c r="I24" s="3"/>
      <c r="J24" s="3"/>
      <c r="K24" s="3"/>
      <c r="L24" s="3"/>
      <c r="M24" s="3"/>
      <c r="N24" s="3"/>
      <c r="O24" s="3"/>
      <c r="P24" s="3"/>
      <c r="Q24" s="3"/>
      <c r="R24" s="3"/>
      <c r="S24" s="226"/>
      <c r="T24" s="3"/>
      <c r="U24" s="3"/>
      <c r="V24" s="3"/>
    </row>
    <row r="25" spans="1:22">
      <c r="A25" s="3"/>
      <c r="B25" s="3"/>
      <c r="C25" s="3"/>
      <c r="D25" s="3"/>
      <c r="E25" s="3"/>
      <c r="F25" s="3"/>
      <c r="G25" s="3"/>
      <c r="H25" s="3"/>
      <c r="I25" s="3"/>
      <c r="J25" s="3"/>
      <c r="K25" s="3"/>
      <c r="L25" s="3"/>
      <c r="M25" s="3"/>
      <c r="N25" s="3"/>
      <c r="O25" s="3"/>
      <c r="P25" s="3"/>
      <c r="Q25" s="3"/>
      <c r="R25" s="3"/>
      <c r="S25" s="3"/>
      <c r="T25" s="3"/>
      <c r="U25" s="3"/>
      <c r="V25" s="3"/>
    </row>
    <row r="26" spans="1:22">
      <c r="A26" s="3"/>
      <c r="B26" s="3"/>
      <c r="C26" s="36"/>
      <c r="D26" s="36"/>
      <c r="E26" s="36"/>
      <c r="F26" s="36"/>
      <c r="G26" s="36"/>
      <c r="H26" s="36"/>
      <c r="I26" s="36"/>
      <c r="J26" s="36"/>
      <c r="K26" s="36"/>
      <c r="L26" s="36"/>
      <c r="M26" s="36"/>
      <c r="N26" s="36"/>
      <c r="O26" s="36"/>
      <c r="P26" s="36"/>
      <c r="Q26" s="36"/>
      <c r="R26" s="36"/>
      <c r="S26" s="36"/>
      <c r="T26" s="3"/>
      <c r="U26" s="3"/>
      <c r="V26" s="3"/>
    </row>
    <row r="27" spans="1:22">
      <c r="A27" s="3"/>
      <c r="B27" s="3"/>
      <c r="C27" s="3"/>
      <c r="D27" s="3"/>
      <c r="E27" s="3"/>
      <c r="F27" s="3"/>
      <c r="G27" s="3"/>
      <c r="H27" s="3"/>
      <c r="I27" s="3"/>
      <c r="J27" s="3"/>
      <c r="K27" s="3"/>
      <c r="L27" s="3"/>
      <c r="M27" s="3"/>
      <c r="N27" s="3"/>
      <c r="O27" s="3"/>
      <c r="P27" s="3"/>
      <c r="Q27" s="3"/>
      <c r="R27" s="3"/>
      <c r="S27" s="3"/>
      <c r="T27" s="3"/>
      <c r="U27" s="3"/>
      <c r="V27" s="3"/>
    </row>
  </sheetData>
  <sheetProtection selectLockedCells="1" selectUnlockedCells="1"/>
  <mergeCells count="15">
    <mergeCell ref="A1:E1"/>
    <mergeCell ref="A3:S3"/>
    <mergeCell ref="A4:S4"/>
    <mergeCell ref="A6:S6"/>
    <mergeCell ref="A5:S5"/>
    <mergeCell ref="A7:S7"/>
    <mergeCell ref="A11:B13"/>
    <mergeCell ref="A14:B16"/>
    <mergeCell ref="A17:B19"/>
    <mergeCell ref="A20:B22"/>
    <mergeCell ref="Q8:S8"/>
    <mergeCell ref="A9:B10"/>
    <mergeCell ref="C9:C10"/>
    <mergeCell ref="D9:Q9"/>
    <mergeCell ref="R9:S9"/>
  </mergeCells>
  <phoneticPr fontId="4"/>
  <pageMargins left="0.78740157480314965" right="0.39370078740157483" top="0.39370078740157483" bottom="0.39370078740157483" header="0" footer="0"/>
  <pageSetup paperSize="9" scale="87" firstPageNumber="0" orientation="landscape" r:id="rId1"/>
  <headerFooter scaleWithDoc="0" alignWithMargins="0">
    <oddFooter>&amp;C&amp;"ＭＳ 明朝,標準"－６－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Q25"/>
  <sheetViews>
    <sheetView view="pageLayout" zoomScaleNormal="100" workbookViewId="0">
      <selection activeCell="P25" sqref="P25"/>
    </sheetView>
  </sheetViews>
  <sheetFormatPr defaultColWidth="9" defaultRowHeight="14.4"/>
  <cols>
    <col min="1" max="1" width="3.109375" style="38" customWidth="1"/>
    <col min="2" max="2" width="18" style="13" customWidth="1"/>
    <col min="3" max="14" width="9.21875" style="13" customWidth="1"/>
    <col min="15" max="16" width="9.44140625" style="13" customWidth="1"/>
    <col min="17" max="17" width="9.21875" style="13" customWidth="1"/>
    <col min="18" max="16384" width="9" style="13"/>
  </cols>
  <sheetData>
    <row r="1" spans="1:17" s="37" customFormat="1" ht="20.95" customHeight="1">
      <c r="A1" s="659" t="s">
        <v>103</v>
      </c>
      <c r="B1" s="659"/>
      <c r="C1" s="659"/>
      <c r="D1" s="8"/>
      <c r="E1" s="8"/>
      <c r="F1" s="8"/>
      <c r="G1" s="8"/>
      <c r="H1" s="8"/>
      <c r="I1" s="8"/>
      <c r="J1" s="8"/>
      <c r="K1" s="8"/>
      <c r="L1" s="8"/>
      <c r="M1" s="8"/>
      <c r="N1" s="8"/>
      <c r="O1" s="8"/>
      <c r="P1" s="8"/>
      <c r="Q1" s="8"/>
    </row>
    <row r="2" spans="1:17" ht="17.2" customHeight="1">
      <c r="A2" s="660" t="s">
        <v>1877</v>
      </c>
      <c r="B2" s="660"/>
      <c r="C2" s="660"/>
      <c r="D2" s="660"/>
      <c r="E2" s="660"/>
      <c r="F2" s="660"/>
      <c r="G2" s="660"/>
      <c r="H2" s="660"/>
      <c r="I2" s="660"/>
      <c r="J2" s="660"/>
      <c r="K2" s="660"/>
      <c r="L2" s="660"/>
      <c r="M2" s="660"/>
      <c r="N2" s="660"/>
      <c r="O2" s="660"/>
      <c r="P2" s="660"/>
      <c r="Q2" s="660"/>
    </row>
    <row r="3" spans="1:17" s="37" customFormat="1" ht="20.95" customHeight="1">
      <c r="A3" s="660" t="s">
        <v>104</v>
      </c>
      <c r="B3" s="660"/>
      <c r="C3" s="660"/>
      <c r="D3" s="660"/>
      <c r="E3" s="660"/>
      <c r="F3" s="660"/>
      <c r="G3" s="660"/>
      <c r="H3" s="660"/>
      <c r="I3" s="660"/>
      <c r="J3" s="660"/>
      <c r="K3" s="660"/>
      <c r="L3" s="660"/>
      <c r="M3" s="660"/>
      <c r="N3" s="660"/>
      <c r="O3" s="660"/>
      <c r="P3" s="660"/>
      <c r="Q3" s="660"/>
    </row>
    <row r="4" spans="1:17" ht="24.05" customHeight="1">
      <c r="A4" s="3" t="s">
        <v>1315</v>
      </c>
      <c r="B4" s="3"/>
      <c r="C4" s="3"/>
      <c r="D4" s="3"/>
      <c r="E4" s="3"/>
      <c r="F4" s="3"/>
      <c r="G4" s="3"/>
      <c r="H4" s="3"/>
      <c r="I4" s="3"/>
      <c r="J4" s="3"/>
      <c r="K4" s="3"/>
      <c r="L4" s="3"/>
      <c r="M4" s="3"/>
      <c r="N4" s="3"/>
      <c r="O4" s="3"/>
      <c r="P4" s="3"/>
      <c r="Q4" s="3"/>
    </row>
    <row r="5" spans="1:17" ht="24.05" customHeight="1">
      <c r="A5" s="3" t="s">
        <v>1878</v>
      </c>
      <c r="B5" s="3"/>
      <c r="C5" s="3"/>
      <c r="D5" s="3"/>
      <c r="E5" s="3"/>
      <c r="F5" s="3"/>
      <c r="G5" s="3"/>
      <c r="H5" s="3"/>
      <c r="I5" s="3"/>
      <c r="J5" s="3"/>
      <c r="K5" s="3"/>
      <c r="L5" s="3"/>
      <c r="M5" s="3"/>
      <c r="N5" s="3"/>
      <c r="O5" s="3"/>
      <c r="P5" s="3"/>
      <c r="Q5" s="3"/>
    </row>
    <row r="6" spans="1:17" ht="24.05" customHeight="1">
      <c r="A6" s="3" t="s">
        <v>1879</v>
      </c>
      <c r="B6" s="3"/>
      <c r="C6" s="3"/>
      <c r="D6" s="3"/>
      <c r="E6" s="3"/>
      <c r="F6" s="3"/>
      <c r="G6" s="3"/>
      <c r="H6" s="3"/>
      <c r="I6" s="3"/>
      <c r="J6" s="3"/>
      <c r="K6" s="3"/>
      <c r="L6" s="3"/>
      <c r="M6" s="3"/>
      <c r="N6" s="3"/>
      <c r="O6" s="3"/>
      <c r="P6" s="3"/>
      <c r="Q6" s="3"/>
    </row>
    <row r="7" spans="1:17" ht="19.5" customHeight="1">
      <c r="O7" s="553" t="s">
        <v>1309</v>
      </c>
      <c r="P7" s="553"/>
      <c r="Q7" s="553"/>
    </row>
    <row r="8" spans="1:17" s="41" customFormat="1" ht="29.95" customHeight="1">
      <c r="A8" s="658" t="s">
        <v>1131</v>
      </c>
      <c r="B8" s="658"/>
      <c r="C8" s="52" t="s">
        <v>105</v>
      </c>
      <c r="D8" s="52" t="s">
        <v>106</v>
      </c>
      <c r="E8" s="52" t="s">
        <v>107</v>
      </c>
      <c r="F8" s="52" t="s">
        <v>108</v>
      </c>
      <c r="G8" s="52" t="s">
        <v>109</v>
      </c>
      <c r="H8" s="52" t="s">
        <v>110</v>
      </c>
      <c r="I8" s="52" t="s">
        <v>111</v>
      </c>
      <c r="J8" s="52" t="s">
        <v>112</v>
      </c>
      <c r="K8" s="52" t="s">
        <v>113</v>
      </c>
      <c r="L8" s="52" t="s">
        <v>114</v>
      </c>
      <c r="M8" s="52" t="s">
        <v>115</v>
      </c>
      <c r="N8" s="52" t="s">
        <v>116</v>
      </c>
      <c r="O8" s="461" t="s">
        <v>117</v>
      </c>
      <c r="P8" s="457" t="s">
        <v>1310</v>
      </c>
      <c r="Q8" s="54" t="s">
        <v>118</v>
      </c>
    </row>
    <row r="9" spans="1:17" ht="26.2" customHeight="1">
      <c r="A9" s="55" t="s">
        <v>119</v>
      </c>
      <c r="B9" s="458" t="s">
        <v>120</v>
      </c>
      <c r="C9" s="459">
        <v>0</v>
      </c>
      <c r="D9" s="460">
        <v>0</v>
      </c>
      <c r="E9" s="460">
        <v>0</v>
      </c>
      <c r="F9" s="459">
        <v>0</v>
      </c>
      <c r="G9" s="459">
        <v>0</v>
      </c>
      <c r="H9" s="459">
        <v>0</v>
      </c>
      <c r="I9" s="459">
        <v>0</v>
      </c>
      <c r="J9" s="459">
        <v>0</v>
      </c>
      <c r="K9" s="459">
        <v>2166</v>
      </c>
      <c r="L9" s="459">
        <v>33523</v>
      </c>
      <c r="M9" s="459">
        <v>144971</v>
      </c>
      <c r="N9" s="459">
        <v>37420</v>
      </c>
      <c r="O9" s="462">
        <v>218080</v>
      </c>
      <c r="P9" s="465">
        <v>165408</v>
      </c>
      <c r="Q9" s="94">
        <v>1.318436834977752</v>
      </c>
    </row>
    <row r="10" spans="1:17" ht="26.2" customHeight="1">
      <c r="A10" s="42" t="s">
        <v>121</v>
      </c>
      <c r="B10" s="43" t="s">
        <v>122</v>
      </c>
      <c r="C10" s="44">
        <v>0</v>
      </c>
      <c r="D10" s="45">
        <v>4</v>
      </c>
      <c r="E10" s="45">
        <v>540</v>
      </c>
      <c r="F10" s="44">
        <v>1311</v>
      </c>
      <c r="G10" s="44">
        <v>807</v>
      </c>
      <c r="H10" s="44">
        <v>123</v>
      </c>
      <c r="I10" s="44">
        <v>2</v>
      </c>
      <c r="J10" s="44">
        <v>0</v>
      </c>
      <c r="K10" s="44">
        <v>0</v>
      </c>
      <c r="L10" s="44">
        <v>0</v>
      </c>
      <c r="M10" s="44">
        <v>2</v>
      </c>
      <c r="N10" s="44">
        <v>16</v>
      </c>
      <c r="O10" s="463">
        <v>2805</v>
      </c>
      <c r="P10" s="466">
        <v>3515</v>
      </c>
      <c r="Q10" s="78">
        <v>0.79800853485064016</v>
      </c>
    </row>
    <row r="11" spans="1:17" ht="26.2" customHeight="1">
      <c r="A11" s="42" t="s">
        <v>123</v>
      </c>
      <c r="B11" s="43" t="s">
        <v>124</v>
      </c>
      <c r="C11" s="44">
        <v>15792</v>
      </c>
      <c r="D11" s="45">
        <v>9865</v>
      </c>
      <c r="E11" s="45">
        <v>17185</v>
      </c>
      <c r="F11" s="44">
        <v>25526</v>
      </c>
      <c r="G11" s="44">
        <v>95538</v>
      </c>
      <c r="H11" s="44">
        <v>58939</v>
      </c>
      <c r="I11" s="44">
        <v>36179</v>
      </c>
      <c r="J11" s="44">
        <v>35195</v>
      </c>
      <c r="K11" s="44">
        <v>41718</v>
      </c>
      <c r="L11" s="44">
        <v>33745</v>
      </c>
      <c r="M11" s="44">
        <v>21651</v>
      </c>
      <c r="N11" s="44">
        <v>36939</v>
      </c>
      <c r="O11" s="463">
        <v>428272</v>
      </c>
      <c r="P11" s="466">
        <v>365061</v>
      </c>
      <c r="Q11" s="78">
        <v>1.1731518842056532</v>
      </c>
    </row>
    <row r="12" spans="1:17" ht="26.2" customHeight="1">
      <c r="A12" s="42" t="s">
        <v>125</v>
      </c>
      <c r="B12" s="43" t="s">
        <v>126</v>
      </c>
      <c r="C12" s="44">
        <v>603</v>
      </c>
      <c r="D12" s="45">
        <v>756</v>
      </c>
      <c r="E12" s="45">
        <v>7867</v>
      </c>
      <c r="F12" s="44">
        <v>3016</v>
      </c>
      <c r="G12" s="44">
        <v>1766</v>
      </c>
      <c r="H12" s="44">
        <v>14828</v>
      </c>
      <c r="I12" s="44">
        <v>218</v>
      </c>
      <c r="J12" s="44">
        <v>3</v>
      </c>
      <c r="K12" s="44">
        <v>12460</v>
      </c>
      <c r="L12" s="44">
        <v>1911</v>
      </c>
      <c r="M12" s="44">
        <v>1513</v>
      </c>
      <c r="N12" s="44">
        <v>3293</v>
      </c>
      <c r="O12" s="463">
        <v>48234</v>
      </c>
      <c r="P12" s="466">
        <v>50066</v>
      </c>
      <c r="Q12" s="78">
        <v>0.96340830104262376</v>
      </c>
    </row>
    <row r="13" spans="1:17" ht="26.2" customHeight="1">
      <c r="A13" s="42" t="s">
        <v>127</v>
      </c>
      <c r="B13" s="43" t="s">
        <v>128</v>
      </c>
      <c r="C13" s="44">
        <v>8318</v>
      </c>
      <c r="D13" s="45">
        <v>6640</v>
      </c>
      <c r="E13" s="45">
        <v>16894</v>
      </c>
      <c r="F13" s="44">
        <v>18638</v>
      </c>
      <c r="G13" s="44">
        <v>28819</v>
      </c>
      <c r="H13" s="44">
        <v>34497</v>
      </c>
      <c r="I13" s="44">
        <v>1798</v>
      </c>
      <c r="J13" s="44">
        <v>1484</v>
      </c>
      <c r="K13" s="44">
        <v>40274</v>
      </c>
      <c r="L13" s="44">
        <v>14050</v>
      </c>
      <c r="M13" s="44">
        <v>7433</v>
      </c>
      <c r="N13" s="44">
        <v>10132</v>
      </c>
      <c r="O13" s="463">
        <v>188977</v>
      </c>
      <c r="P13" s="466">
        <v>193344</v>
      </c>
      <c r="Q13" s="78">
        <v>0.97741331512744123</v>
      </c>
    </row>
    <row r="14" spans="1:17" ht="26.2" customHeight="1">
      <c r="A14" s="42" t="s">
        <v>129</v>
      </c>
      <c r="B14" s="43" t="s">
        <v>130</v>
      </c>
      <c r="C14" s="44">
        <v>2767</v>
      </c>
      <c r="D14" s="45">
        <v>2090</v>
      </c>
      <c r="E14" s="45">
        <v>4716</v>
      </c>
      <c r="F14" s="44">
        <v>5036</v>
      </c>
      <c r="G14" s="44">
        <v>11939</v>
      </c>
      <c r="H14" s="44">
        <v>10429</v>
      </c>
      <c r="I14" s="44">
        <v>518</v>
      </c>
      <c r="J14" s="44">
        <v>440</v>
      </c>
      <c r="K14" s="44">
        <v>5021</v>
      </c>
      <c r="L14" s="44">
        <v>7103</v>
      </c>
      <c r="M14" s="44">
        <v>3091</v>
      </c>
      <c r="N14" s="44">
        <v>4008</v>
      </c>
      <c r="O14" s="463">
        <v>57158</v>
      </c>
      <c r="P14" s="466">
        <v>54290</v>
      </c>
      <c r="Q14" s="78">
        <v>1.0528274083624978</v>
      </c>
    </row>
    <row r="15" spans="1:17" ht="26.2" customHeight="1">
      <c r="A15" s="42" t="s">
        <v>131</v>
      </c>
      <c r="B15" s="43" t="s">
        <v>132</v>
      </c>
      <c r="C15" s="44">
        <v>223</v>
      </c>
      <c r="D15" s="45">
        <v>451</v>
      </c>
      <c r="E15" s="45">
        <v>520</v>
      </c>
      <c r="F15" s="44">
        <v>97</v>
      </c>
      <c r="G15" s="44">
        <v>8</v>
      </c>
      <c r="H15" s="44">
        <v>848</v>
      </c>
      <c r="I15" s="44">
        <v>0</v>
      </c>
      <c r="J15" s="44">
        <v>4</v>
      </c>
      <c r="K15" s="44">
        <v>2158</v>
      </c>
      <c r="L15" s="44">
        <v>285</v>
      </c>
      <c r="M15" s="44">
        <v>251</v>
      </c>
      <c r="N15" s="44">
        <v>442</v>
      </c>
      <c r="O15" s="463">
        <v>5287</v>
      </c>
      <c r="P15" s="466">
        <v>5618</v>
      </c>
      <c r="Q15" s="78">
        <v>0.94108223567105731</v>
      </c>
    </row>
    <row r="16" spans="1:17" ht="26.2" customHeight="1">
      <c r="A16" s="42" t="s">
        <v>133</v>
      </c>
      <c r="B16" s="43" t="s">
        <v>134</v>
      </c>
      <c r="C16" s="44">
        <v>105804</v>
      </c>
      <c r="D16" s="45">
        <v>162681</v>
      </c>
      <c r="E16" s="45">
        <v>58444</v>
      </c>
      <c r="F16" s="44">
        <v>12020</v>
      </c>
      <c r="G16" s="44">
        <v>6032</v>
      </c>
      <c r="H16" s="44">
        <v>4453</v>
      </c>
      <c r="I16" s="44">
        <v>96</v>
      </c>
      <c r="J16" s="44">
        <v>900</v>
      </c>
      <c r="K16" s="44">
        <v>17601</v>
      </c>
      <c r="L16" s="44">
        <v>29938</v>
      </c>
      <c r="M16" s="44">
        <v>17302</v>
      </c>
      <c r="N16" s="44">
        <v>23775</v>
      </c>
      <c r="O16" s="463">
        <v>439046</v>
      </c>
      <c r="P16" s="466">
        <v>307125</v>
      </c>
      <c r="Q16" s="78">
        <v>1.4295352055352055</v>
      </c>
    </row>
    <row r="17" spans="1:17" ht="26.2" customHeight="1">
      <c r="A17" s="42" t="s">
        <v>135</v>
      </c>
      <c r="B17" s="43" t="s">
        <v>136</v>
      </c>
      <c r="C17" s="44">
        <v>17782</v>
      </c>
      <c r="D17" s="45">
        <v>13367</v>
      </c>
      <c r="E17" s="45">
        <v>8445</v>
      </c>
      <c r="F17" s="44">
        <v>706</v>
      </c>
      <c r="G17" s="44">
        <v>1140</v>
      </c>
      <c r="H17" s="44">
        <v>1594</v>
      </c>
      <c r="I17" s="44">
        <v>0</v>
      </c>
      <c r="J17" s="44">
        <v>138</v>
      </c>
      <c r="K17" s="44">
        <v>11494</v>
      </c>
      <c r="L17" s="44">
        <v>8433</v>
      </c>
      <c r="M17" s="44">
        <v>1948</v>
      </c>
      <c r="N17" s="44">
        <v>1264</v>
      </c>
      <c r="O17" s="463">
        <v>66311</v>
      </c>
      <c r="P17" s="466">
        <v>66877</v>
      </c>
      <c r="Q17" s="78">
        <v>0.99153670170611719</v>
      </c>
    </row>
    <row r="18" spans="1:17" ht="26.2" customHeight="1">
      <c r="A18" s="42" t="s">
        <v>137</v>
      </c>
      <c r="B18" s="43" t="s">
        <v>138</v>
      </c>
      <c r="C18" s="44">
        <v>88</v>
      </c>
      <c r="D18" s="45">
        <v>44</v>
      </c>
      <c r="E18" s="45">
        <v>52</v>
      </c>
      <c r="F18" s="44">
        <v>73</v>
      </c>
      <c r="G18" s="44">
        <v>193</v>
      </c>
      <c r="H18" s="44">
        <v>7441</v>
      </c>
      <c r="I18" s="44">
        <v>304</v>
      </c>
      <c r="J18" s="44">
        <v>85</v>
      </c>
      <c r="K18" s="44">
        <v>7937</v>
      </c>
      <c r="L18" s="44">
        <v>25442</v>
      </c>
      <c r="M18" s="44">
        <v>2315</v>
      </c>
      <c r="N18" s="44">
        <v>1405</v>
      </c>
      <c r="O18" s="463">
        <v>45379</v>
      </c>
      <c r="P18" s="466">
        <v>60262</v>
      </c>
      <c r="Q18" s="78">
        <v>0.75302844246789025</v>
      </c>
    </row>
    <row r="19" spans="1:17" ht="26.2" customHeight="1">
      <c r="A19" s="42" t="s">
        <v>139</v>
      </c>
      <c r="B19" s="43" t="s">
        <v>140</v>
      </c>
      <c r="C19" s="44">
        <v>5803</v>
      </c>
      <c r="D19" s="45">
        <v>6281</v>
      </c>
      <c r="E19" s="45">
        <v>10951</v>
      </c>
      <c r="F19" s="44">
        <v>2502</v>
      </c>
      <c r="G19" s="44">
        <v>31</v>
      </c>
      <c r="H19" s="44">
        <v>0</v>
      </c>
      <c r="I19" s="44">
        <v>0</v>
      </c>
      <c r="J19" s="44">
        <v>0</v>
      </c>
      <c r="K19" s="44">
        <v>20</v>
      </c>
      <c r="L19" s="44">
        <v>0</v>
      </c>
      <c r="M19" s="44">
        <v>32</v>
      </c>
      <c r="N19" s="44">
        <v>244</v>
      </c>
      <c r="O19" s="463">
        <v>25864</v>
      </c>
      <c r="P19" s="466">
        <v>32929</v>
      </c>
      <c r="Q19" s="78">
        <v>0.78544747790701208</v>
      </c>
    </row>
    <row r="20" spans="1:17" ht="26.2" customHeight="1">
      <c r="A20" s="42" t="s">
        <v>141</v>
      </c>
      <c r="B20" s="43" t="s">
        <v>142</v>
      </c>
      <c r="C20" s="44">
        <v>36827</v>
      </c>
      <c r="D20" s="45">
        <v>40710</v>
      </c>
      <c r="E20" s="45">
        <v>77564</v>
      </c>
      <c r="F20" s="44">
        <v>28979</v>
      </c>
      <c r="G20" s="44">
        <v>8347</v>
      </c>
      <c r="H20" s="44">
        <v>6372</v>
      </c>
      <c r="I20" s="44">
        <v>20</v>
      </c>
      <c r="J20" s="44">
        <v>10</v>
      </c>
      <c r="K20" s="44">
        <v>2931</v>
      </c>
      <c r="L20" s="44">
        <v>14715</v>
      </c>
      <c r="M20" s="44">
        <v>48810</v>
      </c>
      <c r="N20" s="44">
        <v>77236</v>
      </c>
      <c r="O20" s="463">
        <v>342521</v>
      </c>
      <c r="P20" s="466">
        <v>370557</v>
      </c>
      <c r="Q20" s="78">
        <v>0.92434092460809003</v>
      </c>
    </row>
    <row r="21" spans="1:17" ht="26.2" customHeight="1">
      <c r="A21" s="42" t="s">
        <v>143</v>
      </c>
      <c r="B21" s="43" t="s">
        <v>144</v>
      </c>
      <c r="C21" s="44">
        <v>3551</v>
      </c>
      <c r="D21" s="45">
        <v>4458</v>
      </c>
      <c r="E21" s="45">
        <v>8666</v>
      </c>
      <c r="F21" s="44">
        <v>5706</v>
      </c>
      <c r="G21" s="44">
        <v>6107</v>
      </c>
      <c r="H21" s="44">
        <v>4627</v>
      </c>
      <c r="I21" s="44">
        <v>41</v>
      </c>
      <c r="J21" s="44">
        <v>0</v>
      </c>
      <c r="K21" s="44">
        <v>9778</v>
      </c>
      <c r="L21" s="44">
        <v>4734</v>
      </c>
      <c r="M21" s="44">
        <v>4229</v>
      </c>
      <c r="N21" s="44">
        <v>7939</v>
      </c>
      <c r="O21" s="463">
        <v>59836</v>
      </c>
      <c r="P21" s="466">
        <v>66036</v>
      </c>
      <c r="Q21" s="78">
        <v>0.90611181779635352</v>
      </c>
    </row>
    <row r="22" spans="1:17" ht="26.2" customHeight="1">
      <c r="A22" s="42" t="s">
        <v>145</v>
      </c>
      <c r="B22" s="43" t="s">
        <v>146</v>
      </c>
      <c r="C22" s="44">
        <v>230</v>
      </c>
      <c r="D22" s="45">
        <v>4</v>
      </c>
      <c r="E22" s="45">
        <v>14</v>
      </c>
      <c r="F22" s="44">
        <v>35851</v>
      </c>
      <c r="G22" s="44">
        <v>24204</v>
      </c>
      <c r="H22" s="44">
        <v>0</v>
      </c>
      <c r="I22" s="44">
        <v>0</v>
      </c>
      <c r="J22" s="44">
        <v>0</v>
      </c>
      <c r="K22" s="44">
        <v>4</v>
      </c>
      <c r="L22" s="44">
        <v>0</v>
      </c>
      <c r="M22" s="44">
        <v>0</v>
      </c>
      <c r="N22" s="44">
        <v>2</v>
      </c>
      <c r="O22" s="463">
        <v>60309</v>
      </c>
      <c r="P22" s="466">
        <v>430</v>
      </c>
      <c r="Q22" s="78">
        <v>140.25348837209302</v>
      </c>
    </row>
    <row r="23" spans="1:17" ht="26.2" customHeight="1">
      <c r="A23" s="42" t="s">
        <v>147</v>
      </c>
      <c r="B23" s="43" t="s">
        <v>148</v>
      </c>
      <c r="C23" s="44">
        <v>1680</v>
      </c>
      <c r="D23" s="45">
        <v>328</v>
      </c>
      <c r="E23" s="45">
        <v>503</v>
      </c>
      <c r="F23" s="44">
        <v>1117</v>
      </c>
      <c r="G23" s="44">
        <v>45856</v>
      </c>
      <c r="H23" s="44">
        <v>42519</v>
      </c>
      <c r="I23" s="44">
        <v>8440</v>
      </c>
      <c r="J23" s="44">
        <v>2193</v>
      </c>
      <c r="K23" s="44">
        <v>5184</v>
      </c>
      <c r="L23" s="44">
        <v>26561</v>
      </c>
      <c r="M23" s="44">
        <v>48544</v>
      </c>
      <c r="N23" s="44">
        <v>42965</v>
      </c>
      <c r="O23" s="463">
        <v>225890</v>
      </c>
      <c r="P23" s="466">
        <v>238015</v>
      </c>
      <c r="Q23" s="78">
        <v>0.949057832489549</v>
      </c>
    </row>
    <row r="24" spans="1:17" ht="26.2" customHeight="1">
      <c r="A24" s="42" t="s">
        <v>149</v>
      </c>
      <c r="B24" s="43" t="s">
        <v>150</v>
      </c>
      <c r="C24" s="44">
        <v>1599</v>
      </c>
      <c r="D24" s="45">
        <v>2382</v>
      </c>
      <c r="E24" s="45">
        <v>5331</v>
      </c>
      <c r="F24" s="44">
        <v>12602</v>
      </c>
      <c r="G24" s="44">
        <v>10622</v>
      </c>
      <c r="H24" s="44">
        <v>7729</v>
      </c>
      <c r="I24" s="44">
        <v>1986</v>
      </c>
      <c r="J24" s="44">
        <v>1867</v>
      </c>
      <c r="K24" s="44">
        <v>14954</v>
      </c>
      <c r="L24" s="44">
        <v>6410</v>
      </c>
      <c r="M24" s="44">
        <v>2709</v>
      </c>
      <c r="N24" s="44">
        <v>4535</v>
      </c>
      <c r="O24" s="463">
        <v>72726</v>
      </c>
      <c r="P24" s="466">
        <v>75056</v>
      </c>
      <c r="Q24" s="78">
        <v>0.96895651247068859</v>
      </c>
    </row>
    <row r="25" spans="1:17" ht="26.2" customHeight="1">
      <c r="A25" s="47" t="s">
        <v>151</v>
      </c>
      <c r="B25" s="48" t="s">
        <v>152</v>
      </c>
      <c r="C25" s="49">
        <v>1</v>
      </c>
      <c r="D25" s="50">
        <v>21</v>
      </c>
      <c r="E25" s="50">
        <v>62</v>
      </c>
      <c r="F25" s="49">
        <v>2</v>
      </c>
      <c r="G25" s="49">
        <v>661</v>
      </c>
      <c r="H25" s="49">
        <v>2224</v>
      </c>
      <c r="I25" s="49">
        <v>1142</v>
      </c>
      <c r="J25" s="49">
        <v>1083</v>
      </c>
      <c r="K25" s="49">
        <v>772</v>
      </c>
      <c r="L25" s="49">
        <v>561</v>
      </c>
      <c r="M25" s="49">
        <v>240</v>
      </c>
      <c r="N25" s="49">
        <v>7</v>
      </c>
      <c r="O25" s="464">
        <v>6776</v>
      </c>
      <c r="P25" s="467">
        <v>4997</v>
      </c>
      <c r="Q25" s="75">
        <v>1.356013608164899</v>
      </c>
    </row>
  </sheetData>
  <sheetProtection selectLockedCells="1" selectUnlockedCells="1"/>
  <mergeCells count="5">
    <mergeCell ref="O7:Q7"/>
    <mergeCell ref="A8:B8"/>
    <mergeCell ref="A1:C1"/>
    <mergeCell ref="A2:Q2"/>
    <mergeCell ref="A3:Q3"/>
  </mergeCells>
  <phoneticPr fontId="4"/>
  <pageMargins left="0.78740157480314965" right="0.39370078740157483" top="0.39370078740157483" bottom="0.39370078740157483" header="0" footer="0"/>
  <pageSetup paperSize="9" scale="83" firstPageNumber="0" orientation="landscape" horizontalDpi="300" verticalDpi="300" r:id="rId1"/>
  <headerFooter scaleWithDoc="0" alignWithMargins="0">
    <oddFooter>&amp;C&amp;"ＭＳ 明朝,標準"－７－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5</vt:i4>
      </vt:variant>
    </vt:vector>
  </HeadingPairs>
  <TitlesOfParts>
    <vt:vector size="45" baseType="lpstr">
      <vt:lpstr>表紙</vt: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P29</vt:lpstr>
      <vt:lpstr>P30</vt:lpstr>
      <vt:lpstr>P31</vt:lpstr>
      <vt:lpstr>P32</vt:lpstr>
      <vt:lpstr>P33</vt:lpstr>
      <vt:lpstr>P34</vt:lpstr>
      <vt:lpstr>P35</vt:lpstr>
      <vt:lpstr>P36</vt:lpstr>
      <vt:lpstr>P37</vt:lpstr>
      <vt:lpstr>P38</vt:lpstr>
      <vt:lpstr>'P14'!Print_Area</vt:lpstr>
      <vt:lpstr>'P24'!Print_Area</vt:lpstr>
      <vt:lpstr>'P6'!Print_Area</vt:lpstr>
      <vt:lpstr>'P7'!Print_Area</vt:lpstr>
      <vt:lpstr>'P8'!Print_Area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2025-08-07T05:07:10Z</dcterms:modified>
</cp:coreProperties>
</file>